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5480" windowHeight="8190" activeTab="0"/>
  </bookViews>
  <sheets>
    <sheet name="表紙" sheetId="1" r:id="rId1"/>
    <sheet name="男子シングルス" sheetId="2" r:id="rId2"/>
    <sheet name="男子ダブルス" sheetId="3" r:id="rId3"/>
    <sheet name="女子シングルス" sheetId="4" r:id="rId4"/>
    <sheet name="女子ダブルス" sheetId="5" r:id="rId5"/>
  </sheets>
  <definedNames>
    <definedName name="_xlnm.Print_Area" localSheetId="3">'女子シングルス'!$A$1:$AO$128</definedName>
    <definedName name="_xlnm.Print_Area" localSheetId="4">'女子ダブルス'!$A$1:$AB$97</definedName>
    <definedName name="_xlnm.Print_Area" localSheetId="1">'男子シングルス'!$A$1:$AC$95</definedName>
    <definedName name="_xlnm.Print_Area" localSheetId="2">'男子ダブルス'!$A$1:$Y$65</definedName>
    <definedName name="_xlnm.Print_Area" localSheetId="0">'表紙'!$A$1:$H$45</definedName>
  </definedNames>
  <calcPr fullCalcOnLoad="1"/>
</workbook>
</file>

<file path=xl/sharedStrings.xml><?xml version="1.0" encoding="utf-8"?>
<sst xmlns="http://schemas.openxmlformats.org/spreadsheetml/2006/main" count="535" uniqueCount="345">
  <si>
    <t>新居浜JBC新人戦大会</t>
  </si>
  <si>
    <t>場所　新居浜市市民体育館</t>
  </si>
  <si>
    <t>主催　新居浜市ジュニアバドミントン連盟</t>
  </si>
  <si>
    <t>後援　新居浜市教育委員会</t>
  </si>
  <si>
    <t>　　　新居浜市バドミントン協会</t>
  </si>
  <si>
    <t>２年生以下女子シングルス</t>
  </si>
  <si>
    <t>平成２６年度</t>
  </si>
  <si>
    <t>日時　平成２６年５月３１日（土）9:00～17:00</t>
  </si>
  <si>
    <t>２年生以下男子シングルス</t>
  </si>
  <si>
    <t>(中　萩)</t>
  </si>
  <si>
    <t>２年生以下男子ダブルス</t>
  </si>
  <si>
    <t>(神　郷)　</t>
  </si>
  <si>
    <t>該当なし</t>
  </si>
  <si>
    <t>(神　郷)</t>
  </si>
  <si>
    <t>２年生以下女子ダブルス</t>
  </si>
  <si>
    <t>３年生男子シングルス</t>
  </si>
  <si>
    <t>４年生男子シングルス</t>
  </si>
  <si>
    <t>５年生男子シングルス</t>
  </si>
  <si>
    <t>６年生男子シングルス</t>
  </si>
  <si>
    <t>３年生男子ダブルス</t>
  </si>
  <si>
    <t>４年生男子ダブルス</t>
  </si>
  <si>
    <t>５年生男子ダブルス</t>
  </si>
  <si>
    <t>６年生男子ダブルス</t>
  </si>
  <si>
    <t>３年生女子シングルス</t>
  </si>
  <si>
    <t>４年生女子シングルス</t>
  </si>
  <si>
    <t>５年生女子シングルス</t>
  </si>
  <si>
    <t>６年生女子シングルス</t>
  </si>
  <si>
    <t>４年生女子ダブルス</t>
  </si>
  <si>
    <t>３年生女子ダブルス</t>
  </si>
  <si>
    <t>５年生女子ダブルス</t>
  </si>
  <si>
    <t>６年生女子ダブルス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</si>
  <si>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</si>
  <si>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</si>
  <si>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</si>
  <si>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</si>
  <si>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</si>
  <si>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</si>
  <si>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</si>
  <si>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</si>
  <si>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</si>
  <si>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</si>
  <si>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</si>
  <si>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大西龍之介</t>
  </si>
  <si>
    <t>小野　泰嗣</t>
  </si>
  <si>
    <t>阿部　琉翔</t>
  </si>
  <si>
    <t>大西龍之介</t>
  </si>
  <si>
    <t>小野　泰嗣</t>
  </si>
  <si>
    <t>星河　大雅</t>
  </si>
  <si>
    <t>(惣　開)</t>
  </si>
  <si>
    <t>(神　郷)</t>
  </si>
  <si>
    <t>(中　萩)</t>
  </si>
  <si>
    <t>石川　翔阿</t>
  </si>
  <si>
    <t>佐々木圭都</t>
  </si>
  <si>
    <t>岡田　一晟</t>
  </si>
  <si>
    <t>石川　翔阿</t>
  </si>
  <si>
    <t>佐々木圭都</t>
  </si>
  <si>
    <t>岡田　一晟</t>
  </si>
  <si>
    <t>(宮　西)</t>
  </si>
  <si>
    <t>石川</t>
  </si>
  <si>
    <t>佐々木</t>
  </si>
  <si>
    <t>岡田</t>
  </si>
  <si>
    <t>阿部</t>
  </si>
  <si>
    <t>大西</t>
  </si>
  <si>
    <t>小野</t>
  </si>
  <si>
    <t>星河</t>
  </si>
  <si>
    <t>佐薙　優孝</t>
  </si>
  <si>
    <t>内田　　葵</t>
  </si>
  <si>
    <t>加藤　秋芳</t>
  </si>
  <si>
    <t>（宮　西）</t>
  </si>
  <si>
    <t>（角　野）</t>
  </si>
  <si>
    <t>（新　小）</t>
  </si>
  <si>
    <t>小西　真央</t>
  </si>
  <si>
    <t>長原　正悟</t>
  </si>
  <si>
    <t>（中　萩）</t>
  </si>
  <si>
    <t>（神　郷）</t>
  </si>
  <si>
    <t>平井　晴翔</t>
  </si>
  <si>
    <t>坂本　陽生</t>
  </si>
  <si>
    <t>波多　泰輝</t>
  </si>
  <si>
    <t>三谷　拓斗</t>
  </si>
  <si>
    <t>佐薙　悠甫</t>
  </si>
  <si>
    <t>（船　木）</t>
  </si>
  <si>
    <t>藤田　耀将</t>
  </si>
  <si>
    <t>加藤　太朗</t>
  </si>
  <si>
    <t>細川丞太郎</t>
  </si>
  <si>
    <t>三好　陽太</t>
  </si>
  <si>
    <t>川上　　力</t>
  </si>
  <si>
    <t>加藤　寿隆</t>
  </si>
  <si>
    <t>星河　立希</t>
  </si>
  <si>
    <t>佐薙　尚弥</t>
  </si>
  <si>
    <t>近藤　尚弥</t>
  </si>
  <si>
    <t>長野　　大</t>
  </si>
  <si>
    <t>塩出　渉夢</t>
  </si>
  <si>
    <t>森　　千真</t>
  </si>
  <si>
    <t>永倉　裕翔</t>
  </si>
  <si>
    <t>片岡　優仁</t>
  </si>
  <si>
    <t>山本　温希</t>
  </si>
  <si>
    <t>（惣　開）</t>
  </si>
  <si>
    <t>(角　野)
(新　小)</t>
  </si>
  <si>
    <t>三好　陽太
三谷　拓斗</t>
  </si>
  <si>
    <t>坂本　陽生
細川丞太郎</t>
  </si>
  <si>
    <t>平井　晴翔
藤田　耀将</t>
  </si>
  <si>
    <t>(中　萩)
(角　野)　</t>
  </si>
  <si>
    <t xml:space="preserve"> (角　野)　</t>
  </si>
  <si>
    <t>三好・三谷</t>
  </si>
  <si>
    <t>坂本・細川</t>
  </si>
  <si>
    <t>平井・藤田</t>
  </si>
  <si>
    <t>(惣　開)
(宮　西)</t>
  </si>
  <si>
    <t>(新　小)</t>
  </si>
  <si>
    <t>片岡　優依</t>
  </si>
  <si>
    <t>三並　倭子</t>
  </si>
  <si>
    <t>竹内　心優</t>
  </si>
  <si>
    <t>近藤　沙紀</t>
  </si>
  <si>
    <t>佐々木弥都</t>
  </si>
  <si>
    <t>平郡　らん</t>
  </si>
  <si>
    <t>林田　咲希</t>
  </si>
  <si>
    <t>米里　美春</t>
  </si>
  <si>
    <t>二宮　美来</t>
  </si>
  <si>
    <t>内田　陽毬</t>
  </si>
  <si>
    <t>森　　美羽</t>
  </si>
  <si>
    <t>北岡　柚葉</t>
  </si>
  <si>
    <t>竹内　優等</t>
  </si>
  <si>
    <t>近藤　彩菜</t>
  </si>
  <si>
    <t>山本　萌愛</t>
  </si>
  <si>
    <t>星河　愛果</t>
  </si>
  <si>
    <t>加藤　はる</t>
  </si>
  <si>
    <t>（大生院）</t>
  </si>
  <si>
    <t>（大生院）</t>
  </si>
  <si>
    <t>（中　萩）</t>
  </si>
  <si>
    <t>（中　萩）</t>
  </si>
  <si>
    <t>（中　萩）</t>
  </si>
  <si>
    <t>（角　野）</t>
  </si>
  <si>
    <t>（神　郷）</t>
  </si>
  <si>
    <t>川原　彩楓</t>
  </si>
  <si>
    <t>田中　芽生</t>
  </si>
  <si>
    <t>内ノ村彩乃</t>
  </si>
  <si>
    <t>渡辺　伊吹</t>
  </si>
  <si>
    <t>佐々木小葉</t>
  </si>
  <si>
    <t>黒木　宥里</t>
  </si>
  <si>
    <t>伊藤　華英</t>
  </si>
  <si>
    <t>田中　楓恋</t>
  </si>
  <si>
    <t>源五郎丸夢</t>
  </si>
  <si>
    <t>髙田　桜花</t>
  </si>
  <si>
    <t>久瀬　美里</t>
  </si>
  <si>
    <t>高岡　　鈴</t>
  </si>
  <si>
    <t>斉藤　愛加</t>
  </si>
  <si>
    <t>（角　野）</t>
  </si>
  <si>
    <t>（角　野）</t>
  </si>
  <si>
    <t>（角　野）</t>
  </si>
  <si>
    <t>（惣　開）</t>
  </si>
  <si>
    <t>（大生院）</t>
  </si>
  <si>
    <t>（大生院）</t>
  </si>
  <si>
    <t>（中　萩）</t>
  </si>
  <si>
    <t>（新　小）</t>
  </si>
  <si>
    <t>（神　郷）</t>
  </si>
  <si>
    <t>（神　郷）</t>
  </si>
  <si>
    <t>（神　郷）</t>
  </si>
  <si>
    <t>松谷　桃花</t>
  </si>
  <si>
    <t>八木　乙羽</t>
  </si>
  <si>
    <t>松場　美羽</t>
  </si>
  <si>
    <t>大西　琴音</t>
  </si>
  <si>
    <t>谷野宮里菜</t>
  </si>
  <si>
    <t>松本　小雪</t>
  </si>
  <si>
    <t>藤本　里菜</t>
  </si>
  <si>
    <t>藤山　流衣</t>
  </si>
  <si>
    <t>伊藤彩季葉</t>
  </si>
  <si>
    <t>石川　澄佳</t>
  </si>
  <si>
    <t>細川　愛菜</t>
  </si>
  <si>
    <t>酒井　唯菜</t>
  </si>
  <si>
    <t>秦　　愛結</t>
  </si>
  <si>
    <t>高橋　礼奈</t>
  </si>
  <si>
    <t>岡田久瑠実</t>
  </si>
  <si>
    <t>伊藤　麻衣</t>
  </si>
  <si>
    <t>藤田　依里</t>
  </si>
  <si>
    <t>米里　春香</t>
  </si>
  <si>
    <t>石川　真愛</t>
  </si>
  <si>
    <t>（大生院）</t>
  </si>
  <si>
    <t>（大生院）</t>
  </si>
  <si>
    <t>（惣　開）</t>
  </si>
  <si>
    <t>（惣　開）</t>
  </si>
  <si>
    <t>（中　萩）</t>
  </si>
  <si>
    <t>（中　萩）</t>
  </si>
  <si>
    <t>（船　木）</t>
  </si>
  <si>
    <t>（船　木）</t>
  </si>
  <si>
    <t>（船　木）</t>
  </si>
  <si>
    <t>（神　郷）</t>
  </si>
  <si>
    <t>（新　小）</t>
  </si>
  <si>
    <t>（角　野）</t>
  </si>
  <si>
    <t>平郡　らん</t>
  </si>
  <si>
    <t>高須賀叶芽</t>
  </si>
  <si>
    <t>近藤　沙紀</t>
  </si>
  <si>
    <t>三並　倭子</t>
  </si>
  <si>
    <t>米里　美春</t>
  </si>
  <si>
    <t>(惣　開)　</t>
  </si>
  <si>
    <t>(惣　開)　</t>
  </si>
  <si>
    <t>(角　野)</t>
  </si>
  <si>
    <t>(中　萩)</t>
  </si>
  <si>
    <t>(新　小)</t>
  </si>
  <si>
    <t>田中　なな
加藤　　凜</t>
  </si>
  <si>
    <t>加藤　はる
渡辺　菜月</t>
  </si>
  <si>
    <t>近藤　彩菜
北岡　柚葉</t>
  </si>
  <si>
    <t>(大生院)</t>
  </si>
  <si>
    <t>田中・加藤</t>
  </si>
  <si>
    <t>加藤・渡辺</t>
  </si>
  <si>
    <t>近藤・北岡</t>
  </si>
  <si>
    <t>高岡　　鈴</t>
  </si>
  <si>
    <t>内ノ村彩乃</t>
  </si>
  <si>
    <t>久瀬　美里</t>
  </si>
  <si>
    <t>伊藤　華英</t>
  </si>
  <si>
    <t>黒木　宥里</t>
  </si>
  <si>
    <t>髙田　桜花</t>
  </si>
  <si>
    <t>源五郎丸夢</t>
  </si>
  <si>
    <t>佐々木小葉</t>
  </si>
  <si>
    <t>田中　楓恋</t>
  </si>
  <si>
    <t>山本　萌愛</t>
  </si>
  <si>
    <t>(角　野)　</t>
  </si>
  <si>
    <t>(角　野)　</t>
  </si>
  <si>
    <t>(大生院)</t>
  </si>
  <si>
    <t>(大生院)
(新　小)</t>
  </si>
  <si>
    <t>(神　郷)</t>
  </si>
  <si>
    <t>石川　澄佳</t>
  </si>
  <si>
    <t>大西　琴音</t>
  </si>
  <si>
    <t>藤田　依里</t>
  </si>
  <si>
    <t>藤本　里菜</t>
  </si>
  <si>
    <t>岡田久瑠実</t>
  </si>
  <si>
    <t>八木　乙羽</t>
  </si>
  <si>
    <t>谷野宮里菜</t>
  </si>
  <si>
    <t>森藤　優心</t>
  </si>
  <si>
    <t>藤山　流衣</t>
  </si>
  <si>
    <t>米里　春香</t>
  </si>
  <si>
    <t>秦　　愛結</t>
  </si>
  <si>
    <t>松本　小雪</t>
  </si>
  <si>
    <t>酒井　唯菜</t>
  </si>
  <si>
    <t>渡辺　伊吹</t>
  </si>
  <si>
    <t>高橋　礼奈</t>
  </si>
  <si>
    <t>松場　美羽</t>
  </si>
  <si>
    <t>大広　美友</t>
  </si>
  <si>
    <t>伊藤　麻衣</t>
  </si>
  <si>
    <t>(大生院)</t>
  </si>
  <si>
    <t>(大生院)</t>
  </si>
  <si>
    <t>(神　郷)</t>
  </si>
  <si>
    <t>(船　木)</t>
  </si>
  <si>
    <t>(中　萩)</t>
  </si>
  <si>
    <t>(新　小)</t>
  </si>
  <si>
    <t>(惣　開)</t>
  </si>
  <si>
    <t>優勝</t>
  </si>
  <si>
    <t>(中　萩)　</t>
  </si>
  <si>
    <t>19-21
14-21</t>
  </si>
  <si>
    <t>13-21
12-21</t>
  </si>
  <si>
    <t>21-14
21-12</t>
  </si>
  <si>
    <t>21-11
21-13</t>
  </si>
  <si>
    <t>4-21
7-21</t>
  </si>
  <si>
    <t>21-15
21-10</t>
  </si>
  <si>
    <t>21-23
10-21</t>
  </si>
  <si>
    <t>21-9
21-4</t>
  </si>
  <si>
    <t>4-21
6-21</t>
  </si>
  <si>
    <t>21-19
19-21
16-21</t>
  </si>
  <si>
    <t>4-21
3-21</t>
  </si>
  <si>
    <t>21-10
23-21</t>
  </si>
  <si>
    <t>6-21
6-21</t>
  </si>
  <si>
    <t>13-21
11-21</t>
  </si>
  <si>
    <t>21-12
21-11</t>
  </si>
  <si>
    <t>10-21
15-21</t>
  </si>
  <si>
    <t>1-21
5-21</t>
  </si>
  <si>
    <t>9-21
3-21</t>
  </si>
  <si>
    <t>21-19
22-20</t>
  </si>
  <si>
    <t>0-21
6-21</t>
  </si>
  <si>
    <t>21-16
16-21
22-24</t>
  </si>
  <si>
    <t>21-6
21-1</t>
  </si>
  <si>
    <t>21-18
21-19</t>
  </si>
  <si>
    <t>12-21
25-23
11-21</t>
  </si>
  <si>
    <t>21-18
23-21</t>
  </si>
  <si>
    <t>4-21
5-21</t>
  </si>
  <si>
    <t>15-21
12-21</t>
  </si>
  <si>
    <t>21-12
21-15</t>
  </si>
  <si>
    <t>8-21
11-21</t>
  </si>
  <si>
    <t>21-15
13-21
19-21</t>
  </si>
  <si>
    <t>21-13
21-14</t>
  </si>
  <si>
    <t>21-12
16-21
15-21</t>
  </si>
  <si>
    <t>21-6
21-7</t>
  </si>
  <si>
    <t>8-21
7-21</t>
  </si>
  <si>
    <t>13-21
17-21</t>
  </si>
  <si>
    <t>11-21
21-18
10-21</t>
  </si>
  <si>
    <t>21-2
21-1</t>
  </si>
  <si>
    <t>21-5
21-8</t>
  </si>
  <si>
    <t>21-0
21-2</t>
  </si>
  <si>
    <t>7-21
4-21</t>
  </si>
  <si>
    <t>14-21
21-16
11-21</t>
  </si>
  <si>
    <t>21-7
21-4</t>
  </si>
  <si>
    <t>21-7
21-9</t>
  </si>
  <si>
    <t>6-21
1-21</t>
  </si>
  <si>
    <t>12-21
13-21</t>
  </si>
  <si>
    <t>13-21
19-21</t>
  </si>
  <si>
    <t>7-21
2-21</t>
  </si>
  <si>
    <t>15-21
22-20
17-21</t>
  </si>
  <si>
    <t>17-21
11-21</t>
  </si>
  <si>
    <t>8-21
4-21</t>
  </si>
  <si>
    <t>21-23
21-15
13-21</t>
  </si>
  <si>
    <t>15-0ｷ
15-0ｷ</t>
  </si>
  <si>
    <t>21-3
21-6</t>
  </si>
  <si>
    <t>21-8
21-7</t>
  </si>
  <si>
    <t>17-4ｷ
21-0ｷ</t>
  </si>
  <si>
    <t>21-7
21-7</t>
  </si>
  <si>
    <t>8-21
5-21</t>
  </si>
  <si>
    <t>17-21
25-23
13-21</t>
  </si>
  <si>
    <t>1-21
4-21</t>
  </si>
  <si>
    <t>21-14
21-18</t>
  </si>
  <si>
    <t>21-14
21-15</t>
  </si>
  <si>
    <t>21-14
21-13</t>
  </si>
  <si>
    <t>13-21
15-21</t>
  </si>
  <si>
    <t>21-13
21-10</t>
  </si>
  <si>
    <t>12-21
12-21</t>
  </si>
  <si>
    <t>21-15
21-17</t>
  </si>
  <si>
    <t>21-10
21-12</t>
  </si>
  <si>
    <t>9-21
6-21</t>
  </si>
  <si>
    <t>加藤　　凜</t>
  </si>
  <si>
    <t>21-16
21-18</t>
  </si>
  <si>
    <t>21-12
22-20</t>
  </si>
  <si>
    <t>11-21
19-21</t>
  </si>
  <si>
    <t>21- 7
21-17</t>
  </si>
  <si>
    <t xml:space="preserve"> 9-21
10-21</t>
  </si>
  <si>
    <t>21- 9
21-10</t>
  </si>
  <si>
    <t>21-12
21- 4</t>
  </si>
  <si>
    <t>21-11
21- 8</t>
  </si>
  <si>
    <t>21-19
21- 8</t>
  </si>
  <si>
    <t>12-21
 7-21</t>
  </si>
  <si>
    <t>21-17
21- 9</t>
  </si>
  <si>
    <t>21-14
21- 6</t>
  </si>
  <si>
    <t>21-11
21- 8</t>
  </si>
  <si>
    <t>21- 9
21-15</t>
  </si>
  <si>
    <t xml:space="preserve"> 3-21
10-21</t>
  </si>
  <si>
    <t>21- 7
21-16</t>
  </si>
  <si>
    <t>21-11
21- 9</t>
  </si>
  <si>
    <t>21- 9
21-13</t>
  </si>
  <si>
    <t xml:space="preserve"> 9-21
14-21</t>
  </si>
  <si>
    <t>片岡　優依</t>
  </si>
  <si>
    <t>渡辺　菜月</t>
  </si>
  <si>
    <t>田中　なな</t>
  </si>
  <si>
    <t>斉藤　愛加</t>
  </si>
  <si>
    <t>大広　美友</t>
  </si>
  <si>
    <t>21- 8
21-15</t>
  </si>
  <si>
    <t xml:space="preserve"> 9-21
18-21</t>
  </si>
  <si>
    <t>21-16
21- 6</t>
  </si>
  <si>
    <t>21-10
21- 5</t>
  </si>
  <si>
    <t>19-21
21- 9
16-21</t>
  </si>
  <si>
    <t>21- 7
21-12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</si>
</sst>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Osaka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18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12"/>
      <name val="ＭＳ ゴシック"/>
      <family val="3"/>
    </font>
    <font>
      <sz val="11"/>
      <name val="ＭＳ ゴシック"/>
      <family val="3"/>
    </font>
    <font>
      <b/>
      <sz val="18"/>
      <color indexed="10"/>
      <name val="ＭＳ ゴシック"/>
      <family val="3"/>
    </font>
    <font>
      <sz val="6"/>
      <name val="Osaka"/>
      <family val="3"/>
    </font>
    <font>
      <sz val="11"/>
      <name val="Osaka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Osaka"/>
      <family val="3"/>
    </font>
    <font>
      <sz val="9"/>
      <name val="ＭＳ ゴシック"/>
      <family val="3"/>
    </font>
    <font>
      <sz val="8"/>
      <name val="Osaka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Osaka"/>
      <family val="3"/>
    </font>
    <font>
      <b/>
      <sz val="12"/>
      <color indexed="12"/>
      <name val="Osaka"/>
      <family val="3"/>
    </font>
    <font>
      <b/>
      <sz val="12"/>
      <color indexed="17"/>
      <name val="Osaka"/>
      <family val="3"/>
    </font>
    <font>
      <b/>
      <sz val="9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2" fillId="7" borderId="4" applyNumberFormat="0" applyAlignment="0" applyProtection="0"/>
    <xf numFmtId="0" fontId="2" fillId="0" borderId="0">
      <alignment vertical="center"/>
      <protection/>
    </xf>
    <xf numFmtId="0" fontId="33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28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21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7" fillId="0" borderId="20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7" xfId="0" applyFont="1" applyBorder="1" applyAlignment="1">
      <alignment vertical="center"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1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17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7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4"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Relationship Id="rId3" Type="http://schemas.openxmlformats.org/officeDocument/2006/relationships/hyperlink" Target="http://userweb.shikoku.ne.jp/niihama/2012/file12/24sinjin.xls" TargetMode="External" /><Relationship Id="rId4" Type="http://schemas.openxmlformats.org/officeDocument/2006/relationships/hyperlink" Target="http://userweb.shikoku.ne.jp/niihama/2013/file13/25sinjin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47625</xdr:colOff>
      <xdr:row>34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857500"/>
          <a:ext cx="533400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171450</xdr:rowOff>
    </xdr:from>
    <xdr:to>
      <xdr:col>2</xdr:col>
      <xdr:colOff>847725</xdr:colOff>
      <xdr:row>3</xdr:row>
      <xdr:rowOff>66675</xdr:rowOff>
    </xdr:to>
    <xdr:sp>
      <xdr:nvSpPr>
        <xdr:cNvPr id="2" name="Rectangle 28">
          <a:hlinkClick r:id="rId2"/>
        </xdr:cNvPr>
        <xdr:cNvSpPr>
          <a:spLocks/>
        </xdr:cNvSpPr>
      </xdr:nvSpPr>
      <xdr:spPr>
        <a:xfrm>
          <a:off x="1181100" y="323850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top-page</a:t>
          </a:r>
        </a:p>
      </xdr:txBody>
    </xdr:sp>
    <xdr:clientData/>
  </xdr:twoCellAnchor>
  <xdr:twoCellAnchor>
    <xdr:from>
      <xdr:col>3</xdr:col>
      <xdr:colOff>142875</xdr:colOff>
      <xdr:row>2</xdr:row>
      <xdr:rowOff>19050</xdr:rowOff>
    </xdr:from>
    <xdr:to>
      <xdr:col>5</xdr:col>
      <xdr:colOff>238125</xdr:colOff>
      <xdr:row>3</xdr:row>
      <xdr:rowOff>76200</xdr:rowOff>
    </xdr:to>
    <xdr:sp>
      <xdr:nvSpPr>
        <xdr:cNvPr id="3" name="Rectangle 29">
          <a:hlinkClick r:id="rId3"/>
        </xdr:cNvPr>
        <xdr:cNvSpPr>
          <a:spLocks/>
        </xdr:cNvSpPr>
      </xdr:nvSpPr>
      <xdr:spPr>
        <a:xfrm>
          <a:off x="2857500" y="361950"/>
          <a:ext cx="1809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2012大会結果</a:t>
          </a:r>
        </a:p>
      </xdr:txBody>
    </xdr:sp>
    <xdr:clientData/>
  </xdr:twoCellAnchor>
  <xdr:twoCellAnchor>
    <xdr:from>
      <xdr:col>5</xdr:col>
      <xdr:colOff>514350</xdr:colOff>
      <xdr:row>2</xdr:row>
      <xdr:rowOff>19050</xdr:rowOff>
    </xdr:from>
    <xdr:to>
      <xdr:col>7</xdr:col>
      <xdr:colOff>514350</xdr:colOff>
      <xdr:row>3</xdr:row>
      <xdr:rowOff>76200</xdr:rowOff>
    </xdr:to>
    <xdr:sp>
      <xdr:nvSpPr>
        <xdr:cNvPr id="4" name="Rectangle 30">
          <a:hlinkClick r:id="rId4"/>
        </xdr:cNvPr>
        <xdr:cNvSpPr>
          <a:spLocks/>
        </xdr:cNvSpPr>
      </xdr:nvSpPr>
      <xdr:spPr>
        <a:xfrm>
          <a:off x="4943475" y="361950"/>
          <a:ext cx="1714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Osaka"/>
              <a:ea typeface="Osaka"/>
              <a:cs typeface="Osaka"/>
            </a:rPr>
            <a:t>2013大会結果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58</xdr:row>
      <xdr:rowOff>9525</xdr:rowOff>
    </xdr:from>
    <xdr:to>
      <xdr:col>11</xdr:col>
      <xdr:colOff>133350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95750" y="8924925"/>
          <a:ext cx="0" cy="85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114300</xdr:colOff>
      <xdr:row>59</xdr:row>
      <xdr:rowOff>0</xdr:rowOff>
    </xdr:to>
    <xdr:sp>
      <xdr:nvSpPr>
        <xdr:cNvPr id="2" name="Line 19"/>
        <xdr:cNvSpPr>
          <a:spLocks/>
        </xdr:cNvSpPr>
      </xdr:nvSpPr>
      <xdr:spPr>
        <a:xfrm>
          <a:off x="3962400" y="9010650"/>
          <a:ext cx="114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10</xdr:col>
      <xdr:colOff>95250</xdr:colOff>
      <xdr:row>32</xdr:row>
      <xdr:rowOff>47625</xdr:rowOff>
    </xdr:from>
    <xdr:ext cx="95250" cy="219075"/>
    <xdr:sp>
      <xdr:nvSpPr>
        <xdr:cNvPr id="3" name="TextBox 20"/>
        <xdr:cNvSpPr txBox="1">
          <a:spLocks noChangeArrowheads="1"/>
        </xdr:cNvSpPr>
      </xdr:nvSpPr>
      <xdr:spPr>
        <a:xfrm>
          <a:off x="3810000" y="6248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10</xdr:col>
      <xdr:colOff>133350</xdr:colOff>
      <xdr:row>31</xdr:row>
      <xdr:rowOff>28575</xdr:rowOff>
    </xdr:from>
    <xdr:to>
      <xdr:col>11</xdr:col>
      <xdr:colOff>152400</xdr:colOff>
      <xdr:row>37</xdr:row>
      <xdr:rowOff>19050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3848100" y="6076950"/>
          <a:ext cx="266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佐薙優孝</a:t>
          </a:r>
        </a:p>
      </xdr:txBody>
    </xdr:sp>
    <xdr:clientData/>
  </xdr:twoCellAnchor>
  <xdr:oneCellAnchor>
    <xdr:from>
      <xdr:col>11</xdr:col>
      <xdr:colOff>19050</xdr:colOff>
      <xdr:row>50</xdr:row>
      <xdr:rowOff>0</xdr:rowOff>
    </xdr:from>
    <xdr:ext cx="95250" cy="219075"/>
    <xdr:sp>
      <xdr:nvSpPr>
        <xdr:cNvPr id="5" name="TextBox 22"/>
        <xdr:cNvSpPr txBox="1">
          <a:spLocks noChangeArrowheads="1"/>
        </xdr:cNvSpPr>
      </xdr:nvSpPr>
      <xdr:spPr>
        <a:xfrm>
          <a:off x="3981450" y="8153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11</xdr:col>
      <xdr:colOff>9525</xdr:colOff>
      <xdr:row>51</xdr:row>
      <xdr:rowOff>57150</xdr:rowOff>
    </xdr:from>
    <xdr:to>
      <xdr:col>12</xdr:col>
      <xdr:colOff>38100</xdr:colOff>
      <xdr:row>58</xdr:row>
      <xdr:rowOff>66675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3971925" y="8305800"/>
          <a:ext cx="276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平井晴翔</a:t>
          </a:r>
        </a:p>
      </xdr:txBody>
    </xdr:sp>
    <xdr:clientData/>
  </xdr:twoCellAnchor>
  <xdr:oneCellAnchor>
    <xdr:from>
      <xdr:col>11</xdr:col>
      <xdr:colOff>104775</xdr:colOff>
      <xdr:row>77</xdr:row>
      <xdr:rowOff>9525</xdr:rowOff>
    </xdr:from>
    <xdr:ext cx="276225" cy="466725"/>
    <xdr:sp>
      <xdr:nvSpPr>
        <xdr:cNvPr id="7" name="TextBox 24"/>
        <xdr:cNvSpPr txBox="1">
          <a:spLocks noChangeArrowheads="1"/>
        </xdr:cNvSpPr>
      </xdr:nvSpPr>
      <xdr:spPr>
        <a:xfrm>
          <a:off x="4067175" y="10972800"/>
          <a:ext cx="276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川上力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33</xdr:row>
      <xdr:rowOff>0</xdr:rowOff>
    </xdr:from>
    <xdr:to>
      <xdr:col>16</xdr:col>
      <xdr:colOff>95250</xdr:colOff>
      <xdr:row>33</xdr:row>
      <xdr:rowOff>219075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5200650" y="4343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95250</xdr:colOff>
      <xdr:row>33</xdr:row>
      <xdr:rowOff>219075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5200650" y="4343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95250</xdr:colOff>
      <xdr:row>33</xdr:row>
      <xdr:rowOff>219075</xdr:rowOff>
    </xdr:to>
    <xdr:sp fLocksText="0">
      <xdr:nvSpPr>
        <xdr:cNvPr id="3" name="Text Box 27"/>
        <xdr:cNvSpPr txBox="1">
          <a:spLocks noChangeArrowheads="1"/>
        </xdr:cNvSpPr>
      </xdr:nvSpPr>
      <xdr:spPr>
        <a:xfrm>
          <a:off x="5200650" y="4343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95250</xdr:colOff>
      <xdr:row>33</xdr:row>
      <xdr:rowOff>219075</xdr:rowOff>
    </xdr:to>
    <xdr:sp fLocksText="0">
      <xdr:nvSpPr>
        <xdr:cNvPr id="4" name="Text Box 28"/>
        <xdr:cNvSpPr txBox="1">
          <a:spLocks noChangeArrowheads="1"/>
        </xdr:cNvSpPr>
      </xdr:nvSpPr>
      <xdr:spPr>
        <a:xfrm>
          <a:off x="5200650" y="4343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95250</xdr:colOff>
      <xdr:row>46</xdr:row>
      <xdr:rowOff>219075</xdr:rowOff>
    </xdr:to>
    <xdr:sp fLocksText="0">
      <xdr:nvSpPr>
        <xdr:cNvPr id="5" name="Text Box 27"/>
        <xdr:cNvSpPr txBox="1">
          <a:spLocks noChangeArrowheads="1"/>
        </xdr:cNvSpPr>
      </xdr:nvSpPr>
      <xdr:spPr>
        <a:xfrm>
          <a:off x="5200650" y="6858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95250</xdr:colOff>
      <xdr:row>46</xdr:row>
      <xdr:rowOff>219075</xdr:rowOff>
    </xdr:to>
    <xdr:sp fLocksText="0">
      <xdr:nvSpPr>
        <xdr:cNvPr id="6" name="Text Box 28"/>
        <xdr:cNvSpPr txBox="1">
          <a:spLocks noChangeArrowheads="1"/>
        </xdr:cNvSpPr>
      </xdr:nvSpPr>
      <xdr:spPr>
        <a:xfrm>
          <a:off x="5200650" y="6858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47625</xdr:rowOff>
    </xdr:from>
    <xdr:to>
      <xdr:col>11</xdr:col>
      <xdr:colOff>19050</xdr:colOff>
      <xdr:row>19</xdr:row>
      <xdr:rowOff>9525</xdr:rowOff>
    </xdr:to>
    <xdr:sp>
      <xdr:nvSpPr>
        <xdr:cNvPr id="7" name="TextBox 110"/>
        <xdr:cNvSpPr txBox="1">
          <a:spLocks noChangeArrowheads="1"/>
        </xdr:cNvSpPr>
      </xdr:nvSpPr>
      <xdr:spPr>
        <a:xfrm>
          <a:off x="3514725" y="2390775"/>
          <a:ext cx="466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石川翔阿
佐薙優孝</a:t>
          </a:r>
        </a:p>
      </xdr:txBody>
    </xdr:sp>
    <xdr:clientData/>
  </xdr:twoCellAnchor>
  <xdr:oneCellAnchor>
    <xdr:from>
      <xdr:col>9</xdr:col>
      <xdr:colOff>9525</xdr:colOff>
      <xdr:row>48</xdr:row>
      <xdr:rowOff>66675</xdr:rowOff>
    </xdr:from>
    <xdr:ext cx="447675" cy="609600"/>
    <xdr:sp>
      <xdr:nvSpPr>
        <xdr:cNvPr id="8" name="TextBox 111"/>
        <xdr:cNvSpPr txBox="1">
          <a:spLocks noChangeArrowheads="1"/>
        </xdr:cNvSpPr>
      </xdr:nvSpPr>
      <xdr:spPr>
        <a:xfrm>
          <a:off x="3476625" y="7343775"/>
          <a:ext cx="4476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山本温希
川上　力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104775</xdr:colOff>
      <xdr:row>2</xdr:row>
      <xdr:rowOff>28575</xdr:rowOff>
    </xdr:from>
    <xdr:ext cx="276225" cy="609600"/>
    <xdr:sp>
      <xdr:nvSpPr>
        <xdr:cNvPr id="1" name="TextBox 1"/>
        <xdr:cNvSpPr txBox="1">
          <a:spLocks noChangeArrowheads="1"/>
        </xdr:cNvSpPr>
      </xdr:nvSpPr>
      <xdr:spPr>
        <a:xfrm>
          <a:off x="5057775" y="447675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片岡優依</a:t>
          </a:r>
        </a:p>
      </xdr:txBody>
    </xdr:sp>
    <xdr:clientData/>
  </xdr:oneCellAnchor>
  <xdr:oneCellAnchor>
    <xdr:from>
      <xdr:col>20</xdr:col>
      <xdr:colOff>104775</xdr:colOff>
      <xdr:row>19</xdr:row>
      <xdr:rowOff>114300</xdr:rowOff>
    </xdr:from>
    <xdr:ext cx="276225" cy="609600"/>
    <xdr:sp>
      <xdr:nvSpPr>
        <xdr:cNvPr id="2" name="TextBox 2"/>
        <xdr:cNvSpPr txBox="1">
          <a:spLocks noChangeArrowheads="1"/>
        </xdr:cNvSpPr>
      </xdr:nvSpPr>
      <xdr:spPr>
        <a:xfrm>
          <a:off x="5057775" y="2400300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渡辺菜月</a:t>
          </a:r>
        </a:p>
      </xdr:txBody>
    </xdr:sp>
    <xdr:clientData/>
  </xdr:oneCellAnchor>
  <xdr:oneCellAnchor>
    <xdr:from>
      <xdr:col>20</xdr:col>
      <xdr:colOff>104775</xdr:colOff>
      <xdr:row>38</xdr:row>
      <xdr:rowOff>114300</xdr:rowOff>
    </xdr:from>
    <xdr:ext cx="276225" cy="609600"/>
    <xdr:sp>
      <xdr:nvSpPr>
        <xdr:cNvPr id="3" name="TextBox 3"/>
        <xdr:cNvSpPr txBox="1">
          <a:spLocks noChangeArrowheads="1"/>
        </xdr:cNvSpPr>
      </xdr:nvSpPr>
      <xdr:spPr>
        <a:xfrm>
          <a:off x="5057775" y="4448175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田中なな</a:t>
          </a:r>
        </a:p>
      </xdr:txBody>
    </xdr:sp>
    <xdr:clientData/>
  </xdr:oneCellAnchor>
  <xdr:oneCellAnchor>
    <xdr:from>
      <xdr:col>20</xdr:col>
      <xdr:colOff>114300</xdr:colOff>
      <xdr:row>65</xdr:row>
      <xdr:rowOff>57150</xdr:rowOff>
    </xdr:from>
    <xdr:ext cx="276225" cy="609600"/>
    <xdr:sp>
      <xdr:nvSpPr>
        <xdr:cNvPr id="4" name="TextBox 4"/>
        <xdr:cNvSpPr txBox="1">
          <a:spLocks noChangeArrowheads="1"/>
        </xdr:cNvSpPr>
      </xdr:nvSpPr>
      <xdr:spPr>
        <a:xfrm>
          <a:off x="5067300" y="7258050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斉藤愛加</a:t>
          </a:r>
        </a:p>
      </xdr:txBody>
    </xdr:sp>
    <xdr:clientData/>
  </xdr:oneCellAnchor>
  <xdr:oneCellAnchor>
    <xdr:from>
      <xdr:col>20</xdr:col>
      <xdr:colOff>104775</xdr:colOff>
      <xdr:row>100</xdr:row>
      <xdr:rowOff>57150</xdr:rowOff>
    </xdr:from>
    <xdr:ext cx="276225" cy="609600"/>
    <xdr:sp>
      <xdr:nvSpPr>
        <xdr:cNvPr id="5" name="TextBox 5"/>
        <xdr:cNvSpPr txBox="1">
          <a:spLocks noChangeArrowheads="1"/>
        </xdr:cNvSpPr>
      </xdr:nvSpPr>
      <xdr:spPr>
        <a:xfrm>
          <a:off x="5057775" y="10839450"/>
          <a:ext cx="276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大広美友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44</xdr:row>
      <xdr:rowOff>0</xdr:rowOff>
    </xdr:from>
    <xdr:to>
      <xdr:col>16</xdr:col>
      <xdr:colOff>95250</xdr:colOff>
      <xdr:row>44</xdr:row>
      <xdr:rowOff>219075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5200650" y="6353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95250</xdr:colOff>
      <xdr:row>44</xdr:row>
      <xdr:rowOff>219075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5200650" y="6353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95250</xdr:colOff>
      <xdr:row>44</xdr:row>
      <xdr:rowOff>219075</xdr:rowOff>
    </xdr:to>
    <xdr:sp fLocksText="0">
      <xdr:nvSpPr>
        <xdr:cNvPr id="3" name="Text Box 27"/>
        <xdr:cNvSpPr txBox="1">
          <a:spLocks noChangeArrowheads="1"/>
        </xdr:cNvSpPr>
      </xdr:nvSpPr>
      <xdr:spPr>
        <a:xfrm>
          <a:off x="5200650" y="6353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95250</xdr:colOff>
      <xdr:row>44</xdr:row>
      <xdr:rowOff>219075</xdr:rowOff>
    </xdr:to>
    <xdr:sp fLocksText="0">
      <xdr:nvSpPr>
        <xdr:cNvPr id="4" name="Text Box 28"/>
        <xdr:cNvSpPr txBox="1">
          <a:spLocks noChangeArrowheads="1"/>
        </xdr:cNvSpPr>
      </xdr:nvSpPr>
      <xdr:spPr>
        <a:xfrm>
          <a:off x="5200650" y="6353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95250</xdr:colOff>
      <xdr:row>66</xdr:row>
      <xdr:rowOff>219075</xdr:rowOff>
    </xdr:to>
    <xdr:sp fLocksText="0">
      <xdr:nvSpPr>
        <xdr:cNvPr id="5" name="Text Box 27"/>
        <xdr:cNvSpPr txBox="1">
          <a:spLocks noChangeArrowheads="1"/>
        </xdr:cNvSpPr>
      </xdr:nvSpPr>
      <xdr:spPr>
        <a:xfrm>
          <a:off x="5200650" y="8677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95250</xdr:colOff>
      <xdr:row>66</xdr:row>
      <xdr:rowOff>219075</xdr:rowOff>
    </xdr:to>
    <xdr:sp fLocksText="0">
      <xdr:nvSpPr>
        <xdr:cNvPr id="6" name="Text Box 28"/>
        <xdr:cNvSpPr txBox="1">
          <a:spLocks noChangeArrowheads="1"/>
        </xdr:cNvSpPr>
      </xdr:nvSpPr>
      <xdr:spPr>
        <a:xfrm>
          <a:off x="5200650" y="8677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9</xdr:col>
      <xdr:colOff>19050</xdr:colOff>
      <xdr:row>8</xdr:row>
      <xdr:rowOff>47625</xdr:rowOff>
    </xdr:from>
    <xdr:ext cx="457200" cy="609600"/>
    <xdr:sp>
      <xdr:nvSpPr>
        <xdr:cNvPr id="7" name="TextBox 109"/>
        <xdr:cNvSpPr txBox="1">
          <a:spLocks noChangeArrowheads="1"/>
        </xdr:cNvSpPr>
      </xdr:nvSpPr>
      <xdr:spPr>
        <a:xfrm>
          <a:off x="3486150" y="1581150"/>
          <a:ext cx="457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片岡優依
森　美羽</a:t>
          </a:r>
        </a:p>
      </xdr:txBody>
    </xdr:sp>
    <xdr:clientData/>
  </xdr:oneCellAnchor>
  <xdr:oneCellAnchor>
    <xdr:from>
      <xdr:col>9</xdr:col>
      <xdr:colOff>19050</xdr:colOff>
      <xdr:row>46</xdr:row>
      <xdr:rowOff>28575</xdr:rowOff>
    </xdr:from>
    <xdr:ext cx="457200" cy="609600"/>
    <xdr:sp>
      <xdr:nvSpPr>
        <xdr:cNvPr id="8" name="TextBox 110"/>
        <xdr:cNvSpPr txBox="1">
          <a:spLocks noChangeArrowheads="1"/>
        </xdr:cNvSpPr>
      </xdr:nvSpPr>
      <xdr:spPr>
        <a:xfrm>
          <a:off x="3486150" y="6800850"/>
          <a:ext cx="457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斉藤愛加
川原彩楓</a:t>
          </a:r>
        </a:p>
      </xdr:txBody>
    </xdr:sp>
    <xdr:clientData/>
  </xdr:oneCellAnchor>
  <xdr:oneCellAnchor>
    <xdr:from>
      <xdr:col>11</xdr:col>
      <xdr:colOff>19050</xdr:colOff>
      <xdr:row>74</xdr:row>
      <xdr:rowOff>0</xdr:rowOff>
    </xdr:from>
    <xdr:ext cx="457200" cy="752475"/>
    <xdr:sp>
      <xdr:nvSpPr>
        <xdr:cNvPr id="9" name="TextBox 111"/>
        <xdr:cNvSpPr txBox="1">
          <a:spLocks noChangeArrowheads="1"/>
        </xdr:cNvSpPr>
      </xdr:nvSpPr>
      <xdr:spPr>
        <a:xfrm>
          <a:off x="3981450" y="9667875"/>
          <a:ext cx="457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latin typeface="Osaka"/>
              <a:ea typeface="Osaka"/>
              <a:cs typeface="Osaka"/>
            </a:rPr>
            <a:t>伊藤彩季葉
石川　真愛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G44"/>
  <sheetViews>
    <sheetView showGridLines="0" tabSelected="1" view="pageBreakPreview" zoomScale="75" zoomScaleNormal="85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9" style="1" customWidth="1"/>
    <col min="2" max="2" width="10.5" style="1" customWidth="1"/>
    <col min="3" max="7" width="9" style="1" customWidth="1"/>
    <col min="8" max="8" width="13" style="1" customWidth="1"/>
    <col min="9" max="9" width="11" style="1" customWidth="1"/>
    <col min="10" max="16384" width="9" style="1" customWidth="1"/>
  </cols>
  <sheetData>
    <row r="6" ht="45.75">
      <c r="B6" s="2" t="s">
        <v>6</v>
      </c>
    </row>
    <row r="8" ht="45.75">
      <c r="B8" s="2" t="s">
        <v>0</v>
      </c>
    </row>
    <row r="40" spans="2:7" ht="21">
      <c r="B40" s="3" t="s">
        <v>7</v>
      </c>
      <c r="C40" s="3"/>
      <c r="D40"/>
      <c r="E40"/>
      <c r="F40"/>
      <c r="G40"/>
    </row>
    <row r="41" spans="2:7" ht="21">
      <c r="B41" s="3" t="s">
        <v>1</v>
      </c>
      <c r="C41" s="3"/>
      <c r="D41"/>
      <c r="E41"/>
      <c r="F41"/>
      <c r="G41"/>
    </row>
    <row r="42" spans="2:7" ht="21">
      <c r="B42" s="3" t="s">
        <v>2</v>
      </c>
      <c r="C42" s="3"/>
      <c r="D42"/>
      <c r="E42"/>
      <c r="F42"/>
      <c r="G42"/>
    </row>
    <row r="43" spans="2:7" ht="21">
      <c r="B43" s="3" t="s">
        <v>3</v>
      </c>
      <c r="C43" s="3"/>
      <c r="D43"/>
      <c r="E43"/>
      <c r="F43"/>
      <c r="G43"/>
    </row>
    <row r="44" spans="2:7" ht="21">
      <c r="B44" s="3" t="s">
        <v>4</v>
      </c>
      <c r="C44" s="3"/>
      <c r="D44"/>
      <c r="E44"/>
      <c r="F44"/>
      <c r="G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2:AJ9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0.59765625" style="0" customWidth="1"/>
    <col min="3" max="3" width="7.59765625" style="0" customWidth="1"/>
    <col min="4" max="28" width="2.59765625" style="0" customWidth="1"/>
    <col min="29" max="29" width="3.59765625" style="0" customWidth="1"/>
    <col min="30" max="36" width="3.59765625" style="0" hidden="1" customWidth="1"/>
  </cols>
  <sheetData>
    <row r="1" ht="12" customHeight="1"/>
    <row r="2" spans="3:20" s="4" customFormat="1" ht="21">
      <c r="C2" s="104" t="s">
        <v>8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ht="12" customHeight="1"/>
    <row r="4" spans="2:30" ht="15" customHeight="1">
      <c r="B4" s="16"/>
      <c r="C4" s="17"/>
      <c r="D4" s="105" t="s">
        <v>61</v>
      </c>
      <c r="E4" s="96"/>
      <c r="F4" s="96"/>
      <c r="G4" s="96"/>
      <c r="H4" s="97"/>
      <c r="I4" s="105" t="s">
        <v>62</v>
      </c>
      <c r="J4" s="96"/>
      <c r="K4" s="96"/>
      <c r="L4" s="96"/>
      <c r="M4" s="97"/>
      <c r="N4" s="105" t="s">
        <v>63</v>
      </c>
      <c r="O4" s="96"/>
      <c r="P4" s="96"/>
      <c r="Q4" s="96"/>
      <c r="R4" s="97"/>
      <c r="S4" s="105" t="s">
        <v>64</v>
      </c>
      <c r="T4" s="96"/>
      <c r="U4" s="96"/>
      <c r="V4" s="96"/>
      <c r="W4" s="97"/>
      <c r="X4" s="98" t="s">
        <v>31</v>
      </c>
      <c r="Y4" s="99"/>
      <c r="Z4" s="100"/>
      <c r="AA4" s="98" t="s">
        <v>32</v>
      </c>
      <c r="AB4" s="100"/>
      <c r="AD4" s="49"/>
    </row>
    <row r="5" spans="2:36" ht="15" customHeight="1">
      <c r="B5" s="101" t="s">
        <v>44</v>
      </c>
      <c r="C5" s="124" t="s">
        <v>48</v>
      </c>
      <c r="D5" s="127"/>
      <c r="E5" s="128"/>
      <c r="F5" s="128"/>
      <c r="G5" s="128"/>
      <c r="H5" s="129"/>
      <c r="I5" s="22" t="str">
        <f>IF(I6="","",IF(I6&gt;M6,"○","×"))</f>
        <v>×</v>
      </c>
      <c r="J5" s="23">
        <v>13</v>
      </c>
      <c r="K5" s="24" t="s">
        <v>33</v>
      </c>
      <c r="L5" s="23">
        <v>21</v>
      </c>
      <c r="M5" s="25"/>
      <c r="N5" s="22" t="str">
        <f>IF(N6="","",IF(N6&gt;R6,"○","×"))</f>
        <v>×</v>
      </c>
      <c r="O5" s="23">
        <v>12</v>
      </c>
      <c r="P5" s="24" t="s">
        <v>33</v>
      </c>
      <c r="Q5" s="23">
        <v>21</v>
      </c>
      <c r="R5" s="25"/>
      <c r="S5" s="22" t="str">
        <f>IF(S6="","",IF(S6&gt;W6,"○","×"))</f>
        <v>○</v>
      </c>
      <c r="T5" s="23">
        <v>21</v>
      </c>
      <c r="U5" s="24" t="s">
        <v>33</v>
      </c>
      <c r="V5" s="23">
        <v>17</v>
      </c>
      <c r="W5" s="25"/>
      <c r="X5" s="136">
        <f>IF(I5="","",COUNTIF(I5:W5,"○"))</f>
        <v>1</v>
      </c>
      <c r="Y5" s="139" t="s">
        <v>34</v>
      </c>
      <c r="Z5" s="142">
        <f>IF(I5="","",COUNTIF(I5:W5,"×"))</f>
        <v>2</v>
      </c>
      <c r="AA5" s="136">
        <f>IF(AD6="","",RANK(AD6,AD5:AD16))</f>
        <v>3</v>
      </c>
      <c r="AB5" s="142"/>
      <c r="AD5" s="49"/>
      <c r="AE5">
        <f>IF(J5="","",IF(J5&gt;L5,1,0))</f>
        <v>0</v>
      </c>
      <c r="AF5">
        <f>IF(J5="","",IF(J5&lt;L5,1,0))</f>
        <v>1</v>
      </c>
      <c r="AG5">
        <f>IF(O5="","",IF(O5&gt;Q5,1,0))</f>
        <v>0</v>
      </c>
      <c r="AH5">
        <f>IF(O5="","",IF(O5&lt;Q5,1,0))</f>
        <v>1</v>
      </c>
      <c r="AI5">
        <f>IF(T5="","",IF(T5&gt;V5,1,0))</f>
        <v>1</v>
      </c>
      <c r="AJ5">
        <f>IF(T5="","",IF(T5&lt;V5,1,0))</f>
        <v>0</v>
      </c>
    </row>
    <row r="6" spans="2:36" ht="15" customHeight="1">
      <c r="B6" s="95"/>
      <c r="C6" s="125"/>
      <c r="D6" s="130"/>
      <c r="E6" s="131"/>
      <c r="F6" s="131"/>
      <c r="G6" s="131"/>
      <c r="H6" s="132"/>
      <c r="I6" s="120">
        <f>IF(J5="","",SUM(AE5:AE7))</f>
        <v>0</v>
      </c>
      <c r="J6" s="26">
        <v>25</v>
      </c>
      <c r="K6" s="24" t="s">
        <v>33</v>
      </c>
      <c r="L6" s="26">
        <v>27</v>
      </c>
      <c r="M6" s="122">
        <f>IF(J5="","",SUM(AF5:AF7))</f>
        <v>2</v>
      </c>
      <c r="N6" s="120">
        <f>IF(O5="","",SUM(AG5:AG7))</f>
        <v>0</v>
      </c>
      <c r="O6" s="26">
        <v>11</v>
      </c>
      <c r="P6" s="24" t="s">
        <v>33</v>
      </c>
      <c r="Q6" s="26">
        <v>21</v>
      </c>
      <c r="R6" s="122">
        <f>IF(O5="","",SUM(AH5:AH7))</f>
        <v>2</v>
      </c>
      <c r="S6" s="120">
        <f>IF(T5="","",SUM(AI5:AI7))</f>
        <v>2</v>
      </c>
      <c r="T6" s="26">
        <v>21</v>
      </c>
      <c r="U6" s="24" t="s">
        <v>33</v>
      </c>
      <c r="V6" s="26">
        <v>12</v>
      </c>
      <c r="W6" s="122">
        <f>IF(T5="","",SUM(AJ5:AJ7))</f>
        <v>0</v>
      </c>
      <c r="X6" s="137"/>
      <c r="Y6" s="140"/>
      <c r="Z6" s="143"/>
      <c r="AA6" s="137"/>
      <c r="AB6" s="143"/>
      <c r="AD6" s="49">
        <f>IF(X5="","",X5*1000+(I6+N6+S6)*100+((I6+N6+S6)-(M6+R6+W6))*10+((SUM(J5:J7)+SUM(O5:O7)+SUM(T5:T7))-(SUM(L5:L7)+SUM(Q5:Q7)+SUM(V5:V7))))</f>
        <v>1164</v>
      </c>
      <c r="AE6">
        <f>IF(J6="","",IF(J6&gt;L6,1,0))</f>
        <v>0</v>
      </c>
      <c r="AF6">
        <f>IF(J6="","",IF(J6&lt;L6,1,0))</f>
        <v>1</v>
      </c>
      <c r="AG6">
        <f>IF(O6="","",IF(O6&gt;Q6,1,0))</f>
        <v>0</v>
      </c>
      <c r="AH6">
        <f>IF(O6="","",IF(O6&lt;Q6,1,0))</f>
        <v>1</v>
      </c>
      <c r="AI6">
        <f>IF(T6="","",IF(T6&gt;V6,1,0))</f>
        <v>1</v>
      </c>
      <c r="AJ6">
        <f>IF(T6="","",IF(T6&lt;V6,1,0))</f>
        <v>0</v>
      </c>
    </row>
    <row r="7" spans="2:36" ht="15" customHeight="1">
      <c r="B7" s="123"/>
      <c r="C7" s="126"/>
      <c r="D7" s="133"/>
      <c r="E7" s="134"/>
      <c r="F7" s="134"/>
      <c r="G7" s="134"/>
      <c r="H7" s="135"/>
      <c r="I7" s="121"/>
      <c r="J7" s="27"/>
      <c r="K7" s="24" t="s">
        <v>33</v>
      </c>
      <c r="L7" s="27"/>
      <c r="M7" s="102"/>
      <c r="N7" s="121"/>
      <c r="O7" s="27"/>
      <c r="P7" s="28" t="s">
        <v>33</v>
      </c>
      <c r="Q7" s="27"/>
      <c r="R7" s="102"/>
      <c r="S7" s="121"/>
      <c r="T7" s="27"/>
      <c r="U7" s="24" t="s">
        <v>33</v>
      </c>
      <c r="V7" s="27"/>
      <c r="W7" s="102"/>
      <c r="X7" s="138"/>
      <c r="Y7" s="141"/>
      <c r="Z7" s="144"/>
      <c r="AA7" s="138"/>
      <c r="AB7" s="144"/>
      <c r="AD7" s="49"/>
      <c r="AE7">
        <f>IF(J7="","",IF(J7&gt;L7,1,0))</f>
      </c>
      <c r="AF7">
        <f>IF(J7="","",IF(J7&lt;L7,1,0))</f>
      </c>
      <c r="AG7">
        <f>IF(O7="","",IF(O7&gt;Q7,1,0))</f>
      </c>
      <c r="AH7">
        <f>IF(O7="","",IF(O7&lt;Q7,1,0))</f>
      </c>
      <c r="AI7">
        <f>IF(T7="","",IF(T7&gt;V7,1,0))</f>
      </c>
      <c r="AJ7">
        <f>IF(T7="","",IF(T7&lt;V7,1,0))</f>
      </c>
    </row>
    <row r="8" spans="2:34" ht="15" customHeight="1">
      <c r="B8" s="101" t="s">
        <v>45</v>
      </c>
      <c r="C8" s="124" t="s">
        <v>49</v>
      </c>
      <c r="D8" s="22" t="str">
        <f>IF(D9="","",IF(D9&gt;H9,"○","×"))</f>
        <v>○</v>
      </c>
      <c r="E8" s="29">
        <f>IF(L5="","",L5)</f>
        <v>21</v>
      </c>
      <c r="F8" s="24" t="s">
        <v>33</v>
      </c>
      <c r="G8" s="29">
        <f>IF(J5="","",J5)</f>
        <v>13</v>
      </c>
      <c r="H8" s="25"/>
      <c r="I8" s="127"/>
      <c r="J8" s="128"/>
      <c r="K8" s="128"/>
      <c r="L8" s="128"/>
      <c r="M8" s="129"/>
      <c r="N8" s="22" t="str">
        <f>IF(N9="","",IF(N9&gt;R9,"○","×"))</f>
        <v>○</v>
      </c>
      <c r="O8" s="23">
        <v>21</v>
      </c>
      <c r="P8" s="24" t="s">
        <v>33</v>
      </c>
      <c r="Q8" s="23">
        <v>13</v>
      </c>
      <c r="R8" s="25"/>
      <c r="S8" s="22" t="str">
        <f>IF(S9="","",IF(S9&gt;W9,"○","×"))</f>
        <v>○</v>
      </c>
      <c r="T8" s="23">
        <v>21</v>
      </c>
      <c r="U8" s="30" t="s">
        <v>33</v>
      </c>
      <c r="V8" s="23">
        <v>16</v>
      </c>
      <c r="W8" s="25"/>
      <c r="X8" s="136">
        <f>IF(D8="","",COUNTIF(D8:W10,"○"))</f>
        <v>3</v>
      </c>
      <c r="Y8" s="139" t="s">
        <v>34</v>
      </c>
      <c r="Z8" s="142">
        <f>IF(D8="","",COUNTIF(D8:W10,"×"))</f>
        <v>0</v>
      </c>
      <c r="AA8" s="136">
        <f>IF(AD9="","",RANK(AD9,AD5:AD16))</f>
        <v>1</v>
      </c>
      <c r="AB8" s="142"/>
      <c r="AD8" s="49"/>
      <c r="AE8">
        <f>IF(O8="","",IF(O8&gt;Q8,1,0))</f>
        <v>1</v>
      </c>
      <c r="AF8">
        <f>IF(O8="","",IF(O8&lt;Q8,1,0))</f>
        <v>0</v>
      </c>
      <c r="AG8">
        <f>IF(T8="","",IF(T8&gt;V8,1,0))</f>
        <v>1</v>
      </c>
      <c r="AH8">
        <f>IF(T8="","",IF(T8&lt;V8,1,0))</f>
        <v>0</v>
      </c>
    </row>
    <row r="9" spans="2:34" ht="15" customHeight="1">
      <c r="B9" s="95"/>
      <c r="C9" s="125"/>
      <c r="D9" s="145">
        <f>M6</f>
        <v>2</v>
      </c>
      <c r="E9" s="18">
        <f>IF(L6="","",L6)</f>
        <v>27</v>
      </c>
      <c r="F9" s="24" t="s">
        <v>33</v>
      </c>
      <c r="G9" s="18">
        <f>IF(J6="","",J6)</f>
        <v>25</v>
      </c>
      <c r="H9" s="122">
        <f>I6</f>
        <v>0</v>
      </c>
      <c r="I9" s="130"/>
      <c r="J9" s="131"/>
      <c r="K9" s="131"/>
      <c r="L9" s="131"/>
      <c r="M9" s="132"/>
      <c r="N9" s="120">
        <f>IF(O8="","",SUM(AE8:AE10))</f>
        <v>2</v>
      </c>
      <c r="O9" s="26">
        <v>21</v>
      </c>
      <c r="P9" s="24" t="s">
        <v>33</v>
      </c>
      <c r="Q9" s="26">
        <v>11</v>
      </c>
      <c r="R9" s="122">
        <f>IF(O8="","",SUM(AF8:AF10))</f>
        <v>0</v>
      </c>
      <c r="S9" s="120">
        <f>IF(T8="","",SUM(AG8:AG10))</f>
        <v>2</v>
      </c>
      <c r="T9" s="26">
        <v>21</v>
      </c>
      <c r="U9" s="24" t="s">
        <v>33</v>
      </c>
      <c r="V9" s="26">
        <v>13</v>
      </c>
      <c r="W9" s="122">
        <f>IF(T8="","",SUM(AH8:AH10))</f>
        <v>0</v>
      </c>
      <c r="X9" s="137"/>
      <c r="Y9" s="140"/>
      <c r="Z9" s="143"/>
      <c r="AA9" s="137"/>
      <c r="AB9" s="143"/>
      <c r="AD9" s="49">
        <f>IF(X8="","",X8*1000+(D9+N9+S9)*100+((D9+N9+S9)-(H9+R9+W9))*10+((SUM(E8:E10)+SUM(O8:O10)+SUM(T8:T10))-(SUM(G8:G10)+SUM(Q8:Q10)+SUM(V8:V10))))</f>
        <v>3701</v>
      </c>
      <c r="AE9">
        <f>IF(O9="","",IF(O9&gt;Q9,1,0))</f>
        <v>1</v>
      </c>
      <c r="AF9">
        <f>IF(O9="","",IF(O9&lt;Q9,1,0))</f>
        <v>0</v>
      </c>
      <c r="AG9">
        <f>IF(T9="","",IF(T9&gt;V9,1,0))</f>
        <v>1</v>
      </c>
      <c r="AH9">
        <f>IF(T9="","",IF(T9&lt;V9,1,0))</f>
        <v>0</v>
      </c>
    </row>
    <row r="10" spans="2:34" ht="15" customHeight="1">
      <c r="B10" s="123"/>
      <c r="C10" s="126"/>
      <c r="D10" s="146"/>
      <c r="E10" s="19">
        <f>IF(L7="","",L7)</f>
      </c>
      <c r="F10" s="28" t="s">
        <v>33</v>
      </c>
      <c r="G10" s="19">
        <f>IF(J7="","",J7)</f>
      </c>
      <c r="H10" s="102"/>
      <c r="I10" s="133"/>
      <c r="J10" s="134"/>
      <c r="K10" s="134"/>
      <c r="L10" s="134"/>
      <c r="M10" s="135"/>
      <c r="N10" s="121"/>
      <c r="O10" s="27"/>
      <c r="P10" s="24" t="s">
        <v>33</v>
      </c>
      <c r="Q10" s="27"/>
      <c r="R10" s="102"/>
      <c r="S10" s="121"/>
      <c r="T10" s="27"/>
      <c r="U10" s="28" t="s">
        <v>33</v>
      </c>
      <c r="V10" s="27"/>
      <c r="W10" s="102"/>
      <c r="X10" s="138"/>
      <c r="Y10" s="141"/>
      <c r="Z10" s="144"/>
      <c r="AA10" s="138"/>
      <c r="AB10" s="144"/>
      <c r="AD10" s="49"/>
      <c r="AE10">
        <f>IF(O10="","",IF(O10&gt;Q10,1,0))</f>
      </c>
      <c r="AF10">
        <f>IF(O10="","",IF(O10&lt;Q10,1,0))</f>
      </c>
      <c r="AG10">
        <f>IF(T10="","",IF(T10&gt;V10,1,0))</f>
      </c>
      <c r="AH10">
        <f>IF(T10="","",IF(T10&lt;V10,1,0))</f>
      </c>
    </row>
    <row r="11" spans="2:32" ht="15" customHeight="1">
      <c r="B11" s="101" t="s">
        <v>46</v>
      </c>
      <c r="C11" s="124" t="s">
        <v>49</v>
      </c>
      <c r="D11" s="22" t="str">
        <f>IF(D12="","",IF(D12&gt;H12,"○","×"))</f>
        <v>○</v>
      </c>
      <c r="E11" s="29">
        <f>IF(Q5="","",Q5)</f>
        <v>21</v>
      </c>
      <c r="F11" s="24" t="s">
        <v>33</v>
      </c>
      <c r="G11" s="29">
        <f>IF(O5="","",O5)</f>
        <v>12</v>
      </c>
      <c r="H11" s="25"/>
      <c r="I11" s="22" t="str">
        <f>IF(I12="","",IF(I12&gt;M12,"○","×"))</f>
        <v>×</v>
      </c>
      <c r="J11" s="23">
        <f>IF(Q8="","",Q8)</f>
        <v>13</v>
      </c>
      <c r="K11" s="24" t="s">
        <v>33</v>
      </c>
      <c r="L11" s="23">
        <f>IF(O8="","",O8)</f>
        <v>21</v>
      </c>
      <c r="M11" s="25"/>
      <c r="N11" s="127"/>
      <c r="O11" s="128"/>
      <c r="P11" s="128"/>
      <c r="Q11" s="128"/>
      <c r="R11" s="129"/>
      <c r="S11" s="22" t="str">
        <f>IF(S12="","",IF(S12&gt;W12,"○","×"))</f>
        <v>○</v>
      </c>
      <c r="T11" s="23">
        <v>21</v>
      </c>
      <c r="U11" s="24" t="s">
        <v>33</v>
      </c>
      <c r="V11" s="23">
        <v>12</v>
      </c>
      <c r="W11" s="25"/>
      <c r="X11" s="136">
        <f>IF(D11="","",COUNTIF(D11:W13,"○"))</f>
        <v>2</v>
      </c>
      <c r="Y11" s="139" t="s">
        <v>34</v>
      </c>
      <c r="Z11" s="142">
        <f>IF(D11="","",COUNTIF(D11:W13,"×"))</f>
        <v>1</v>
      </c>
      <c r="AA11" s="136">
        <f>IF(AD12="","",RANK(AD12,AD5:AD16))</f>
        <v>2</v>
      </c>
      <c r="AB11" s="142"/>
      <c r="AD11" s="49"/>
      <c r="AE11">
        <f>IF(T11="","",IF(T11&gt;V11,1,0))</f>
        <v>1</v>
      </c>
      <c r="AF11">
        <f>IF(T11="","",IF(T11&lt;V11,1,0))</f>
        <v>0</v>
      </c>
    </row>
    <row r="12" spans="2:32" ht="15" customHeight="1">
      <c r="B12" s="95"/>
      <c r="C12" s="125"/>
      <c r="D12" s="145">
        <f>R6</f>
        <v>2</v>
      </c>
      <c r="E12" s="18">
        <f>IF(Q6="","",Q6)</f>
        <v>21</v>
      </c>
      <c r="F12" s="24" t="s">
        <v>33</v>
      </c>
      <c r="G12" s="18">
        <f>IF(O6="","",O6)</f>
        <v>11</v>
      </c>
      <c r="H12" s="122">
        <f>N6</f>
        <v>0</v>
      </c>
      <c r="I12" s="120">
        <f>R9</f>
        <v>0</v>
      </c>
      <c r="J12" s="26">
        <f>IF(Q9="","",Q9)</f>
        <v>11</v>
      </c>
      <c r="K12" s="24" t="s">
        <v>33</v>
      </c>
      <c r="L12" s="26">
        <f>IF(O9="","",O9)</f>
        <v>21</v>
      </c>
      <c r="M12" s="122">
        <f>N9</f>
        <v>2</v>
      </c>
      <c r="N12" s="130"/>
      <c r="O12" s="131"/>
      <c r="P12" s="131"/>
      <c r="Q12" s="131"/>
      <c r="R12" s="132"/>
      <c r="S12" s="120">
        <f>IF(T11="","",SUM(AE11:AE13))</f>
        <v>2</v>
      </c>
      <c r="T12" s="26">
        <v>21</v>
      </c>
      <c r="U12" s="24" t="s">
        <v>33</v>
      </c>
      <c r="V12" s="26">
        <v>13</v>
      </c>
      <c r="W12" s="122">
        <f>IF(T11="","",SUM(AF11:AF13))</f>
        <v>0</v>
      </c>
      <c r="X12" s="137"/>
      <c r="Y12" s="140"/>
      <c r="Z12" s="143"/>
      <c r="AA12" s="137"/>
      <c r="AB12" s="143"/>
      <c r="AD12" s="49">
        <f>IF(X11="","",X11*1000+(D12+I12+S12)*100+((D12+I12+S12)-(H12+M12+W12))*10+((SUM(E11:E13)+SUM(J11:J13)+SUM(T11:T13))-(SUM(G11:G13)+SUM(L11:L13)+SUM(V11:V13))))</f>
        <v>2438</v>
      </c>
      <c r="AE12">
        <f>IF(T12="","",IF(T12&gt;V12,1,0))</f>
        <v>1</v>
      </c>
      <c r="AF12">
        <f>IF(T12="","",IF(T12&lt;V12,1,0))</f>
        <v>0</v>
      </c>
    </row>
    <row r="13" spans="2:32" ht="15" customHeight="1">
      <c r="B13" s="123"/>
      <c r="C13" s="126"/>
      <c r="D13" s="146"/>
      <c r="E13" s="19">
        <f>IF(Q7="","",Q7)</f>
      </c>
      <c r="F13" s="28" t="s">
        <v>33</v>
      </c>
      <c r="G13" s="19">
        <f>IF(O7="","",O7)</f>
      </c>
      <c r="H13" s="102"/>
      <c r="I13" s="121"/>
      <c r="J13" s="27">
        <f>IF(Q10="","",Q10)</f>
      </c>
      <c r="K13" s="28" t="s">
        <v>33</v>
      </c>
      <c r="L13" s="27">
        <f>IF(O10="","",O10)</f>
      </c>
      <c r="M13" s="102"/>
      <c r="N13" s="133"/>
      <c r="O13" s="134"/>
      <c r="P13" s="134"/>
      <c r="Q13" s="134"/>
      <c r="R13" s="135"/>
      <c r="S13" s="121"/>
      <c r="T13" s="27"/>
      <c r="U13" s="24" t="s">
        <v>33</v>
      </c>
      <c r="V13" s="27"/>
      <c r="W13" s="102"/>
      <c r="X13" s="138"/>
      <c r="Y13" s="141"/>
      <c r="Z13" s="144"/>
      <c r="AA13" s="138"/>
      <c r="AB13" s="144"/>
      <c r="AD13" s="49"/>
      <c r="AE13">
        <f>IF(T13="","",IF(T13&gt;V13,1,0))</f>
      </c>
      <c r="AF13">
        <f>IF(T13="","",IF(T13&lt;V13,1,0))</f>
      </c>
    </row>
    <row r="14" spans="2:30" ht="15" customHeight="1">
      <c r="B14" s="101" t="s">
        <v>47</v>
      </c>
      <c r="C14" s="124" t="s">
        <v>50</v>
      </c>
      <c r="D14" s="22" t="str">
        <f>IF(D15="","",IF(D15&gt;H15,"○","×"))</f>
        <v>×</v>
      </c>
      <c r="E14" s="29">
        <f>IF(V5="","",V5)</f>
        <v>17</v>
      </c>
      <c r="F14" s="24" t="s">
        <v>33</v>
      </c>
      <c r="G14" s="29">
        <f>IF(T5="","",T5)</f>
        <v>21</v>
      </c>
      <c r="H14" s="25"/>
      <c r="I14" s="22" t="str">
        <f>IF(I15="","",IF(I15&gt;M15,"○","×"))</f>
        <v>×</v>
      </c>
      <c r="J14" s="23">
        <f>IF(V8="","",V8)</f>
        <v>16</v>
      </c>
      <c r="K14" s="24" t="s">
        <v>33</v>
      </c>
      <c r="L14" s="23">
        <f>IF(T8="","",T8)</f>
        <v>21</v>
      </c>
      <c r="M14" s="25"/>
      <c r="N14" s="22" t="str">
        <f>IF(N15="","",IF(N15&gt;R15,"○","×"))</f>
        <v>×</v>
      </c>
      <c r="O14" s="23">
        <f>IF(V11="","",V11)</f>
        <v>12</v>
      </c>
      <c r="P14" s="24" t="s">
        <v>33</v>
      </c>
      <c r="Q14" s="23">
        <f>IF(T11="","",T11)</f>
        <v>21</v>
      </c>
      <c r="R14" s="25"/>
      <c r="S14" s="127"/>
      <c r="T14" s="128"/>
      <c r="U14" s="128"/>
      <c r="V14" s="128"/>
      <c r="W14" s="129"/>
      <c r="X14" s="136">
        <f>IF(D14="","",COUNTIF(D14:R14,"○"))</f>
        <v>0</v>
      </c>
      <c r="Y14" s="139" t="s">
        <v>34</v>
      </c>
      <c r="Z14" s="142">
        <f>IF(D14="","",COUNTIF(D14:R14,"×"))</f>
        <v>3</v>
      </c>
      <c r="AA14" s="136">
        <f>IF(AD15="","",RANK(AD15,AD5:AD16))</f>
        <v>4</v>
      </c>
      <c r="AB14" s="142"/>
      <c r="AD14" s="49"/>
    </row>
    <row r="15" spans="2:30" ht="15" customHeight="1">
      <c r="B15" s="95"/>
      <c r="C15" s="125"/>
      <c r="D15" s="145">
        <f>W6</f>
        <v>0</v>
      </c>
      <c r="E15" s="18">
        <f>IF(V6="","",V6)</f>
        <v>12</v>
      </c>
      <c r="F15" s="24" t="s">
        <v>33</v>
      </c>
      <c r="G15" s="18">
        <f>IF(T6="","",T6)</f>
        <v>21</v>
      </c>
      <c r="H15" s="122">
        <f>S6</f>
        <v>2</v>
      </c>
      <c r="I15" s="120">
        <f>W9</f>
        <v>0</v>
      </c>
      <c r="J15" s="26">
        <f>IF(V9="","",V9)</f>
        <v>13</v>
      </c>
      <c r="K15" s="24" t="s">
        <v>33</v>
      </c>
      <c r="L15" s="26">
        <f>IF(T9="","",T9)</f>
        <v>21</v>
      </c>
      <c r="M15" s="122">
        <f>S9</f>
        <v>2</v>
      </c>
      <c r="N15" s="120">
        <f>W12</f>
        <v>0</v>
      </c>
      <c r="O15" s="26">
        <f>IF(V12="","",V12)</f>
        <v>13</v>
      </c>
      <c r="P15" s="24" t="s">
        <v>33</v>
      </c>
      <c r="Q15" s="26">
        <f>IF(T12="","",T12)</f>
        <v>21</v>
      </c>
      <c r="R15" s="122">
        <f>S12</f>
        <v>2</v>
      </c>
      <c r="S15" s="130"/>
      <c r="T15" s="131"/>
      <c r="U15" s="131"/>
      <c r="V15" s="131"/>
      <c r="W15" s="132"/>
      <c r="X15" s="137"/>
      <c r="Y15" s="140"/>
      <c r="Z15" s="143"/>
      <c r="AA15" s="137"/>
      <c r="AB15" s="143"/>
      <c r="AD15" s="49">
        <f>IF(X14="","",X14*1000+(D15+I15+N15)*100+((D15+I15+N15)-(H15+M15+R15))*10+((SUM(E14:E16)+SUM(J14:J16)+SUM(O14:O16))-(SUM(G14:G16)+SUM(L14:L16)+SUM(Q14:Q16))))</f>
        <v>-103</v>
      </c>
    </row>
    <row r="16" spans="2:30" ht="15" customHeight="1">
      <c r="B16" s="123"/>
      <c r="C16" s="126"/>
      <c r="D16" s="146"/>
      <c r="E16" s="19">
        <f>IF(V7="","",V7)</f>
      </c>
      <c r="F16" s="24" t="s">
        <v>33</v>
      </c>
      <c r="G16" s="19">
        <f>IF(T7="","",T7)</f>
      </c>
      <c r="H16" s="102"/>
      <c r="I16" s="121"/>
      <c r="J16" s="27">
        <f>IF(V10="","",V10)</f>
      </c>
      <c r="K16" s="28" t="s">
        <v>33</v>
      </c>
      <c r="L16" s="27">
        <f>IF(T10="","",T10)</f>
      </c>
      <c r="M16" s="102"/>
      <c r="N16" s="121"/>
      <c r="O16" s="27">
        <f>IF(V13="","",V13)</f>
      </c>
      <c r="P16" s="28" t="s">
        <v>33</v>
      </c>
      <c r="Q16" s="27">
        <f>IF(T13="","",T13)</f>
      </c>
      <c r="R16" s="102"/>
      <c r="S16" s="133"/>
      <c r="T16" s="134"/>
      <c r="U16" s="134"/>
      <c r="V16" s="134"/>
      <c r="W16" s="135"/>
      <c r="X16" s="138"/>
      <c r="Y16" s="141"/>
      <c r="Z16" s="144"/>
      <c r="AA16" s="138"/>
      <c r="AB16" s="144"/>
      <c r="AD16" s="49"/>
    </row>
    <row r="17" spans="2:7" ht="15" customHeight="1">
      <c r="B17" s="31"/>
      <c r="C17" s="32"/>
      <c r="D17" s="33"/>
      <c r="E17" s="33"/>
      <c r="F17" s="34"/>
      <c r="G17" s="33"/>
    </row>
    <row r="18" spans="3:20" s="5" customFormat="1" ht="22.5" customHeight="1">
      <c r="C18" s="104" t="s">
        <v>15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ht="12" customHeight="1"/>
    <row r="20" spans="2:30" ht="15" customHeight="1">
      <c r="B20" s="35"/>
      <c r="C20" s="17"/>
      <c r="D20" s="105" t="s">
        <v>58</v>
      </c>
      <c r="E20" s="96"/>
      <c r="F20" s="96"/>
      <c r="G20" s="96"/>
      <c r="H20" s="97"/>
      <c r="I20" s="105" t="s">
        <v>59</v>
      </c>
      <c r="J20" s="96"/>
      <c r="K20" s="96"/>
      <c r="L20" s="96"/>
      <c r="M20" s="97"/>
      <c r="N20" s="105" t="s">
        <v>60</v>
      </c>
      <c r="O20" s="96"/>
      <c r="P20" s="96"/>
      <c r="Q20" s="96"/>
      <c r="R20" s="97"/>
      <c r="S20" s="21"/>
      <c r="T20" s="36" t="s">
        <v>31</v>
      </c>
      <c r="U20" s="36"/>
      <c r="V20" s="98" t="s">
        <v>32</v>
      </c>
      <c r="W20" s="100"/>
      <c r="AA20" s="26"/>
      <c r="AD20" s="49"/>
    </row>
    <row r="21" spans="2:34" ht="15" customHeight="1">
      <c r="B21" s="101" t="s">
        <v>54</v>
      </c>
      <c r="C21" s="124" t="s">
        <v>57</v>
      </c>
      <c r="D21" s="147"/>
      <c r="E21" s="148"/>
      <c r="F21" s="148"/>
      <c r="G21" s="148"/>
      <c r="H21" s="149"/>
      <c r="I21" s="37" t="str">
        <f>IF(I22="","",IF(I22&gt;M22,"○","×"))</f>
        <v>×</v>
      </c>
      <c r="J21" s="29">
        <v>15</v>
      </c>
      <c r="K21" s="24" t="s">
        <v>35</v>
      </c>
      <c r="L21" s="29">
        <v>21</v>
      </c>
      <c r="M21" s="20"/>
      <c r="N21" s="22" t="str">
        <f>IF(N22="","",IF(N22&gt;R22,"○","×"))</f>
        <v>○</v>
      </c>
      <c r="O21" s="29">
        <v>21</v>
      </c>
      <c r="P21" s="24" t="s">
        <v>35</v>
      </c>
      <c r="Q21" s="29">
        <v>6</v>
      </c>
      <c r="R21" s="20"/>
      <c r="S21" s="156">
        <f>IF(I21="","",COUNTIF(I21:R21,"○"))</f>
        <v>1</v>
      </c>
      <c r="T21" s="159" t="s">
        <v>34</v>
      </c>
      <c r="U21" s="162">
        <f>IF(I21="","",COUNTIF(I21:R21,"×"))</f>
        <v>1</v>
      </c>
      <c r="V21" s="156">
        <f>IF(AD22="","",RANK(AD22,AD21:AD29))</f>
        <v>2</v>
      </c>
      <c r="W21" s="162"/>
      <c r="X21" s="18"/>
      <c r="Y21" s="18"/>
      <c r="Z21" s="26"/>
      <c r="AA21" s="26"/>
      <c r="AD21" s="49"/>
      <c r="AE21">
        <f>IF(J21="","",IF(J21&gt;L21,1,0))</f>
        <v>0</v>
      </c>
      <c r="AF21">
        <f>IF(L21="","",IF(J21&lt;L21,1,0))</f>
        <v>1</v>
      </c>
      <c r="AG21">
        <f>IF(O21="","",IF(O21&gt;Q21,1,0))</f>
        <v>1</v>
      </c>
      <c r="AH21">
        <f>IF(Q21="","",IF(O21&lt;Q21,1,0))</f>
        <v>0</v>
      </c>
    </row>
    <row r="22" spans="2:34" ht="15" customHeight="1">
      <c r="B22" s="95"/>
      <c r="C22" s="125"/>
      <c r="D22" s="150"/>
      <c r="E22" s="151"/>
      <c r="F22" s="151"/>
      <c r="G22" s="151"/>
      <c r="H22" s="152"/>
      <c r="I22" s="145">
        <f>IF(J21="","",SUM(AE21:AE23))</f>
        <v>0</v>
      </c>
      <c r="J22" s="18">
        <v>7</v>
      </c>
      <c r="K22" s="24" t="s">
        <v>36</v>
      </c>
      <c r="L22" s="18">
        <v>21</v>
      </c>
      <c r="M22" s="165">
        <f>IF(L21="","",SUM(AF21:AF23))</f>
        <v>2</v>
      </c>
      <c r="N22" s="145">
        <f>IF(O21="","",SUM(AG21:AG23))</f>
        <v>2</v>
      </c>
      <c r="O22" s="38">
        <v>21</v>
      </c>
      <c r="P22" s="24" t="s">
        <v>37</v>
      </c>
      <c r="Q22" s="38">
        <v>2</v>
      </c>
      <c r="R22" s="165">
        <f>IF(Q21="","",SUM(AH21:AH23))</f>
        <v>0</v>
      </c>
      <c r="S22" s="157"/>
      <c r="T22" s="160"/>
      <c r="U22" s="163"/>
      <c r="V22" s="157"/>
      <c r="W22" s="163"/>
      <c r="X22" s="18"/>
      <c r="Y22" s="18"/>
      <c r="Z22" s="26"/>
      <c r="AA22" s="26"/>
      <c r="AD22" s="49">
        <f>IF(S21="","",S21*1000+(I22+N22)*100+((I22+N22)-(M22+R22))*10+((SUM(J21:J23)+SUM(O21:O23))-(SUM(L21:L23)+SUM(Q21:Q23))))</f>
        <v>1214</v>
      </c>
      <c r="AE22">
        <f>IF(J22="","",IF(J22&gt;L22,1,0))</f>
        <v>0</v>
      </c>
      <c r="AF22">
        <f>IF(L22="","",IF(J22&lt;L22,1,0))</f>
        <v>1</v>
      </c>
      <c r="AG22">
        <f>IF(O22="","",IF(O22&gt;Q22,1,0))</f>
        <v>1</v>
      </c>
      <c r="AH22">
        <f>IF(Q22="","",IF(O22&lt;Q22,1,0))</f>
        <v>0</v>
      </c>
    </row>
    <row r="23" spans="2:34" ht="15" customHeight="1">
      <c r="B23" s="123"/>
      <c r="C23" s="126"/>
      <c r="D23" s="153"/>
      <c r="E23" s="154"/>
      <c r="F23" s="154"/>
      <c r="G23" s="154"/>
      <c r="H23" s="155"/>
      <c r="I23" s="146"/>
      <c r="J23" s="19"/>
      <c r="K23" s="24" t="s">
        <v>35</v>
      </c>
      <c r="L23" s="19"/>
      <c r="M23" s="166"/>
      <c r="N23" s="146"/>
      <c r="O23" s="40"/>
      <c r="P23" s="24" t="s">
        <v>35</v>
      </c>
      <c r="Q23" s="40"/>
      <c r="R23" s="166"/>
      <c r="S23" s="158"/>
      <c r="T23" s="161"/>
      <c r="U23" s="164"/>
      <c r="V23" s="158"/>
      <c r="W23" s="164"/>
      <c r="X23" s="18"/>
      <c r="Y23" s="18"/>
      <c r="Z23" s="11"/>
      <c r="AA23" s="11"/>
      <c r="AD23" s="49"/>
      <c r="AE23">
        <f>IF(J23="","",IF(J23&gt;L23,1,0))</f>
      </c>
      <c r="AF23">
        <f>IF(L23="","",IF(J23&lt;L23,1,0))</f>
      </c>
      <c r="AG23">
        <f>IF(O23="","",IF(O23&gt;Q23,1,0))</f>
      </c>
      <c r="AH23">
        <f>IF(Q23="","",IF(O23&lt;Q23,1,0))</f>
      </c>
    </row>
    <row r="24" spans="2:32" ht="15" customHeight="1">
      <c r="B24" s="101" t="s">
        <v>55</v>
      </c>
      <c r="C24" s="124" t="s">
        <v>49</v>
      </c>
      <c r="D24" s="37" t="str">
        <f>IF(E24="","",IF(D25&gt;H25,"○","×"))</f>
        <v>○</v>
      </c>
      <c r="E24" s="29">
        <f>IF(L21="","",L21)</f>
        <v>21</v>
      </c>
      <c r="F24" s="30" t="s">
        <v>38</v>
      </c>
      <c r="G24" s="29">
        <f>IF(J21="","",J21)</f>
        <v>15</v>
      </c>
      <c r="H24" s="41"/>
      <c r="I24" s="147"/>
      <c r="J24" s="148"/>
      <c r="K24" s="148"/>
      <c r="L24" s="148"/>
      <c r="M24" s="149"/>
      <c r="N24" s="37" t="str">
        <f>IF(O24="","",IF(N25&gt;R25,"○","×"))</f>
        <v>○</v>
      </c>
      <c r="O24" s="29">
        <v>21</v>
      </c>
      <c r="P24" s="30" t="s">
        <v>38</v>
      </c>
      <c r="Q24" s="29">
        <v>11</v>
      </c>
      <c r="R24" s="42"/>
      <c r="S24" s="156">
        <f>IF(D24="","",COUNTIF(D24:R26,"○"))</f>
        <v>2</v>
      </c>
      <c r="T24" s="159" t="s">
        <v>34</v>
      </c>
      <c r="U24" s="162">
        <f>IF(D24="","",COUNTIF(D24:R26,"×"))</f>
        <v>0</v>
      </c>
      <c r="V24" s="156">
        <f>IF(AD25="","",RANK(AD25,AD21:AD29))</f>
        <v>1</v>
      </c>
      <c r="W24" s="162"/>
      <c r="X24" s="18"/>
      <c r="Y24" s="18"/>
      <c r="Z24" s="11"/>
      <c r="AA24" s="11"/>
      <c r="AD24" s="49"/>
      <c r="AE24">
        <f>IF(O24="","",IF(O24&gt;Q24,1,0))</f>
        <v>1</v>
      </c>
      <c r="AF24">
        <f>IF(Q24="","",IF(O24&lt;Q24,1,0))</f>
        <v>0</v>
      </c>
    </row>
    <row r="25" spans="2:32" ht="15" customHeight="1">
      <c r="B25" s="95"/>
      <c r="C25" s="125"/>
      <c r="D25" s="145">
        <f>M22</f>
        <v>2</v>
      </c>
      <c r="E25" s="18">
        <f>IF(L22="","",L22)</f>
        <v>21</v>
      </c>
      <c r="F25" s="24" t="s">
        <v>35</v>
      </c>
      <c r="G25" s="18">
        <f>IF(J22="","",J22)</f>
        <v>7</v>
      </c>
      <c r="H25" s="165">
        <f>I22</f>
        <v>0</v>
      </c>
      <c r="I25" s="150"/>
      <c r="J25" s="151"/>
      <c r="K25" s="151"/>
      <c r="L25" s="151"/>
      <c r="M25" s="152"/>
      <c r="N25" s="145">
        <f>IF(O24="","",SUM(AE24:AE26))</f>
        <v>2</v>
      </c>
      <c r="O25" s="18">
        <v>21</v>
      </c>
      <c r="P25" s="24" t="s">
        <v>35</v>
      </c>
      <c r="Q25" s="18">
        <v>4</v>
      </c>
      <c r="R25" s="165">
        <f>IF(Q24="","",SUM(AF24:AF26))</f>
        <v>0</v>
      </c>
      <c r="S25" s="157"/>
      <c r="T25" s="160"/>
      <c r="U25" s="163"/>
      <c r="V25" s="157"/>
      <c r="W25" s="163"/>
      <c r="X25" s="18"/>
      <c r="Y25" s="18"/>
      <c r="Z25" s="11"/>
      <c r="AA25" s="11"/>
      <c r="AD25" s="49">
        <f>IF(S24="","",S24*1000+(D25+N25)*100+((D25+N25)-(H25+R25))*10+((SUM(E24:E26)+SUM(O24:O26))-(SUM(G24:G26)+SUM(Q24:Q26))))</f>
        <v>2487</v>
      </c>
      <c r="AE25">
        <f>IF(O25="","",IF(O25&gt;Q25,1,0))</f>
        <v>1</v>
      </c>
      <c r="AF25">
        <f>IF(Q25="","",IF(O25&lt;Q25,1,0))</f>
        <v>0</v>
      </c>
    </row>
    <row r="26" spans="2:32" ht="15" customHeight="1">
      <c r="B26" s="123"/>
      <c r="C26" s="126"/>
      <c r="D26" s="146"/>
      <c r="E26" s="19">
        <f>IF(L23="","",L23)</f>
      </c>
      <c r="F26" s="28" t="s">
        <v>35</v>
      </c>
      <c r="G26" s="19">
        <f>IF(J23="","",J23)</f>
      </c>
      <c r="H26" s="166"/>
      <c r="I26" s="153"/>
      <c r="J26" s="154"/>
      <c r="K26" s="154"/>
      <c r="L26" s="154"/>
      <c r="M26" s="155"/>
      <c r="N26" s="146"/>
      <c r="O26" s="19"/>
      <c r="P26" s="24" t="s">
        <v>35</v>
      </c>
      <c r="Q26" s="19"/>
      <c r="R26" s="166"/>
      <c r="S26" s="158"/>
      <c r="T26" s="161"/>
      <c r="U26" s="164"/>
      <c r="V26" s="158"/>
      <c r="W26" s="164"/>
      <c r="X26" s="18"/>
      <c r="Y26" s="18"/>
      <c r="Z26" s="11"/>
      <c r="AA26" s="11"/>
      <c r="AD26" s="49"/>
      <c r="AE26">
        <f>IF(O26="","",IF(O26&gt;Q26,1,0))</f>
      </c>
      <c r="AF26">
        <f>IF(Q26="","",IF(O26&lt;Q26,1,0))</f>
      </c>
    </row>
    <row r="27" spans="2:30" ht="15" customHeight="1">
      <c r="B27" s="95" t="s">
        <v>56</v>
      </c>
      <c r="C27" s="125" t="s">
        <v>50</v>
      </c>
      <c r="D27" s="37" t="str">
        <f>IF(E27="","",IF(D28&gt;H28,"○","×"))</f>
        <v>×</v>
      </c>
      <c r="E27" s="29">
        <f>IF(Q21="","",Q21)</f>
        <v>6</v>
      </c>
      <c r="F27" s="30" t="s">
        <v>35</v>
      </c>
      <c r="G27" s="29">
        <f>IF(O21="","",O21)</f>
        <v>21</v>
      </c>
      <c r="H27" s="42"/>
      <c r="I27" s="37" t="str">
        <f>IF(J27="","",IF(I28&gt;M28,"○","×"))</f>
        <v>×</v>
      </c>
      <c r="J27" s="29">
        <f>IF(Q24="","",Q24)</f>
        <v>11</v>
      </c>
      <c r="K27" s="24" t="s">
        <v>35</v>
      </c>
      <c r="L27" s="29">
        <f>IF(O24="","",O24)</f>
        <v>21</v>
      </c>
      <c r="M27" s="42"/>
      <c r="N27" s="147"/>
      <c r="O27" s="148"/>
      <c r="P27" s="148"/>
      <c r="Q27" s="148"/>
      <c r="R27" s="149"/>
      <c r="S27" s="156">
        <f>IF(D27="","",COUNTIF(D27:M27,"○"))</f>
        <v>0</v>
      </c>
      <c r="T27" s="159" t="s">
        <v>34</v>
      </c>
      <c r="U27" s="162">
        <f>IF(D27="","",COUNTIF(D27:M27,"×"))</f>
        <v>2</v>
      </c>
      <c r="V27" s="156">
        <f>IF(AD28="","",RANK(AD28,AD21:AD29))</f>
        <v>3</v>
      </c>
      <c r="W27" s="162"/>
      <c r="X27" s="18"/>
      <c r="Y27" s="18"/>
      <c r="Z27" s="11"/>
      <c r="AA27" s="11"/>
      <c r="AD27" s="49"/>
    </row>
    <row r="28" spans="2:30" ht="15" customHeight="1">
      <c r="B28" s="95"/>
      <c r="C28" s="125"/>
      <c r="D28" s="145">
        <f>R22</f>
        <v>0</v>
      </c>
      <c r="E28" s="18">
        <f>IF(Q22="","",Q22)</f>
        <v>2</v>
      </c>
      <c r="F28" s="24" t="s">
        <v>35</v>
      </c>
      <c r="G28" s="18">
        <f>IF(O22="","",O22)</f>
        <v>21</v>
      </c>
      <c r="H28" s="165">
        <f>N22</f>
        <v>2</v>
      </c>
      <c r="I28" s="145">
        <f>R25</f>
        <v>0</v>
      </c>
      <c r="J28" s="18">
        <f>IF(Q25="","",Q25)</f>
        <v>4</v>
      </c>
      <c r="K28" s="24" t="s">
        <v>35</v>
      </c>
      <c r="L28" s="38">
        <f>IF(O25="","",O25)</f>
        <v>21</v>
      </c>
      <c r="M28" s="165">
        <f>N25</f>
        <v>2</v>
      </c>
      <c r="N28" s="150"/>
      <c r="O28" s="151"/>
      <c r="P28" s="151"/>
      <c r="Q28" s="151"/>
      <c r="R28" s="152"/>
      <c r="S28" s="157"/>
      <c r="T28" s="160"/>
      <c r="U28" s="163"/>
      <c r="V28" s="157"/>
      <c r="W28" s="163"/>
      <c r="X28" s="18"/>
      <c r="Y28" s="18"/>
      <c r="Z28" s="11"/>
      <c r="AA28" s="11"/>
      <c r="AD28" s="49">
        <f>IF(S27="","",S27*1000+(D28+I28)*100+((D28+I28)-(H28+M28))*10+((SUM(E27:E29)+SUM(J27:J29))-(SUM(G27:G29)+SUM(L27:L29))))</f>
        <v>-101</v>
      </c>
    </row>
    <row r="29" spans="2:30" ht="15" customHeight="1">
      <c r="B29" s="123"/>
      <c r="C29" s="126"/>
      <c r="D29" s="146"/>
      <c r="E29" s="19">
        <f>IF(Q23="","",Q23)</f>
      </c>
      <c r="F29" s="28" t="s">
        <v>35</v>
      </c>
      <c r="G29" s="19">
        <f>IF(O23="","",O23)</f>
      </c>
      <c r="H29" s="166"/>
      <c r="I29" s="146"/>
      <c r="J29" s="19">
        <f>IF(Q26="","",Q26)</f>
      </c>
      <c r="K29" s="24" t="s">
        <v>35</v>
      </c>
      <c r="L29" s="40">
        <f>IF(O26="","",O26)</f>
      </c>
      <c r="M29" s="166"/>
      <c r="N29" s="153"/>
      <c r="O29" s="154"/>
      <c r="P29" s="154"/>
      <c r="Q29" s="154"/>
      <c r="R29" s="155"/>
      <c r="S29" s="158"/>
      <c r="T29" s="161"/>
      <c r="U29" s="164"/>
      <c r="V29" s="158"/>
      <c r="W29" s="164"/>
      <c r="X29" s="18"/>
      <c r="Y29" s="18"/>
      <c r="Z29" s="11"/>
      <c r="AA29" s="11"/>
      <c r="AD29" s="49"/>
    </row>
    <row r="30" spans="2:18" s="43" customFormat="1" ht="15" customHeight="1">
      <c r="B30" s="44"/>
      <c r="C30" s="44"/>
      <c r="E30" s="45"/>
      <c r="F30" s="45"/>
      <c r="G30" s="45"/>
      <c r="J30" s="45"/>
      <c r="K30" s="45"/>
      <c r="L30" s="45"/>
      <c r="O30" s="45"/>
      <c r="P30" s="45"/>
      <c r="Q30" s="45"/>
      <c r="R30" s="45"/>
    </row>
    <row r="31" spans="3:20" s="5" customFormat="1" ht="21.75" customHeight="1">
      <c r="C31" s="104" t="s">
        <v>16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ht="12" customHeight="1"/>
    <row r="33" spans="2:25" ht="7.5" customHeight="1" thickBot="1">
      <c r="B33" s="167" t="s">
        <v>65</v>
      </c>
      <c r="C33" s="168" t="s">
        <v>68</v>
      </c>
      <c r="D33" s="63"/>
      <c r="E33" s="63"/>
      <c r="F33" s="63"/>
      <c r="G33" s="63"/>
      <c r="H33" s="63"/>
      <c r="I33" s="63"/>
      <c r="L33" s="11"/>
      <c r="M33" s="11"/>
      <c r="N33" s="14"/>
      <c r="O33" s="14"/>
      <c r="P33" s="14"/>
      <c r="Q33" s="169" t="s">
        <v>71</v>
      </c>
      <c r="R33" s="169"/>
      <c r="S33" s="169"/>
      <c r="T33" s="169"/>
      <c r="U33" s="169"/>
      <c r="V33" s="168" t="s">
        <v>73</v>
      </c>
      <c r="W33" s="168"/>
      <c r="X33" s="168"/>
      <c r="Y33" s="168"/>
    </row>
    <row r="34" spans="2:25" ht="7.5" customHeight="1">
      <c r="B34" s="167"/>
      <c r="C34" s="168"/>
      <c r="H34" s="11"/>
      <c r="I34" s="11"/>
      <c r="J34" s="64"/>
      <c r="K34" s="11"/>
      <c r="L34" s="11"/>
      <c r="M34" s="13"/>
      <c r="N34" s="11"/>
      <c r="O34" s="11"/>
      <c r="P34" s="11"/>
      <c r="Q34" s="169"/>
      <c r="R34" s="169"/>
      <c r="S34" s="169"/>
      <c r="T34" s="169"/>
      <c r="U34" s="169"/>
      <c r="V34" s="168"/>
      <c r="W34" s="168"/>
      <c r="X34" s="168"/>
      <c r="Y34" s="168"/>
    </row>
    <row r="35" spans="8:20" ht="7.5" customHeight="1">
      <c r="H35" s="11"/>
      <c r="I35" s="11"/>
      <c r="J35" s="64"/>
      <c r="K35" s="11"/>
      <c r="L35" s="11"/>
      <c r="M35" s="13"/>
      <c r="N35" s="11"/>
      <c r="O35" s="11"/>
      <c r="P35" s="11"/>
      <c r="Q35" s="11"/>
      <c r="R35" s="11"/>
      <c r="S35" s="11"/>
      <c r="T35" s="11"/>
    </row>
    <row r="36" spans="8:20" ht="7.5" customHeight="1">
      <c r="H36" s="11"/>
      <c r="I36" s="11"/>
      <c r="J36" s="64"/>
      <c r="K36" s="11"/>
      <c r="L36" s="11"/>
      <c r="M36" s="13"/>
      <c r="N36" s="11"/>
      <c r="O36" s="11"/>
      <c r="P36" s="11"/>
      <c r="Q36" s="11"/>
      <c r="R36" s="11"/>
      <c r="S36" s="11"/>
      <c r="T36" s="11"/>
    </row>
    <row r="37" spans="4:20" ht="7.5" customHeight="1">
      <c r="D37" s="11"/>
      <c r="E37" s="11"/>
      <c r="F37" s="11"/>
      <c r="H37" s="173" t="s">
        <v>301</v>
      </c>
      <c r="I37" s="115"/>
      <c r="J37" s="64"/>
      <c r="K37" s="11"/>
      <c r="L37" s="11"/>
      <c r="M37" s="13"/>
      <c r="N37" s="103" t="s">
        <v>302</v>
      </c>
      <c r="O37" s="112"/>
      <c r="P37" s="11"/>
      <c r="Q37" s="11"/>
      <c r="R37" s="11"/>
      <c r="S37" s="11"/>
      <c r="T37" s="11"/>
    </row>
    <row r="38" spans="4:20" ht="7.5" customHeight="1" thickBot="1">
      <c r="D38" s="11"/>
      <c r="E38" s="11"/>
      <c r="F38" s="11"/>
      <c r="H38" s="115"/>
      <c r="I38" s="115"/>
      <c r="J38" s="66"/>
      <c r="K38" s="72"/>
      <c r="L38" s="14"/>
      <c r="M38" s="46"/>
      <c r="N38" s="113"/>
      <c r="O38" s="112"/>
      <c r="P38" s="11"/>
      <c r="Q38" s="11"/>
      <c r="R38" s="11"/>
      <c r="S38" s="11"/>
      <c r="T38" s="11"/>
    </row>
    <row r="39" spans="2:20" ht="7.5" customHeight="1">
      <c r="B39" s="167" t="s">
        <v>66</v>
      </c>
      <c r="C39" s="168" t="s">
        <v>69</v>
      </c>
      <c r="D39" s="14"/>
      <c r="E39" s="14"/>
      <c r="F39" s="14"/>
      <c r="G39" s="14"/>
      <c r="H39" s="115"/>
      <c r="I39" s="117"/>
      <c r="J39" s="50"/>
      <c r="K39" s="118" t="s">
        <v>327</v>
      </c>
      <c r="L39" s="119"/>
      <c r="M39" s="92"/>
      <c r="N39" s="112"/>
      <c r="O39" s="112"/>
      <c r="P39" s="11"/>
      <c r="Q39" s="11"/>
      <c r="R39" s="11"/>
      <c r="S39" s="11"/>
      <c r="T39" s="11"/>
    </row>
    <row r="40" spans="2:20" ht="7.5" customHeight="1">
      <c r="B40" s="167"/>
      <c r="C40" s="168"/>
      <c r="D40" s="11"/>
      <c r="E40" s="11"/>
      <c r="F40" s="170" t="s">
        <v>280</v>
      </c>
      <c r="G40" s="171"/>
      <c r="H40" s="115"/>
      <c r="I40" s="117"/>
      <c r="J40" s="49"/>
      <c r="K40" s="118"/>
      <c r="L40" s="118"/>
      <c r="M40" s="77"/>
      <c r="N40" s="112"/>
      <c r="O40" s="112"/>
      <c r="P40" s="11"/>
      <c r="Q40" s="11"/>
      <c r="R40" s="11"/>
      <c r="S40" s="11"/>
      <c r="T40" s="11"/>
    </row>
    <row r="41" spans="4:20" ht="7.5" customHeight="1" thickBot="1">
      <c r="D41" s="11"/>
      <c r="E41" s="11"/>
      <c r="F41" s="115"/>
      <c r="G41" s="117"/>
      <c r="H41" s="70"/>
      <c r="I41" s="67"/>
      <c r="J41" s="49"/>
      <c r="K41" s="118"/>
      <c r="L41" s="118"/>
      <c r="M41" s="77"/>
      <c r="N41" s="11"/>
      <c r="O41" s="11"/>
      <c r="P41" s="11"/>
      <c r="Q41" s="11"/>
      <c r="R41" s="11"/>
      <c r="S41" s="11"/>
      <c r="T41" s="11"/>
    </row>
    <row r="42" spans="6:20" ht="7.5" customHeight="1">
      <c r="F42" s="115"/>
      <c r="G42" s="115"/>
      <c r="H42" s="64"/>
      <c r="J42" s="49"/>
      <c r="K42" s="118"/>
      <c r="L42" s="118"/>
      <c r="M42" s="77"/>
      <c r="N42" s="11"/>
      <c r="O42" s="11"/>
      <c r="P42" s="11"/>
      <c r="Q42" s="11"/>
      <c r="R42" s="11"/>
      <c r="S42" s="11"/>
      <c r="T42" s="11"/>
    </row>
    <row r="43" spans="2:25" ht="7.5" customHeight="1" thickBot="1">
      <c r="B43" s="167" t="s">
        <v>67</v>
      </c>
      <c r="C43" s="168" t="s">
        <v>70</v>
      </c>
      <c r="D43" s="63"/>
      <c r="E43" s="63"/>
      <c r="F43" s="172"/>
      <c r="G43" s="172"/>
      <c r="H43" s="64"/>
      <c r="K43" s="118"/>
      <c r="L43" s="118"/>
      <c r="M43" s="69"/>
      <c r="N43" s="66"/>
      <c r="O43" s="63"/>
      <c r="P43" s="63"/>
      <c r="Q43" s="167" t="s">
        <v>72</v>
      </c>
      <c r="R43" s="167"/>
      <c r="S43" s="167"/>
      <c r="T43" s="167"/>
      <c r="U43" s="167"/>
      <c r="V43" s="168" t="s">
        <v>74</v>
      </c>
      <c r="W43" s="168"/>
      <c r="X43" s="168"/>
      <c r="Y43" s="168"/>
    </row>
    <row r="44" spans="2:25" ht="7.5" customHeight="1">
      <c r="B44" s="167"/>
      <c r="C44" s="168"/>
      <c r="M44" s="11"/>
      <c r="P44" s="11"/>
      <c r="Q44" s="167"/>
      <c r="R44" s="167"/>
      <c r="S44" s="167"/>
      <c r="T44" s="167"/>
      <c r="U44" s="167"/>
      <c r="V44" s="168"/>
      <c r="W44" s="168"/>
      <c r="X44" s="168"/>
      <c r="Y44" s="168"/>
    </row>
    <row r="45" ht="7.5" customHeight="1"/>
    <row r="46" ht="7.5" customHeight="1"/>
    <row r="47" ht="7.5" customHeight="1"/>
    <row r="48" ht="7.5" customHeight="1"/>
    <row r="49" spans="3:20" s="5" customFormat="1" ht="21.75" customHeight="1">
      <c r="C49" s="104" t="s">
        <v>17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</row>
    <row r="50" ht="12" customHeight="1"/>
    <row r="51" spans="2:28" ht="7.5" customHeight="1" thickBot="1">
      <c r="B51" s="167" t="s">
        <v>75</v>
      </c>
      <c r="C51" s="168" t="s">
        <v>73</v>
      </c>
      <c r="D51" s="63"/>
      <c r="E51" s="63"/>
      <c r="F51" s="63"/>
      <c r="G51" s="63"/>
      <c r="H51" s="63"/>
      <c r="Q51" s="63"/>
      <c r="R51" s="63"/>
      <c r="S51" s="63"/>
      <c r="T51" s="167" t="s">
        <v>81</v>
      </c>
      <c r="U51" s="167"/>
      <c r="V51" s="167"/>
      <c r="W51" s="167"/>
      <c r="X51" s="167"/>
      <c r="Y51" s="168" t="s">
        <v>69</v>
      </c>
      <c r="Z51" s="168"/>
      <c r="AA51" s="168"/>
      <c r="AB51" s="168"/>
    </row>
    <row r="52" spans="2:28" ht="7.5" customHeight="1">
      <c r="B52" s="167"/>
      <c r="C52" s="168"/>
      <c r="H52" s="11"/>
      <c r="I52" s="64"/>
      <c r="P52" s="69"/>
      <c r="Q52" s="110" t="s">
        <v>278</v>
      </c>
      <c r="R52" s="112"/>
      <c r="T52" s="167"/>
      <c r="U52" s="167"/>
      <c r="V52" s="167"/>
      <c r="W52" s="167"/>
      <c r="X52" s="167"/>
      <c r="Y52" s="168"/>
      <c r="Z52" s="168"/>
      <c r="AA52" s="168"/>
      <c r="AB52" s="168"/>
    </row>
    <row r="53" spans="7:18" ht="7.5" customHeight="1" thickBot="1">
      <c r="G53" s="114" t="s">
        <v>287</v>
      </c>
      <c r="H53" s="115"/>
      <c r="I53" s="64"/>
      <c r="N53" s="63"/>
      <c r="O53" s="63"/>
      <c r="P53" s="72"/>
      <c r="Q53" s="112"/>
      <c r="R53" s="111"/>
    </row>
    <row r="54" spans="7:18" ht="7.5" customHeight="1" thickBot="1">
      <c r="G54" s="116"/>
      <c r="H54" s="115"/>
      <c r="I54" s="66"/>
      <c r="J54" s="63"/>
      <c r="M54" s="69"/>
      <c r="P54" s="13"/>
      <c r="Q54" s="113"/>
      <c r="R54" s="111"/>
    </row>
    <row r="55" spans="2:28" ht="7.5" customHeight="1">
      <c r="B55" s="167" t="s">
        <v>76</v>
      </c>
      <c r="C55" s="168" t="s">
        <v>69</v>
      </c>
      <c r="D55" s="14"/>
      <c r="E55" s="14"/>
      <c r="F55" s="14"/>
      <c r="G55" s="116"/>
      <c r="H55" s="117"/>
      <c r="J55" s="11"/>
      <c r="K55" s="64"/>
      <c r="M55" s="69"/>
      <c r="P55" s="13"/>
      <c r="Q55" s="174"/>
      <c r="R55" s="175"/>
      <c r="S55" s="14"/>
      <c r="T55" s="167" t="s">
        <v>82</v>
      </c>
      <c r="U55" s="167"/>
      <c r="V55" s="167"/>
      <c r="W55" s="167"/>
      <c r="X55" s="167"/>
      <c r="Y55" s="168" t="s">
        <v>73</v>
      </c>
      <c r="Z55" s="168"/>
      <c r="AA55" s="168"/>
      <c r="AB55" s="168"/>
    </row>
    <row r="56" spans="2:28" ht="7.5" customHeight="1">
      <c r="B56" s="167"/>
      <c r="C56" s="168"/>
      <c r="E56" s="170" t="s">
        <v>274</v>
      </c>
      <c r="F56" s="171"/>
      <c r="G56" s="116"/>
      <c r="H56" s="117"/>
      <c r="J56" s="11"/>
      <c r="K56" s="64"/>
      <c r="M56" s="69"/>
      <c r="T56" s="167"/>
      <c r="U56" s="167"/>
      <c r="V56" s="167"/>
      <c r="W56" s="167"/>
      <c r="X56" s="167"/>
      <c r="Y56" s="168"/>
      <c r="Z56" s="168"/>
      <c r="AA56" s="168"/>
      <c r="AB56" s="168"/>
    </row>
    <row r="57" spans="5:13" ht="7.5" customHeight="1" thickBot="1">
      <c r="E57" s="115"/>
      <c r="F57" s="117"/>
      <c r="G57" s="70"/>
      <c r="H57" s="67"/>
      <c r="J57" s="11"/>
      <c r="K57" s="64"/>
      <c r="M57" s="69"/>
    </row>
    <row r="58" spans="5:15" ht="7.5" customHeight="1">
      <c r="E58" s="115"/>
      <c r="F58" s="115"/>
      <c r="G58" s="64"/>
      <c r="I58" s="114" t="s">
        <v>300</v>
      </c>
      <c r="J58" s="115"/>
      <c r="K58" s="64"/>
      <c r="M58" s="69"/>
      <c r="N58" s="110" t="s">
        <v>297</v>
      </c>
      <c r="O58" s="112"/>
    </row>
    <row r="59" spans="2:15" ht="7.5" customHeight="1" thickBot="1">
      <c r="B59" s="167" t="s">
        <v>77</v>
      </c>
      <c r="C59" s="168" t="s">
        <v>80</v>
      </c>
      <c r="D59" s="63"/>
      <c r="E59" s="172"/>
      <c r="F59" s="172"/>
      <c r="G59" s="64"/>
      <c r="I59" s="116"/>
      <c r="J59" s="115"/>
      <c r="K59" s="66"/>
      <c r="L59" s="14"/>
      <c r="M59" s="71"/>
      <c r="N59" s="112"/>
      <c r="O59" s="112"/>
    </row>
    <row r="60" spans="2:15" ht="7.5" customHeight="1">
      <c r="B60" s="167"/>
      <c r="C60" s="168"/>
      <c r="I60" s="116"/>
      <c r="J60" s="117"/>
      <c r="K60" s="176" t="s">
        <v>328</v>
      </c>
      <c r="L60" s="119"/>
      <c r="M60" s="177"/>
      <c r="N60" s="113"/>
      <c r="O60" s="112"/>
    </row>
    <row r="61" spans="9:15" ht="7.5" customHeight="1">
      <c r="I61" s="116"/>
      <c r="J61" s="117"/>
      <c r="K61" s="176"/>
      <c r="L61" s="118"/>
      <c r="M61" s="178"/>
      <c r="N61" s="113"/>
      <c r="O61" s="112"/>
    </row>
    <row r="62" spans="10:13" ht="7.5" customHeight="1">
      <c r="J62" s="13"/>
      <c r="K62" s="176"/>
      <c r="L62" s="118"/>
      <c r="M62" s="178"/>
    </row>
    <row r="63" spans="2:28" ht="7.5" customHeight="1">
      <c r="B63" s="167" t="s">
        <v>78</v>
      </c>
      <c r="C63" s="168" t="s">
        <v>74</v>
      </c>
      <c r="D63" s="14"/>
      <c r="E63" s="14"/>
      <c r="F63" s="14"/>
      <c r="G63" s="14"/>
      <c r="H63" s="14"/>
      <c r="J63" s="13"/>
      <c r="K63" s="176"/>
      <c r="L63" s="118"/>
      <c r="M63" s="178"/>
      <c r="Q63" s="14"/>
      <c r="R63" s="14"/>
      <c r="S63" s="14"/>
      <c r="T63" s="167" t="s">
        <v>83</v>
      </c>
      <c r="U63" s="167"/>
      <c r="V63" s="167"/>
      <c r="W63" s="167"/>
      <c r="X63" s="167"/>
      <c r="Y63" s="168" t="s">
        <v>69</v>
      </c>
      <c r="Z63" s="168"/>
      <c r="AA63" s="168"/>
      <c r="AB63" s="168"/>
    </row>
    <row r="64" spans="2:28" ht="7.5" customHeight="1">
      <c r="B64" s="167"/>
      <c r="C64" s="168"/>
      <c r="G64" s="170" t="s">
        <v>279</v>
      </c>
      <c r="H64" s="171"/>
      <c r="J64" s="13"/>
      <c r="K64" s="176"/>
      <c r="L64" s="118"/>
      <c r="M64" s="178"/>
      <c r="P64" s="13"/>
      <c r="Q64" s="179" t="s">
        <v>329</v>
      </c>
      <c r="R64" s="180"/>
      <c r="T64" s="167"/>
      <c r="U64" s="167"/>
      <c r="V64" s="167"/>
      <c r="W64" s="167"/>
      <c r="X64" s="167"/>
      <c r="Y64" s="168"/>
      <c r="Z64" s="168"/>
      <c r="AA64" s="168"/>
      <c r="AB64" s="168"/>
    </row>
    <row r="65" spans="7:18" ht="7.5" customHeight="1" thickBot="1">
      <c r="G65" s="115"/>
      <c r="H65" s="117"/>
      <c r="I65" s="70"/>
      <c r="J65" s="67"/>
      <c r="M65" s="13"/>
      <c r="N65" s="70"/>
      <c r="O65" s="63"/>
      <c r="P65" s="67"/>
      <c r="Q65" s="113"/>
      <c r="R65" s="112"/>
    </row>
    <row r="66" spans="7:18" ht="7.5" customHeight="1">
      <c r="G66" s="115"/>
      <c r="H66" s="115"/>
      <c r="I66" s="64"/>
      <c r="P66" s="68"/>
      <c r="Q66" s="112"/>
      <c r="R66" s="112"/>
    </row>
    <row r="67" spans="2:28" ht="7.5" customHeight="1" thickBot="1">
      <c r="B67" s="167" t="s">
        <v>79</v>
      </c>
      <c r="C67" s="168" t="s">
        <v>68</v>
      </c>
      <c r="D67" s="63"/>
      <c r="E67" s="63"/>
      <c r="F67" s="63"/>
      <c r="G67" s="172"/>
      <c r="H67" s="172"/>
      <c r="I67" s="64"/>
      <c r="P67" s="69"/>
      <c r="Q67" s="181"/>
      <c r="R67" s="181"/>
      <c r="S67" s="63"/>
      <c r="T67" s="167" t="s">
        <v>84</v>
      </c>
      <c r="U67" s="167"/>
      <c r="V67" s="167"/>
      <c r="W67" s="167"/>
      <c r="X67" s="167"/>
      <c r="Y67" s="168" t="s">
        <v>74</v>
      </c>
      <c r="Z67" s="168"/>
      <c r="AA67" s="168"/>
      <c r="AB67" s="168"/>
    </row>
    <row r="68" spans="2:28" ht="7.5" customHeight="1">
      <c r="B68" s="167"/>
      <c r="C68" s="168"/>
      <c r="T68" s="167"/>
      <c r="U68" s="167"/>
      <c r="V68" s="167"/>
      <c r="W68" s="167"/>
      <c r="X68" s="167"/>
      <c r="Y68" s="168"/>
      <c r="Z68" s="168"/>
      <c r="AA68" s="168"/>
      <c r="AB68" s="168"/>
    </row>
    <row r="69" ht="7.5" customHeight="1">
      <c r="V69" s="56"/>
    </row>
    <row r="70" ht="7.5" customHeight="1"/>
    <row r="71" spans="3:20" s="5" customFormat="1" ht="21.75" customHeight="1">
      <c r="C71" s="104" t="s">
        <v>18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</row>
    <row r="72" ht="12" customHeight="1"/>
    <row r="73" spans="2:29" ht="7.5" customHeight="1" thickBot="1">
      <c r="B73" s="167" t="s">
        <v>85</v>
      </c>
      <c r="C73" s="168" t="s">
        <v>74</v>
      </c>
      <c r="D73" s="63"/>
      <c r="E73" s="63"/>
      <c r="F73" s="63"/>
      <c r="G73" s="63"/>
      <c r="H73" s="63"/>
      <c r="Q73" s="63"/>
      <c r="R73" s="63"/>
      <c r="S73" s="63"/>
      <c r="T73" s="63"/>
      <c r="U73" s="63"/>
      <c r="V73" s="167" t="s">
        <v>90</v>
      </c>
      <c r="W73" s="167"/>
      <c r="X73" s="167"/>
      <c r="Y73" s="167"/>
      <c r="Z73" s="167"/>
      <c r="AA73" s="168" t="s">
        <v>70</v>
      </c>
      <c r="AB73" s="168"/>
      <c r="AC73" s="168"/>
    </row>
    <row r="74" spans="2:29" ht="7.5" customHeight="1">
      <c r="B74" s="167"/>
      <c r="C74" s="168"/>
      <c r="H74" s="11"/>
      <c r="I74" s="64"/>
      <c r="P74" s="69"/>
      <c r="V74" s="167"/>
      <c r="W74" s="167"/>
      <c r="X74" s="167"/>
      <c r="Y74" s="167"/>
      <c r="Z74" s="167"/>
      <c r="AA74" s="168"/>
      <c r="AB74" s="168"/>
      <c r="AC74" s="168"/>
    </row>
    <row r="75" spans="7:18" ht="7.5" customHeight="1">
      <c r="G75" s="114" t="s">
        <v>284</v>
      </c>
      <c r="H75" s="115"/>
      <c r="I75" s="64"/>
      <c r="P75" s="69"/>
      <c r="Q75" s="110" t="s">
        <v>332</v>
      </c>
      <c r="R75" s="111"/>
    </row>
    <row r="76" spans="7:18" ht="7.5" customHeight="1" thickBot="1">
      <c r="G76" s="116"/>
      <c r="H76" s="115"/>
      <c r="I76" s="66"/>
      <c r="J76" s="63"/>
      <c r="O76" s="63"/>
      <c r="P76" s="72"/>
      <c r="Q76" s="112"/>
      <c r="R76" s="111"/>
    </row>
    <row r="77" spans="2:29" ht="7.5" customHeight="1">
      <c r="B77" s="167" t="s">
        <v>86</v>
      </c>
      <c r="C77" s="168" t="s">
        <v>70</v>
      </c>
      <c r="D77" s="14"/>
      <c r="E77" s="14"/>
      <c r="F77" s="14"/>
      <c r="G77" s="116"/>
      <c r="H77" s="117"/>
      <c r="J77" s="11"/>
      <c r="K77" s="64"/>
      <c r="N77" s="69"/>
      <c r="P77" s="13"/>
      <c r="Q77" s="113"/>
      <c r="R77" s="111"/>
      <c r="S77" s="14"/>
      <c r="T77" s="14"/>
      <c r="U77" s="14"/>
      <c r="V77" s="167" t="s">
        <v>91</v>
      </c>
      <c r="W77" s="167"/>
      <c r="X77" s="167"/>
      <c r="Y77" s="167"/>
      <c r="Z77" s="167"/>
      <c r="AA77" s="168" t="s">
        <v>73</v>
      </c>
      <c r="AB77" s="168"/>
      <c r="AC77" s="168"/>
    </row>
    <row r="78" spans="2:29" ht="7.5" customHeight="1">
      <c r="B78" s="167"/>
      <c r="C78" s="168"/>
      <c r="E78" s="188" t="s">
        <v>275</v>
      </c>
      <c r="F78" s="189"/>
      <c r="G78" s="116"/>
      <c r="H78" s="117"/>
      <c r="J78" s="11"/>
      <c r="K78" s="64"/>
      <c r="N78" s="69"/>
      <c r="P78" s="13"/>
      <c r="Q78" s="113"/>
      <c r="R78" s="111"/>
      <c r="S78" s="179" t="s">
        <v>333</v>
      </c>
      <c r="T78" s="180"/>
      <c r="V78" s="167"/>
      <c r="W78" s="167"/>
      <c r="X78" s="167"/>
      <c r="Y78" s="167"/>
      <c r="Z78" s="167"/>
      <c r="AA78" s="168"/>
      <c r="AB78" s="168"/>
      <c r="AC78" s="168"/>
    </row>
    <row r="79" spans="5:20" ht="7.5" customHeight="1" thickBot="1">
      <c r="E79" s="109"/>
      <c r="F79" s="107"/>
      <c r="G79" s="48"/>
      <c r="H79" s="13"/>
      <c r="J79" s="11"/>
      <c r="K79" s="64"/>
      <c r="N79" s="69"/>
      <c r="P79" s="13"/>
      <c r="Q79" s="70"/>
      <c r="R79" s="67"/>
      <c r="S79" s="113"/>
      <c r="T79" s="112"/>
    </row>
    <row r="80" spans="5:20" ht="7.5" customHeight="1">
      <c r="E80" s="109"/>
      <c r="F80" s="109"/>
      <c r="G80" s="83"/>
      <c r="H80" s="78"/>
      <c r="J80" s="11"/>
      <c r="K80" s="64"/>
      <c r="N80" s="69"/>
      <c r="R80" s="68"/>
      <c r="S80" s="112"/>
      <c r="T80" s="112"/>
    </row>
    <row r="81" spans="2:29" ht="7.5" customHeight="1" thickBot="1">
      <c r="B81" s="167" t="s">
        <v>87</v>
      </c>
      <c r="C81" s="168" t="s">
        <v>73</v>
      </c>
      <c r="D81" s="63"/>
      <c r="E81" s="190"/>
      <c r="F81" s="190"/>
      <c r="G81" s="64"/>
      <c r="J81" s="11"/>
      <c r="K81" s="64"/>
      <c r="N81" s="69"/>
      <c r="R81" s="69"/>
      <c r="S81" s="181"/>
      <c r="T81" s="181"/>
      <c r="U81" s="63"/>
      <c r="V81" s="167" t="s">
        <v>92</v>
      </c>
      <c r="W81" s="167"/>
      <c r="X81" s="167"/>
      <c r="Y81" s="167"/>
      <c r="Z81" s="167"/>
      <c r="AA81" s="168" t="s">
        <v>70</v>
      </c>
      <c r="AB81" s="168"/>
      <c r="AC81" s="168"/>
    </row>
    <row r="82" spans="2:29" ht="7.5" customHeight="1">
      <c r="B82" s="167"/>
      <c r="C82" s="168"/>
      <c r="I82" s="114" t="s">
        <v>330</v>
      </c>
      <c r="J82" s="115"/>
      <c r="K82" s="64"/>
      <c r="N82" s="69"/>
      <c r="O82" s="110" t="s">
        <v>331</v>
      </c>
      <c r="P82" s="111"/>
      <c r="V82" s="167"/>
      <c r="W82" s="167"/>
      <c r="X82" s="167"/>
      <c r="Y82" s="167"/>
      <c r="Z82" s="167"/>
      <c r="AA82" s="168"/>
      <c r="AB82" s="168"/>
      <c r="AC82" s="168"/>
    </row>
    <row r="83" spans="9:16" ht="7.5" customHeight="1" thickBot="1">
      <c r="I83" s="116"/>
      <c r="J83" s="115"/>
      <c r="K83" s="66"/>
      <c r="L83" s="72"/>
      <c r="M83" s="14"/>
      <c r="N83" s="71"/>
      <c r="O83" s="112"/>
      <c r="P83" s="111"/>
    </row>
    <row r="84" spans="9:16" ht="7.5" customHeight="1">
      <c r="I84" s="116"/>
      <c r="J84" s="117"/>
      <c r="L84" s="118" t="s">
        <v>316</v>
      </c>
      <c r="M84" s="119"/>
      <c r="N84" s="13"/>
      <c r="O84" s="113"/>
      <c r="P84" s="111"/>
    </row>
    <row r="85" spans="2:29" ht="7.5" customHeight="1">
      <c r="B85" s="167" t="s">
        <v>88</v>
      </c>
      <c r="C85" s="168" t="s">
        <v>70</v>
      </c>
      <c r="D85" s="14"/>
      <c r="E85" s="14"/>
      <c r="F85" s="14"/>
      <c r="G85" s="14"/>
      <c r="H85" s="14"/>
      <c r="I85" s="116"/>
      <c r="J85" s="117"/>
      <c r="L85" s="118"/>
      <c r="M85" s="118"/>
      <c r="N85" s="13"/>
      <c r="O85" s="113"/>
      <c r="P85" s="111"/>
      <c r="S85" s="14"/>
      <c r="T85" s="14"/>
      <c r="U85" s="14"/>
      <c r="V85" s="167" t="s">
        <v>93</v>
      </c>
      <c r="W85" s="167"/>
      <c r="X85" s="167"/>
      <c r="Y85" s="167"/>
      <c r="Z85" s="167"/>
      <c r="AA85" s="168" t="s">
        <v>96</v>
      </c>
      <c r="AB85" s="168"/>
      <c r="AC85" s="168"/>
    </row>
    <row r="86" spans="2:29" ht="7.5" customHeight="1">
      <c r="B86" s="167"/>
      <c r="C86" s="168"/>
      <c r="H86" s="12"/>
      <c r="J86" s="13"/>
      <c r="L86" s="118"/>
      <c r="M86" s="118"/>
      <c r="N86" s="13"/>
      <c r="R86" s="13"/>
      <c r="S86" s="182" t="s">
        <v>281</v>
      </c>
      <c r="T86" s="183"/>
      <c r="V86" s="167"/>
      <c r="W86" s="167"/>
      <c r="X86" s="167"/>
      <c r="Y86" s="167"/>
      <c r="Z86" s="167"/>
      <c r="AA86" s="168"/>
      <c r="AB86" s="168"/>
      <c r="AC86" s="168"/>
    </row>
    <row r="87" spans="8:20" ht="7.5" customHeight="1" thickBot="1">
      <c r="H87" s="13"/>
      <c r="J87" s="13"/>
      <c r="L87" s="118"/>
      <c r="M87" s="118"/>
      <c r="N87" s="13"/>
      <c r="Q87" s="63"/>
      <c r="R87" s="67"/>
      <c r="S87" s="184"/>
      <c r="T87" s="184"/>
    </row>
    <row r="88" spans="7:20" ht="7.5" customHeight="1">
      <c r="G88" s="106" t="s">
        <v>296</v>
      </c>
      <c r="H88" s="107"/>
      <c r="J88" s="13"/>
      <c r="L88" s="118"/>
      <c r="M88" s="118"/>
      <c r="N88" s="13"/>
      <c r="P88" s="13"/>
      <c r="R88" s="11"/>
      <c r="S88" s="185"/>
      <c r="T88" s="184"/>
    </row>
    <row r="89" spans="7:29" ht="7.5" customHeight="1" thickBot="1">
      <c r="G89" s="108"/>
      <c r="H89" s="107"/>
      <c r="I89" s="70"/>
      <c r="J89" s="67"/>
      <c r="N89" s="13"/>
      <c r="P89" s="13"/>
      <c r="Q89" s="103" t="s">
        <v>294</v>
      </c>
      <c r="R89" s="111"/>
      <c r="S89" s="186"/>
      <c r="T89" s="187"/>
      <c r="U89" s="63"/>
      <c r="V89" s="167" t="s">
        <v>94</v>
      </c>
      <c r="W89" s="167"/>
      <c r="X89" s="167"/>
      <c r="Y89" s="167"/>
      <c r="Z89" s="167"/>
      <c r="AA89" s="168" t="s">
        <v>70</v>
      </c>
      <c r="AB89" s="168"/>
      <c r="AC89" s="168"/>
    </row>
    <row r="90" spans="7:29" ht="7.5" customHeight="1" thickBot="1">
      <c r="G90" s="108"/>
      <c r="H90" s="109"/>
      <c r="I90" s="64"/>
      <c r="N90" s="13"/>
      <c r="O90" s="70"/>
      <c r="P90" s="67"/>
      <c r="Q90" s="113"/>
      <c r="R90" s="111"/>
      <c r="V90" s="167"/>
      <c r="W90" s="167"/>
      <c r="X90" s="167"/>
      <c r="Y90" s="167"/>
      <c r="Z90" s="167"/>
      <c r="AA90" s="168"/>
      <c r="AB90" s="168"/>
      <c r="AC90" s="168"/>
    </row>
    <row r="91" spans="7:18" ht="7.5" customHeight="1">
      <c r="G91" s="108"/>
      <c r="H91" s="109"/>
      <c r="I91" s="64"/>
      <c r="P91" s="68"/>
      <c r="Q91" s="112"/>
      <c r="R91" s="111"/>
    </row>
    <row r="92" spans="8:18" ht="7.5" customHeight="1">
      <c r="H92" s="11"/>
      <c r="I92" s="64"/>
      <c r="P92" s="69"/>
      <c r="Q92" s="112"/>
      <c r="R92" s="111"/>
    </row>
    <row r="93" spans="2:29" ht="7.5" customHeight="1" thickBot="1">
      <c r="B93" s="167" t="s">
        <v>89</v>
      </c>
      <c r="C93" s="168" t="s">
        <v>73</v>
      </c>
      <c r="D93" s="63"/>
      <c r="E93" s="63"/>
      <c r="F93" s="63"/>
      <c r="G93" s="63"/>
      <c r="H93" s="63"/>
      <c r="I93" s="64"/>
      <c r="P93" s="69"/>
      <c r="Q93" s="66"/>
      <c r="R93" s="63"/>
      <c r="S93" s="63"/>
      <c r="T93" s="63"/>
      <c r="U93" s="63"/>
      <c r="V93" s="167" t="s">
        <v>95</v>
      </c>
      <c r="W93" s="167"/>
      <c r="X93" s="167"/>
      <c r="Y93" s="167"/>
      <c r="Z93" s="167"/>
      <c r="AA93" s="168" t="s">
        <v>74</v>
      </c>
      <c r="AB93" s="168"/>
      <c r="AC93" s="168"/>
    </row>
    <row r="94" spans="2:29" ht="7.5" customHeight="1">
      <c r="B94" s="167"/>
      <c r="C94" s="168"/>
      <c r="V94" s="167"/>
      <c r="W94" s="167"/>
      <c r="X94" s="167"/>
      <c r="Y94" s="167"/>
      <c r="Z94" s="167"/>
      <c r="AA94" s="168"/>
      <c r="AB94" s="168"/>
      <c r="AC94" s="168"/>
    </row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</sheetData>
  <sheetProtection/>
  <mergeCells count="172">
    <mergeCell ref="AA93:AC94"/>
    <mergeCell ref="V93:Z94"/>
    <mergeCell ref="T51:X52"/>
    <mergeCell ref="Y51:AB52"/>
    <mergeCell ref="Y55:AB56"/>
    <mergeCell ref="T55:X56"/>
    <mergeCell ref="V89:Z90"/>
    <mergeCell ref="AA89:AC90"/>
    <mergeCell ref="V77:Z78"/>
    <mergeCell ref="Y67:AB68"/>
    <mergeCell ref="G75:H78"/>
    <mergeCell ref="T67:X68"/>
    <mergeCell ref="C93:C94"/>
    <mergeCell ref="B93:B94"/>
    <mergeCell ref="V73:Z74"/>
    <mergeCell ref="C71:T71"/>
    <mergeCell ref="E78:F81"/>
    <mergeCell ref="S78:T81"/>
    <mergeCell ref="Q75:R78"/>
    <mergeCell ref="B81:B82"/>
    <mergeCell ref="C81:C82"/>
    <mergeCell ref="AA73:AC74"/>
    <mergeCell ref="B85:B86"/>
    <mergeCell ref="C85:C86"/>
    <mergeCell ref="AA85:AC86"/>
    <mergeCell ref="V85:Z86"/>
    <mergeCell ref="V81:Z82"/>
    <mergeCell ref="AA81:AC82"/>
    <mergeCell ref="AA77:AC78"/>
    <mergeCell ref="S86:T89"/>
    <mergeCell ref="C77:C78"/>
    <mergeCell ref="B77:B78"/>
    <mergeCell ref="B73:B74"/>
    <mergeCell ref="C73:C74"/>
    <mergeCell ref="B63:B64"/>
    <mergeCell ref="C63:C64"/>
    <mergeCell ref="C67:C68"/>
    <mergeCell ref="B67:B68"/>
    <mergeCell ref="G64:H67"/>
    <mergeCell ref="Y63:AB64"/>
    <mergeCell ref="T63:X64"/>
    <mergeCell ref="K60:M64"/>
    <mergeCell ref="N58:O61"/>
    <mergeCell ref="Q64:R67"/>
    <mergeCell ref="I58:J61"/>
    <mergeCell ref="C49:T49"/>
    <mergeCell ref="B51:B52"/>
    <mergeCell ref="C51:C52"/>
    <mergeCell ref="B55:B56"/>
    <mergeCell ref="C55:C56"/>
    <mergeCell ref="Q52:R55"/>
    <mergeCell ref="G53:H56"/>
    <mergeCell ref="E56:F59"/>
    <mergeCell ref="C59:C60"/>
    <mergeCell ref="B59:B60"/>
    <mergeCell ref="V33:Y34"/>
    <mergeCell ref="V43:Y44"/>
    <mergeCell ref="Q43:U44"/>
    <mergeCell ref="F40:G43"/>
    <mergeCell ref="H37:I40"/>
    <mergeCell ref="N37:O40"/>
    <mergeCell ref="K39:L43"/>
    <mergeCell ref="C43:C44"/>
    <mergeCell ref="B43:B44"/>
    <mergeCell ref="B39:B40"/>
    <mergeCell ref="C39:C40"/>
    <mergeCell ref="C31:T31"/>
    <mergeCell ref="B33:B34"/>
    <mergeCell ref="C33:C34"/>
    <mergeCell ref="Q33:U34"/>
    <mergeCell ref="T27:T29"/>
    <mergeCell ref="U27:U29"/>
    <mergeCell ref="V27:W29"/>
    <mergeCell ref="D28:D29"/>
    <mergeCell ref="H28:H29"/>
    <mergeCell ref="I28:I29"/>
    <mergeCell ref="M28:M29"/>
    <mergeCell ref="B27:B29"/>
    <mergeCell ref="C27:C29"/>
    <mergeCell ref="N27:R29"/>
    <mergeCell ref="S27:S29"/>
    <mergeCell ref="S24:S26"/>
    <mergeCell ref="T24:T26"/>
    <mergeCell ref="U24:U26"/>
    <mergeCell ref="V24:W26"/>
    <mergeCell ref="M22:M23"/>
    <mergeCell ref="N22:N23"/>
    <mergeCell ref="R22:R23"/>
    <mergeCell ref="B24:B26"/>
    <mergeCell ref="C24:C26"/>
    <mergeCell ref="I24:M26"/>
    <mergeCell ref="D25:D26"/>
    <mergeCell ref="H25:H26"/>
    <mergeCell ref="N25:N26"/>
    <mergeCell ref="R25:R26"/>
    <mergeCell ref="N20:R20"/>
    <mergeCell ref="V20:W20"/>
    <mergeCell ref="B21:B23"/>
    <mergeCell ref="C21:C23"/>
    <mergeCell ref="D21:H23"/>
    <mergeCell ref="S21:S23"/>
    <mergeCell ref="T21:T23"/>
    <mergeCell ref="U21:U23"/>
    <mergeCell ref="V21:W23"/>
    <mergeCell ref="I22:I23"/>
    <mergeCell ref="Y14:Y16"/>
    <mergeCell ref="Z14:Z16"/>
    <mergeCell ref="AA14:AB16"/>
    <mergeCell ref="D15:D16"/>
    <mergeCell ref="H15:H16"/>
    <mergeCell ref="I15:I16"/>
    <mergeCell ref="M15:M16"/>
    <mergeCell ref="N15:N16"/>
    <mergeCell ref="R15:R16"/>
    <mergeCell ref="B14:B16"/>
    <mergeCell ref="C14:C16"/>
    <mergeCell ref="S14:W16"/>
    <mergeCell ref="X14:X16"/>
    <mergeCell ref="I12:I13"/>
    <mergeCell ref="M12:M13"/>
    <mergeCell ref="S12:S13"/>
    <mergeCell ref="W12:W13"/>
    <mergeCell ref="AA8:AB10"/>
    <mergeCell ref="B11:B13"/>
    <mergeCell ref="C11:C13"/>
    <mergeCell ref="N11:R13"/>
    <mergeCell ref="X11:X13"/>
    <mergeCell ref="Y11:Y13"/>
    <mergeCell ref="Z11:Z13"/>
    <mergeCell ref="AA11:AB13"/>
    <mergeCell ref="D12:D13"/>
    <mergeCell ref="H12:H13"/>
    <mergeCell ref="W9:W10"/>
    <mergeCell ref="X8:X10"/>
    <mergeCell ref="Y8:Y10"/>
    <mergeCell ref="Z8:Z10"/>
    <mergeCell ref="I6:I7"/>
    <mergeCell ref="B8:B10"/>
    <mergeCell ref="C8:C10"/>
    <mergeCell ref="I8:M10"/>
    <mergeCell ref="D9:D10"/>
    <mergeCell ref="H9:H10"/>
    <mergeCell ref="M6:M7"/>
    <mergeCell ref="W6:W7"/>
    <mergeCell ref="X4:Z4"/>
    <mergeCell ref="AA4:AB4"/>
    <mergeCell ref="B5:B7"/>
    <mergeCell ref="C5:C7"/>
    <mergeCell ref="D5:H7"/>
    <mergeCell ref="X5:X7"/>
    <mergeCell ref="Y5:Y7"/>
    <mergeCell ref="Z5:Z7"/>
    <mergeCell ref="AA5:AB7"/>
    <mergeCell ref="C2:T2"/>
    <mergeCell ref="D4:H4"/>
    <mergeCell ref="I4:M4"/>
    <mergeCell ref="N4:R4"/>
    <mergeCell ref="S4:W4"/>
    <mergeCell ref="N6:N7"/>
    <mergeCell ref="R6:R7"/>
    <mergeCell ref="S6:S7"/>
    <mergeCell ref="Q89:R92"/>
    <mergeCell ref="N9:N10"/>
    <mergeCell ref="R9:R10"/>
    <mergeCell ref="S9:S10"/>
    <mergeCell ref="C18:T18"/>
    <mergeCell ref="D20:H20"/>
    <mergeCell ref="I20:M20"/>
    <mergeCell ref="G88:H91"/>
    <mergeCell ref="O82:P85"/>
    <mergeCell ref="I82:J85"/>
    <mergeCell ref="L84:M88"/>
  </mergeCells>
  <conditionalFormatting sqref="B5:B16">
    <cfRule type="expression" priority="1" dxfId="1" stopIfTrue="1">
      <formula>AA5=1</formula>
    </cfRule>
    <cfRule type="expression" priority="2" dxfId="0" stopIfTrue="1">
      <formula>AA5=2</formula>
    </cfRule>
  </conditionalFormatting>
  <conditionalFormatting sqref="B21:B29">
    <cfRule type="expression" priority="3" dxfId="1" stopIfTrue="1">
      <formula>V21=1</formula>
    </cfRule>
    <cfRule type="expression" priority="4" dxfId="0" stopIfTrue="1">
      <formula>V21=2</formula>
    </cfRule>
  </conditionalFormatting>
  <conditionalFormatting sqref="AA5:AB16 V21:W29">
    <cfRule type="cellIs" priority="5" dxfId="3" operator="equal" stopIfTrue="1">
      <formula>1</formula>
    </cfRule>
    <cfRule type="cellIs" priority="6" dxfId="2" operator="equal" stopIfTrue="1">
      <formula>2</formula>
    </cfRule>
  </conditionalFormatting>
  <printOptions/>
  <pageMargins left="0.75" right="0.75" top="1" bottom="1" header="0.512" footer="0.512"/>
  <pageSetup orientation="portrait" paperSize="9" scale="88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AH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0.59765625" style="0" customWidth="1"/>
    <col min="3" max="3" width="7.59765625" style="0" customWidth="1"/>
    <col min="4" max="23" width="2.59765625" style="0" customWidth="1"/>
    <col min="24" max="29" width="3.59765625" style="0" customWidth="1"/>
    <col min="30" max="34" width="3.59765625" style="0" hidden="1" customWidth="1"/>
    <col min="35" max="36" width="3.59765625" style="0" customWidth="1"/>
  </cols>
  <sheetData>
    <row r="1" ht="12" customHeight="1"/>
    <row r="2" spans="2:15" s="4" customFormat="1" ht="21">
      <c r="B2" s="104" t="s">
        <v>10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2:14" s="4" customFormat="1" ht="13.5" customHeight="1">
      <c r="B3" s="7"/>
      <c r="C3" s="8"/>
      <c r="N3" s="8"/>
    </row>
    <row r="4" spans="2:14" s="4" customFormat="1" ht="13.5" customHeight="1">
      <c r="B4" s="7" t="s">
        <v>42</v>
      </c>
      <c r="C4" s="191" t="s">
        <v>11</v>
      </c>
      <c r="D4" s="192" t="s">
        <v>244</v>
      </c>
      <c r="E4" s="192"/>
      <c r="N4" s="8"/>
    </row>
    <row r="5" spans="2:14" s="4" customFormat="1" ht="13.5" customHeight="1">
      <c r="B5" s="7" t="s">
        <v>43</v>
      </c>
      <c r="C5" s="191"/>
      <c r="D5" s="192"/>
      <c r="E5" s="192"/>
      <c r="F5" s="9"/>
      <c r="G5" s="9"/>
      <c r="H5" s="9"/>
      <c r="I5" s="9"/>
      <c r="J5" s="9"/>
      <c r="K5" s="9"/>
      <c r="L5" s="5"/>
      <c r="M5" s="5"/>
      <c r="N5" s="10"/>
    </row>
    <row r="6" s="4" customFormat="1" ht="14.25">
      <c r="B6" s="6"/>
    </row>
    <row r="7" spans="2:15" s="4" customFormat="1" ht="21">
      <c r="B7" s="104" t="s">
        <v>19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4" s="4" customFormat="1" ht="13.5" customHeight="1">
      <c r="B8" s="7"/>
      <c r="C8" s="8"/>
      <c r="N8" s="8"/>
    </row>
    <row r="9" spans="2:14" s="4" customFormat="1" ht="13.5" customHeight="1">
      <c r="B9" s="7" t="s">
        <v>12</v>
      </c>
      <c r="C9" s="8"/>
      <c r="D9" s="9"/>
      <c r="E9" s="9"/>
      <c r="F9" s="9"/>
      <c r="G9" s="9"/>
      <c r="H9" s="9"/>
      <c r="I9" s="9"/>
      <c r="J9" s="9"/>
      <c r="K9" s="9"/>
      <c r="L9" s="5"/>
      <c r="M9" s="5"/>
      <c r="N9" s="10"/>
    </row>
    <row r="10" s="4" customFormat="1" ht="14.25">
      <c r="B10" s="6"/>
    </row>
    <row r="11" spans="2:24" s="4" customFormat="1" ht="22.5" customHeight="1">
      <c r="B11" s="104" t="s">
        <v>20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ht="12" customHeight="1"/>
    <row r="13" spans="2:25" ht="7.5" customHeight="1">
      <c r="B13" s="167" t="s">
        <v>72</v>
      </c>
      <c r="C13" s="168" t="s">
        <v>11</v>
      </c>
      <c r="R13" s="167" t="s">
        <v>42</v>
      </c>
      <c r="S13" s="167"/>
      <c r="T13" s="167"/>
      <c r="U13" s="167"/>
      <c r="V13" s="167"/>
      <c r="W13" s="168" t="s">
        <v>11</v>
      </c>
      <c r="X13" s="168"/>
      <c r="Y13" s="168"/>
    </row>
    <row r="14" spans="2:25" ht="7.5" customHeight="1" thickBot="1">
      <c r="B14" s="167"/>
      <c r="C14" s="168"/>
      <c r="D14" s="63"/>
      <c r="E14" s="63"/>
      <c r="F14" s="63"/>
      <c r="G14" s="63"/>
      <c r="H14" s="63"/>
      <c r="M14" s="14"/>
      <c r="O14" s="14"/>
      <c r="P14" s="14"/>
      <c r="Q14" s="14"/>
      <c r="R14" s="167"/>
      <c r="S14" s="167"/>
      <c r="T14" s="167"/>
      <c r="U14" s="167"/>
      <c r="V14" s="167"/>
      <c r="W14" s="168"/>
      <c r="X14" s="168"/>
      <c r="Y14" s="168"/>
    </row>
    <row r="15" spans="2:25" ht="7.5" customHeight="1">
      <c r="B15" s="167" t="s">
        <v>52</v>
      </c>
      <c r="C15" s="168"/>
      <c r="H15" s="11"/>
      <c r="I15" s="64"/>
      <c r="L15" s="13"/>
      <c r="M15" s="47"/>
      <c r="N15" s="39"/>
      <c r="O15" s="39"/>
      <c r="P15" s="39"/>
      <c r="Q15" s="39"/>
      <c r="R15" s="167" t="s">
        <v>43</v>
      </c>
      <c r="S15" s="167"/>
      <c r="T15" s="167"/>
      <c r="U15" s="167"/>
      <c r="V15" s="167"/>
      <c r="W15" s="168"/>
      <c r="X15" s="168"/>
      <c r="Y15" s="168"/>
    </row>
    <row r="16" spans="2:25" ht="7.5" customHeight="1">
      <c r="B16" s="167"/>
      <c r="C16" s="168"/>
      <c r="H16" s="11"/>
      <c r="I16" s="64"/>
      <c r="L16" s="13"/>
      <c r="M16" s="48"/>
      <c r="R16" s="167"/>
      <c r="S16" s="167"/>
      <c r="T16" s="167"/>
      <c r="U16" s="167"/>
      <c r="V16" s="167"/>
      <c r="W16" s="168"/>
      <c r="X16" s="168"/>
      <c r="Y16" s="168"/>
    </row>
    <row r="17" spans="8:13" ht="7.5" customHeight="1">
      <c r="H17" s="11"/>
      <c r="I17" s="64"/>
      <c r="L17" s="13"/>
      <c r="M17" s="48"/>
    </row>
    <row r="18" spans="8:13" ht="7.5" customHeight="1">
      <c r="H18" s="11"/>
      <c r="I18" s="64"/>
      <c r="L18" s="13"/>
      <c r="M18" s="48"/>
    </row>
    <row r="19" spans="7:14" ht="7.5" customHeight="1">
      <c r="G19" s="114" t="s">
        <v>325</v>
      </c>
      <c r="H19" s="115"/>
      <c r="I19" s="64"/>
      <c r="L19" s="13"/>
      <c r="M19" s="103" t="s">
        <v>256</v>
      </c>
      <c r="N19" s="112"/>
    </row>
    <row r="20" spans="7:14" ht="7.5" customHeight="1" thickBot="1">
      <c r="G20" s="116"/>
      <c r="H20" s="115"/>
      <c r="I20" s="65"/>
      <c r="J20" s="14"/>
      <c r="K20" s="66"/>
      <c r="L20" s="67"/>
      <c r="M20" s="113"/>
      <c r="N20" s="112"/>
    </row>
    <row r="21" spans="2:14" ht="7.5" customHeight="1">
      <c r="B21" s="167" t="s">
        <v>66</v>
      </c>
      <c r="C21" s="193" t="s">
        <v>97</v>
      </c>
      <c r="G21" s="116"/>
      <c r="H21" s="117"/>
      <c r="J21" s="119" t="s">
        <v>266</v>
      </c>
      <c r="K21" s="118"/>
      <c r="L21" s="69"/>
      <c r="M21" s="112"/>
      <c r="N21" s="112"/>
    </row>
    <row r="22" spans="2:14" ht="7.5" customHeight="1">
      <c r="B22" s="167"/>
      <c r="C22" s="168"/>
      <c r="D22" s="14"/>
      <c r="E22" s="14"/>
      <c r="F22" s="14"/>
      <c r="G22" s="116"/>
      <c r="H22" s="117"/>
      <c r="J22" s="118"/>
      <c r="K22" s="118"/>
      <c r="L22" s="69"/>
      <c r="M22" s="112"/>
      <c r="N22" s="112"/>
    </row>
    <row r="23" spans="2:13" ht="7.5" customHeight="1">
      <c r="B23" s="167" t="s">
        <v>67</v>
      </c>
      <c r="C23" s="168"/>
      <c r="F23" s="12"/>
      <c r="H23" s="13"/>
      <c r="J23" s="118"/>
      <c r="K23" s="118"/>
      <c r="L23" s="69"/>
      <c r="M23" s="11"/>
    </row>
    <row r="24" spans="2:13" ht="7.5" customHeight="1">
      <c r="B24" s="167"/>
      <c r="C24" s="168"/>
      <c r="E24" s="114" t="s">
        <v>252</v>
      </c>
      <c r="F24" s="117"/>
      <c r="H24" s="13"/>
      <c r="J24" s="118"/>
      <c r="K24" s="118"/>
      <c r="L24" s="69"/>
      <c r="M24" s="11"/>
    </row>
    <row r="25" spans="5:13" ht="7.5" customHeight="1" thickBot="1">
      <c r="E25" s="116"/>
      <c r="F25" s="117"/>
      <c r="G25" s="70"/>
      <c r="H25" s="67"/>
      <c r="J25" s="118"/>
      <c r="K25" s="118"/>
      <c r="L25" s="69"/>
      <c r="M25" s="11"/>
    </row>
    <row r="26" spans="5:13" ht="7.5" customHeight="1">
      <c r="E26" s="116"/>
      <c r="F26" s="115"/>
      <c r="G26" s="64"/>
      <c r="L26" s="69"/>
      <c r="M26" s="11"/>
    </row>
    <row r="27" spans="2:25" ht="7.5" customHeight="1">
      <c r="B27" s="167" t="s">
        <v>71</v>
      </c>
      <c r="C27" s="168" t="s">
        <v>9</v>
      </c>
      <c r="E27" s="116"/>
      <c r="F27" s="115"/>
      <c r="G27" s="64"/>
      <c r="L27" s="69"/>
      <c r="M27" s="11"/>
      <c r="R27" s="167" t="s">
        <v>65</v>
      </c>
      <c r="S27" s="167"/>
      <c r="T27" s="167"/>
      <c r="U27" s="167"/>
      <c r="V27" s="167"/>
      <c r="W27" s="168" t="s">
        <v>57</v>
      </c>
      <c r="X27" s="168"/>
      <c r="Y27" s="168"/>
    </row>
    <row r="28" spans="2:25" ht="7.5" customHeight="1" thickBot="1">
      <c r="B28" s="167"/>
      <c r="C28" s="168"/>
      <c r="D28" s="63"/>
      <c r="E28" s="63"/>
      <c r="F28" s="63"/>
      <c r="G28" s="64"/>
      <c r="L28" s="69"/>
      <c r="M28" s="66"/>
      <c r="N28" s="63"/>
      <c r="O28" s="63"/>
      <c r="P28" s="63"/>
      <c r="Q28" s="63"/>
      <c r="R28" s="167"/>
      <c r="S28" s="167"/>
      <c r="T28" s="167"/>
      <c r="U28" s="167"/>
      <c r="V28" s="167"/>
      <c r="W28" s="168"/>
      <c r="X28" s="168"/>
      <c r="Y28" s="168"/>
    </row>
    <row r="29" spans="2:25" ht="7.5" customHeight="1">
      <c r="B29" s="167" t="s">
        <v>53</v>
      </c>
      <c r="C29" s="168"/>
      <c r="N29" s="11"/>
      <c r="R29" s="167" t="s">
        <v>51</v>
      </c>
      <c r="S29" s="167"/>
      <c r="T29" s="167"/>
      <c r="U29" s="167"/>
      <c r="V29" s="167"/>
      <c r="W29" s="168"/>
      <c r="X29" s="168"/>
      <c r="Y29" s="168"/>
    </row>
    <row r="30" spans="2:25" ht="7.5" customHeight="1">
      <c r="B30" s="167"/>
      <c r="C30" s="168"/>
      <c r="R30" s="167"/>
      <c r="S30" s="167"/>
      <c r="T30" s="167"/>
      <c r="U30" s="167"/>
      <c r="V30" s="167"/>
      <c r="W30" s="168"/>
      <c r="X30" s="168"/>
      <c r="Y30" s="168"/>
    </row>
    <row r="31" ht="7.5" customHeight="1"/>
    <row r="32" ht="7.5" customHeight="1"/>
    <row r="33" ht="7.5" customHeight="1"/>
    <row r="34" spans="2:23" s="4" customFormat="1" ht="21">
      <c r="B34" s="104" t="s">
        <v>21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ht="12" customHeight="1"/>
    <row r="36" spans="2:30" ht="15" customHeight="1">
      <c r="B36" s="35"/>
      <c r="C36" s="17"/>
      <c r="D36" s="105" t="s">
        <v>103</v>
      </c>
      <c r="E36" s="96"/>
      <c r="F36" s="96"/>
      <c r="G36" s="96"/>
      <c r="H36" s="97"/>
      <c r="I36" s="105" t="s">
        <v>104</v>
      </c>
      <c r="J36" s="96"/>
      <c r="K36" s="96"/>
      <c r="L36" s="96"/>
      <c r="M36" s="97"/>
      <c r="N36" s="105" t="s">
        <v>105</v>
      </c>
      <c r="O36" s="96"/>
      <c r="P36" s="96"/>
      <c r="Q36" s="96"/>
      <c r="R36" s="97"/>
      <c r="S36" s="21"/>
      <c r="T36" s="36" t="s">
        <v>31</v>
      </c>
      <c r="U36" s="36"/>
      <c r="V36" s="98" t="s">
        <v>32</v>
      </c>
      <c r="W36" s="100"/>
      <c r="AA36" s="26"/>
      <c r="AD36" s="49"/>
    </row>
    <row r="37" spans="2:34" ht="15" customHeight="1">
      <c r="B37" s="194" t="s">
        <v>98</v>
      </c>
      <c r="C37" s="124" t="s">
        <v>13</v>
      </c>
      <c r="D37" s="147"/>
      <c r="E37" s="148"/>
      <c r="F37" s="148"/>
      <c r="G37" s="148"/>
      <c r="H37" s="149"/>
      <c r="I37" s="37" t="str">
        <f>IF(I38="","",IF(I38&gt;M38,"○","×"))</f>
        <v>×</v>
      </c>
      <c r="J37" s="29">
        <v>19</v>
      </c>
      <c r="K37" s="24" t="s">
        <v>37</v>
      </c>
      <c r="L37" s="29">
        <v>21</v>
      </c>
      <c r="M37" s="20"/>
      <c r="N37" s="22" t="str">
        <f>IF(N38="","",IF(N38&gt;R38,"○","×"))</f>
        <v>×</v>
      </c>
      <c r="O37" s="29">
        <v>7</v>
      </c>
      <c r="P37" s="24" t="s">
        <v>37</v>
      </c>
      <c r="Q37" s="29">
        <v>21</v>
      </c>
      <c r="R37" s="20"/>
      <c r="S37" s="156">
        <f>IF(I37="","",COUNTIF(I37:R37,"○"))</f>
        <v>0</v>
      </c>
      <c r="T37" s="159" t="s">
        <v>34</v>
      </c>
      <c r="U37" s="162">
        <f>IF(I37="","",COUNTIF(I37:R37,"×"))</f>
        <v>2</v>
      </c>
      <c r="V37" s="156">
        <f>IF(AD38="","",RANK(AD38,AD37:AD45))</f>
        <v>3</v>
      </c>
      <c r="W37" s="162"/>
      <c r="X37" s="18"/>
      <c r="Y37" s="18"/>
      <c r="Z37" s="26"/>
      <c r="AA37" s="26"/>
      <c r="AD37" s="49"/>
      <c r="AE37">
        <f>IF(J37="","",IF(J37&gt;L37,1,0))</f>
        <v>0</v>
      </c>
      <c r="AF37">
        <f>IF(L37="","",IF(J37&lt;L37,1,0))</f>
        <v>1</v>
      </c>
      <c r="AG37">
        <f>IF(O37="","",IF(O37&gt;Q37,1,0))</f>
        <v>0</v>
      </c>
      <c r="AH37">
        <f>IF(Q37="","",IF(O37&lt;Q37,1,0))</f>
        <v>1</v>
      </c>
    </row>
    <row r="38" spans="2:34" ht="15" customHeight="1">
      <c r="B38" s="95"/>
      <c r="C38" s="125"/>
      <c r="D38" s="150"/>
      <c r="E38" s="151"/>
      <c r="F38" s="151"/>
      <c r="G38" s="151"/>
      <c r="H38" s="152"/>
      <c r="I38" s="145">
        <f>IF(J37="","",SUM(AE37:AE39))</f>
        <v>1</v>
      </c>
      <c r="J38" s="18">
        <v>21</v>
      </c>
      <c r="K38" s="24" t="s">
        <v>35</v>
      </c>
      <c r="L38" s="18">
        <v>18</v>
      </c>
      <c r="M38" s="165">
        <f>IF(L37="","",SUM(AF37:AF39))</f>
        <v>2</v>
      </c>
      <c r="N38" s="145">
        <f>IF(O37="","",SUM(AG37:AG39))</f>
        <v>0</v>
      </c>
      <c r="O38" s="38">
        <v>6</v>
      </c>
      <c r="P38" s="24" t="s">
        <v>35</v>
      </c>
      <c r="Q38" s="38">
        <v>21</v>
      </c>
      <c r="R38" s="165">
        <f>IF(Q37="","",SUM(AH37:AH39))</f>
        <v>2</v>
      </c>
      <c r="S38" s="157"/>
      <c r="T38" s="160"/>
      <c r="U38" s="163"/>
      <c r="V38" s="157"/>
      <c r="W38" s="163"/>
      <c r="X38" s="18"/>
      <c r="Y38" s="18"/>
      <c r="Z38" s="26"/>
      <c r="AA38" s="26"/>
      <c r="AD38" s="49">
        <f>IF(S37="","",S37*1000+(I38+N38)*100+((I38+N38)-(M38+R38))*10+((SUM(J37:J39)+SUM(O37:O39))-(SUM(L37:L39)+SUM(Q37:Q39))))</f>
        <v>40</v>
      </c>
      <c r="AE38">
        <f>IF(J38="","",IF(J38&gt;L38,1,0))</f>
        <v>1</v>
      </c>
      <c r="AF38">
        <f>IF(L38="","",IF(J38&lt;L38,1,0))</f>
        <v>0</v>
      </c>
      <c r="AG38">
        <f>IF(O38="","",IF(O38&gt;Q38,1,0))</f>
        <v>0</v>
      </c>
      <c r="AH38">
        <f>IF(Q38="","",IF(O38&lt;Q38,1,0))</f>
        <v>1</v>
      </c>
    </row>
    <row r="39" spans="2:34" ht="15" customHeight="1">
      <c r="B39" s="123"/>
      <c r="C39" s="126"/>
      <c r="D39" s="153"/>
      <c r="E39" s="154"/>
      <c r="F39" s="154"/>
      <c r="G39" s="154"/>
      <c r="H39" s="155"/>
      <c r="I39" s="146"/>
      <c r="J39" s="19">
        <v>19</v>
      </c>
      <c r="K39" s="24" t="s">
        <v>35</v>
      </c>
      <c r="L39" s="19">
        <v>21</v>
      </c>
      <c r="M39" s="166"/>
      <c r="N39" s="146"/>
      <c r="O39" s="40"/>
      <c r="P39" s="24" t="s">
        <v>35</v>
      </c>
      <c r="Q39" s="40"/>
      <c r="R39" s="166"/>
      <c r="S39" s="158"/>
      <c r="T39" s="161"/>
      <c r="U39" s="164"/>
      <c r="V39" s="158"/>
      <c r="W39" s="164"/>
      <c r="X39" s="18"/>
      <c r="Y39" s="18"/>
      <c r="Z39" s="11"/>
      <c r="AA39" s="11"/>
      <c r="AD39" s="49"/>
      <c r="AE39">
        <f>IF(J39="","",IF(J39&gt;L39,1,0))</f>
        <v>0</v>
      </c>
      <c r="AF39">
        <f>IF(L39="","",IF(J39&lt;L39,1,0))</f>
        <v>1</v>
      </c>
      <c r="AG39">
        <f>IF(O39="","",IF(O39&gt;Q39,1,0))</f>
      </c>
      <c r="AH39">
        <f>IF(Q39="","",IF(O39&lt;Q39,1,0))</f>
      </c>
    </row>
    <row r="40" spans="2:32" ht="15" customHeight="1">
      <c r="B40" s="194" t="s">
        <v>99</v>
      </c>
      <c r="C40" s="124" t="s">
        <v>102</v>
      </c>
      <c r="D40" s="37" t="str">
        <f>IF(E40="","",IF(D41&gt;H41,"○","×"))</f>
        <v>○</v>
      </c>
      <c r="E40" s="29">
        <f>IF(L37="","",L37)</f>
        <v>21</v>
      </c>
      <c r="F40" s="30" t="s">
        <v>35</v>
      </c>
      <c r="G40" s="29">
        <f>IF(J37="","",J37)</f>
        <v>19</v>
      </c>
      <c r="H40" s="41"/>
      <c r="I40" s="147"/>
      <c r="J40" s="148"/>
      <c r="K40" s="148"/>
      <c r="L40" s="148"/>
      <c r="M40" s="149"/>
      <c r="N40" s="37" t="str">
        <f>IF(O40="","",IF(N41&gt;R41,"○","×"))</f>
        <v>×</v>
      </c>
      <c r="O40" s="29">
        <v>4</v>
      </c>
      <c r="P40" s="30" t="s">
        <v>35</v>
      </c>
      <c r="Q40" s="29">
        <v>21</v>
      </c>
      <c r="R40" s="42"/>
      <c r="S40" s="156">
        <f>IF(D40="","",COUNTIF(D40:R42,"○"))</f>
        <v>1</v>
      </c>
      <c r="T40" s="159" t="s">
        <v>34</v>
      </c>
      <c r="U40" s="162">
        <f>IF(D40="","",COUNTIF(D40:R42,"×"))</f>
        <v>1</v>
      </c>
      <c r="V40" s="156">
        <f>IF(AD41="","",RANK(AD41,AD37:AD45))</f>
        <v>2</v>
      </c>
      <c r="W40" s="162"/>
      <c r="X40" s="18"/>
      <c r="Y40" s="18"/>
      <c r="Z40" s="11"/>
      <c r="AA40" s="11"/>
      <c r="AD40" s="49"/>
      <c r="AE40">
        <f>IF(O40="","",IF(O40&gt;Q40,1,0))</f>
        <v>0</v>
      </c>
      <c r="AF40">
        <f>IF(Q40="","",IF(O40&lt;Q40,1,0))</f>
        <v>1</v>
      </c>
    </row>
    <row r="41" spans="2:32" ht="15" customHeight="1">
      <c r="B41" s="95"/>
      <c r="C41" s="125"/>
      <c r="D41" s="145">
        <f>M38</f>
        <v>2</v>
      </c>
      <c r="E41" s="18">
        <f>IF(L38="","",L38)</f>
        <v>18</v>
      </c>
      <c r="F41" s="24" t="s">
        <v>35</v>
      </c>
      <c r="G41" s="18">
        <f>IF(J38="","",J38)</f>
        <v>21</v>
      </c>
      <c r="H41" s="165">
        <f>I38</f>
        <v>1</v>
      </c>
      <c r="I41" s="150"/>
      <c r="J41" s="151"/>
      <c r="K41" s="151"/>
      <c r="L41" s="151"/>
      <c r="M41" s="152"/>
      <c r="N41" s="145">
        <f>IF(O40="","",SUM(AE40:AE42))</f>
        <v>0</v>
      </c>
      <c r="O41" s="18">
        <v>2</v>
      </c>
      <c r="P41" s="24" t="s">
        <v>35</v>
      </c>
      <c r="Q41" s="18">
        <v>21</v>
      </c>
      <c r="R41" s="165">
        <f>IF(Q40="","",SUM(AF40:AF42))</f>
        <v>2</v>
      </c>
      <c r="S41" s="157"/>
      <c r="T41" s="160"/>
      <c r="U41" s="163"/>
      <c r="V41" s="157"/>
      <c r="W41" s="163"/>
      <c r="X41" s="18"/>
      <c r="Y41" s="18"/>
      <c r="Z41" s="11"/>
      <c r="AA41" s="11"/>
      <c r="AD41" s="49">
        <f>IF(S40="","",S40*1000+(D41+N41)*100+((D41+N41)-(H41+R41))*10+((SUM(E40:E42)+SUM(O40:O42))-(SUM(G40:G42)+SUM(Q40:Q42))))</f>
        <v>1155</v>
      </c>
      <c r="AE41">
        <f>IF(O41="","",IF(O41&gt;Q41,1,0))</f>
        <v>0</v>
      </c>
      <c r="AF41">
        <f>IF(Q41="","",IF(O41&lt;Q41,1,0))</f>
        <v>1</v>
      </c>
    </row>
    <row r="42" spans="2:32" ht="15" customHeight="1">
      <c r="B42" s="123"/>
      <c r="C42" s="126"/>
      <c r="D42" s="146"/>
      <c r="E42" s="19">
        <f>IF(L39="","",L39)</f>
        <v>21</v>
      </c>
      <c r="F42" s="28" t="s">
        <v>35</v>
      </c>
      <c r="G42" s="19">
        <f>IF(J39="","",J39)</f>
        <v>19</v>
      </c>
      <c r="H42" s="166"/>
      <c r="I42" s="153"/>
      <c r="J42" s="154"/>
      <c r="K42" s="154"/>
      <c r="L42" s="154"/>
      <c r="M42" s="155"/>
      <c r="N42" s="146"/>
      <c r="O42" s="19"/>
      <c r="P42" s="24" t="s">
        <v>35</v>
      </c>
      <c r="Q42" s="19"/>
      <c r="R42" s="166"/>
      <c r="S42" s="158"/>
      <c r="T42" s="161"/>
      <c r="U42" s="164"/>
      <c r="V42" s="158"/>
      <c r="W42" s="164"/>
      <c r="X42" s="18"/>
      <c r="Y42" s="18"/>
      <c r="Z42" s="11"/>
      <c r="AA42" s="11"/>
      <c r="AD42" s="49"/>
      <c r="AE42">
        <f>IF(O42="","",IF(O42&gt;Q42,1,0))</f>
      </c>
      <c r="AF42">
        <f>IF(Q42="","",IF(O42&lt;Q42,1,0))</f>
      </c>
    </row>
    <row r="43" spans="2:30" ht="15" customHeight="1">
      <c r="B43" s="195" t="s">
        <v>100</v>
      </c>
      <c r="C43" s="196" t="s">
        <v>101</v>
      </c>
      <c r="D43" s="37" t="str">
        <f>IF(E43="","",IF(D44&gt;H44,"○","×"))</f>
        <v>○</v>
      </c>
      <c r="E43" s="29">
        <f>IF(Q37="","",Q37)</f>
        <v>21</v>
      </c>
      <c r="F43" s="30" t="s">
        <v>35</v>
      </c>
      <c r="G43" s="29">
        <f>IF(O37="","",O37)</f>
        <v>7</v>
      </c>
      <c r="H43" s="42"/>
      <c r="I43" s="37" t="str">
        <f>IF(J43="","",IF(I44&gt;M44,"○","×"))</f>
        <v>○</v>
      </c>
      <c r="J43" s="29">
        <f>IF(Q40="","",Q40)</f>
        <v>21</v>
      </c>
      <c r="K43" s="24" t="s">
        <v>35</v>
      </c>
      <c r="L43" s="29">
        <f>IF(O40="","",O40)</f>
        <v>4</v>
      </c>
      <c r="M43" s="42"/>
      <c r="N43" s="147"/>
      <c r="O43" s="148"/>
      <c r="P43" s="148"/>
      <c r="Q43" s="148"/>
      <c r="R43" s="149"/>
      <c r="S43" s="156">
        <f>IF(D43="","",COUNTIF(D43:M43,"○"))</f>
        <v>2</v>
      </c>
      <c r="T43" s="159" t="s">
        <v>34</v>
      </c>
      <c r="U43" s="162">
        <f>IF(D43="","",COUNTIF(D43:M43,"×"))</f>
        <v>0</v>
      </c>
      <c r="V43" s="156">
        <f>IF(AD44="","",RANK(AD44,AD37:AD45))</f>
        <v>1</v>
      </c>
      <c r="W43" s="162"/>
      <c r="X43" s="18"/>
      <c r="Y43" s="18"/>
      <c r="Z43" s="11"/>
      <c r="AA43" s="11"/>
      <c r="AD43" s="49"/>
    </row>
    <row r="44" spans="2:30" ht="15" customHeight="1">
      <c r="B44" s="95"/>
      <c r="C44" s="125"/>
      <c r="D44" s="145">
        <f>R38</f>
        <v>2</v>
      </c>
      <c r="E44" s="18">
        <f>IF(Q38="","",Q38)</f>
        <v>21</v>
      </c>
      <c r="F44" s="24" t="s">
        <v>35</v>
      </c>
      <c r="G44" s="18">
        <f>IF(O38="","",O38)</f>
        <v>6</v>
      </c>
      <c r="H44" s="165">
        <f>N38</f>
        <v>0</v>
      </c>
      <c r="I44" s="145">
        <f>R41</f>
        <v>2</v>
      </c>
      <c r="J44" s="18">
        <f>IF(Q41="","",Q41)</f>
        <v>21</v>
      </c>
      <c r="K44" s="24" t="s">
        <v>35</v>
      </c>
      <c r="L44" s="38">
        <f>IF(O41="","",O41)</f>
        <v>2</v>
      </c>
      <c r="M44" s="165">
        <f>N41</f>
        <v>0</v>
      </c>
      <c r="N44" s="150"/>
      <c r="O44" s="151"/>
      <c r="P44" s="151"/>
      <c r="Q44" s="151"/>
      <c r="R44" s="152"/>
      <c r="S44" s="157"/>
      <c r="T44" s="160"/>
      <c r="U44" s="163"/>
      <c r="V44" s="157"/>
      <c r="W44" s="163"/>
      <c r="X44" s="18"/>
      <c r="Y44" s="18"/>
      <c r="Z44" s="11"/>
      <c r="AA44" s="11"/>
      <c r="AD44" s="49">
        <f>IF(S43="","",S43*1000+(D44+I44)*100+((D44+I44)-(H44+M44))*10+((SUM(E43:E45)+SUM(J43:J45))-(SUM(G43:G45)+SUM(L43:L45))))</f>
        <v>2505</v>
      </c>
    </row>
    <row r="45" spans="2:30" ht="15" customHeight="1">
      <c r="B45" s="123"/>
      <c r="C45" s="126"/>
      <c r="D45" s="146"/>
      <c r="E45" s="19">
        <f>IF(Q39="","",Q39)</f>
      </c>
      <c r="F45" s="28" t="s">
        <v>35</v>
      </c>
      <c r="G45" s="19">
        <f>IF(O39="","",O39)</f>
      </c>
      <c r="H45" s="166"/>
      <c r="I45" s="146"/>
      <c r="J45" s="19">
        <f>IF(Q42="","",Q42)</f>
      </c>
      <c r="K45" s="24" t="s">
        <v>39</v>
      </c>
      <c r="L45" s="40">
        <f>IF(O42="","",O42)</f>
      </c>
      <c r="M45" s="166"/>
      <c r="N45" s="153"/>
      <c r="O45" s="154"/>
      <c r="P45" s="154"/>
      <c r="Q45" s="154"/>
      <c r="R45" s="155"/>
      <c r="S45" s="158"/>
      <c r="T45" s="161"/>
      <c r="U45" s="164"/>
      <c r="V45" s="158"/>
      <c r="W45" s="164"/>
      <c r="X45" s="18"/>
      <c r="Y45" s="18"/>
      <c r="Z45" s="11"/>
      <c r="AA45" s="11"/>
      <c r="AD45" s="49"/>
    </row>
    <row r="46" spans="2:18" s="43" customFormat="1" ht="15" customHeight="1">
      <c r="B46" s="44"/>
      <c r="C46" s="44"/>
      <c r="E46" s="45"/>
      <c r="F46" s="45"/>
      <c r="G46" s="45"/>
      <c r="J46" s="45"/>
      <c r="K46" s="45"/>
      <c r="L46" s="45"/>
      <c r="O46" s="45"/>
      <c r="P46" s="45"/>
      <c r="Q46" s="45"/>
      <c r="R46" s="45"/>
    </row>
    <row r="47" spans="2:24" s="4" customFormat="1" ht="21">
      <c r="B47" s="104" t="s">
        <v>22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ht="12" customHeight="1"/>
    <row r="49" spans="2:25" ht="7.5" customHeight="1">
      <c r="B49" s="167" t="s">
        <v>85</v>
      </c>
      <c r="C49" s="168" t="s">
        <v>11</v>
      </c>
      <c r="R49" s="167" t="s">
        <v>89</v>
      </c>
      <c r="S49" s="167"/>
      <c r="T49" s="167"/>
      <c r="U49" s="167"/>
      <c r="V49" s="167"/>
      <c r="W49" s="168" t="s">
        <v>9</v>
      </c>
      <c r="X49" s="168"/>
      <c r="Y49" s="168"/>
    </row>
    <row r="50" spans="2:25" ht="7.5" customHeight="1" thickBot="1">
      <c r="B50" s="167"/>
      <c r="C50" s="168"/>
      <c r="D50" s="63"/>
      <c r="E50" s="63"/>
      <c r="F50" s="63"/>
      <c r="G50" s="63"/>
      <c r="H50" s="63"/>
      <c r="M50" s="11"/>
      <c r="N50" s="11"/>
      <c r="O50" s="63"/>
      <c r="P50" s="63"/>
      <c r="Q50" s="63"/>
      <c r="R50" s="167"/>
      <c r="S50" s="167"/>
      <c r="T50" s="167"/>
      <c r="U50" s="167"/>
      <c r="V50" s="167"/>
      <c r="W50" s="168"/>
      <c r="X50" s="168"/>
      <c r="Y50" s="168"/>
    </row>
    <row r="51" spans="2:25" ht="7.5" customHeight="1">
      <c r="B51" s="167" t="s">
        <v>95</v>
      </c>
      <c r="C51" s="168"/>
      <c r="H51" s="11"/>
      <c r="I51" s="64"/>
      <c r="L51" s="11"/>
      <c r="N51" s="69"/>
      <c r="R51" s="167" t="s">
        <v>91</v>
      </c>
      <c r="S51" s="167"/>
      <c r="T51" s="167"/>
      <c r="U51" s="167"/>
      <c r="V51" s="167"/>
      <c r="W51" s="168"/>
      <c r="X51" s="168"/>
      <c r="Y51" s="168"/>
    </row>
    <row r="52" spans="2:25" ht="7.5" customHeight="1">
      <c r="B52" s="167"/>
      <c r="C52" s="168"/>
      <c r="H52" s="11"/>
      <c r="I52" s="64"/>
      <c r="L52" s="11"/>
      <c r="N52" s="69"/>
      <c r="O52" s="110" t="s">
        <v>248</v>
      </c>
      <c r="P52" s="111"/>
      <c r="R52" s="167"/>
      <c r="S52" s="167"/>
      <c r="T52" s="167"/>
      <c r="U52" s="167"/>
      <c r="V52" s="167"/>
      <c r="W52" s="168"/>
      <c r="X52" s="168"/>
      <c r="Y52" s="168"/>
    </row>
    <row r="53" spans="8:16" ht="7.5" customHeight="1" thickBot="1">
      <c r="H53" s="11"/>
      <c r="I53" s="64"/>
      <c r="L53" s="11"/>
      <c r="M53" s="63"/>
      <c r="N53" s="72"/>
      <c r="O53" s="112"/>
      <c r="P53" s="111"/>
    </row>
    <row r="54" spans="8:16" ht="7.5" customHeight="1">
      <c r="H54" s="11"/>
      <c r="I54" s="64"/>
      <c r="L54" s="13"/>
      <c r="N54" s="13"/>
      <c r="O54" s="113"/>
      <c r="P54" s="111"/>
    </row>
    <row r="55" spans="2:25" ht="7.5" customHeight="1">
      <c r="B55" s="167" t="s">
        <v>87</v>
      </c>
      <c r="C55" s="168" t="s">
        <v>9</v>
      </c>
      <c r="G55" s="114" t="s">
        <v>257</v>
      </c>
      <c r="H55" s="115"/>
      <c r="I55" s="64"/>
      <c r="L55" s="13"/>
      <c r="M55" s="103" t="s">
        <v>259</v>
      </c>
      <c r="N55" s="197"/>
      <c r="O55" s="112"/>
      <c r="P55" s="111"/>
      <c r="R55" s="167" t="s">
        <v>92</v>
      </c>
      <c r="S55" s="167"/>
      <c r="T55" s="167"/>
      <c r="U55" s="167"/>
      <c r="V55" s="167"/>
      <c r="W55" s="168" t="s">
        <v>107</v>
      </c>
      <c r="X55" s="168"/>
      <c r="Y55" s="168"/>
    </row>
    <row r="56" spans="2:25" ht="7.5" customHeight="1" thickBot="1">
      <c r="B56" s="167"/>
      <c r="C56" s="168"/>
      <c r="D56" s="14"/>
      <c r="E56" s="14"/>
      <c r="F56" s="14"/>
      <c r="G56" s="116"/>
      <c r="H56" s="115"/>
      <c r="I56" s="66"/>
      <c r="J56" s="72"/>
      <c r="K56" s="14"/>
      <c r="L56" s="46"/>
      <c r="M56" s="113"/>
      <c r="N56" s="197"/>
      <c r="O56" s="15"/>
      <c r="P56" s="14"/>
      <c r="Q56" s="14"/>
      <c r="R56" s="167"/>
      <c r="S56" s="167"/>
      <c r="T56" s="167"/>
      <c r="U56" s="167"/>
      <c r="V56" s="167"/>
      <c r="W56" s="168"/>
      <c r="X56" s="168"/>
      <c r="Y56" s="168"/>
    </row>
    <row r="57" spans="2:25" ht="7.5" customHeight="1">
      <c r="B57" s="167" t="s">
        <v>82</v>
      </c>
      <c r="C57" s="168"/>
      <c r="F57" s="12"/>
      <c r="G57" s="116"/>
      <c r="H57" s="117"/>
      <c r="J57" s="118" t="s">
        <v>326</v>
      </c>
      <c r="K57" s="119"/>
      <c r="L57" s="73"/>
      <c r="M57" s="112"/>
      <c r="N57" s="112"/>
      <c r="O57" s="39"/>
      <c r="R57" s="167" t="s">
        <v>86</v>
      </c>
      <c r="S57" s="167"/>
      <c r="T57" s="167"/>
      <c r="U57" s="167"/>
      <c r="V57" s="167"/>
      <c r="W57" s="168"/>
      <c r="X57" s="168"/>
      <c r="Y57" s="168"/>
    </row>
    <row r="58" spans="2:25" ht="7.5" customHeight="1">
      <c r="B58" s="167"/>
      <c r="C58" s="168"/>
      <c r="E58" s="114" t="s">
        <v>247</v>
      </c>
      <c r="F58" s="117"/>
      <c r="G58" s="116"/>
      <c r="H58" s="117"/>
      <c r="J58" s="118"/>
      <c r="K58" s="118"/>
      <c r="L58" s="69"/>
      <c r="M58" s="112"/>
      <c r="N58" s="112"/>
      <c r="O58" s="11"/>
      <c r="R58" s="167"/>
      <c r="S58" s="167"/>
      <c r="T58" s="167"/>
      <c r="U58" s="167"/>
      <c r="V58" s="167"/>
      <c r="W58" s="168"/>
      <c r="X58" s="168"/>
      <c r="Y58" s="168"/>
    </row>
    <row r="59" spans="5:15" ht="7.5" customHeight="1" thickBot="1">
      <c r="E59" s="116"/>
      <c r="F59" s="117"/>
      <c r="G59" s="70"/>
      <c r="H59" s="67"/>
      <c r="J59" s="118"/>
      <c r="K59" s="118"/>
      <c r="L59" s="69"/>
      <c r="N59" s="11"/>
      <c r="O59" s="11"/>
    </row>
    <row r="60" spans="5:14" ht="7.5" customHeight="1">
      <c r="E60" s="116"/>
      <c r="F60" s="115"/>
      <c r="G60" s="64"/>
      <c r="J60" s="118"/>
      <c r="K60" s="118"/>
      <c r="L60" s="69"/>
      <c r="N60" s="11"/>
    </row>
    <row r="61" spans="2:25" ht="7.5" customHeight="1">
      <c r="B61" s="167" t="s">
        <v>93</v>
      </c>
      <c r="C61" s="193" t="s">
        <v>106</v>
      </c>
      <c r="E61" s="116"/>
      <c r="F61" s="115"/>
      <c r="G61" s="64"/>
      <c r="J61" s="118"/>
      <c r="K61" s="118"/>
      <c r="L61" s="69"/>
      <c r="N61" s="11"/>
      <c r="R61" s="167" t="s">
        <v>88</v>
      </c>
      <c r="S61" s="167"/>
      <c r="T61" s="167"/>
      <c r="U61" s="167"/>
      <c r="V61" s="167"/>
      <c r="W61" s="168" t="s">
        <v>107</v>
      </c>
      <c r="X61" s="168"/>
      <c r="Y61" s="168"/>
    </row>
    <row r="62" spans="2:25" ht="7.5" customHeight="1" thickBot="1">
      <c r="B62" s="167"/>
      <c r="C62" s="168"/>
      <c r="D62" s="63"/>
      <c r="E62" s="63"/>
      <c r="F62" s="63"/>
      <c r="G62" s="64"/>
      <c r="L62" s="69"/>
      <c r="M62" s="66"/>
      <c r="N62" s="63"/>
      <c r="O62" s="63"/>
      <c r="P62" s="63"/>
      <c r="Q62" s="63"/>
      <c r="R62" s="167"/>
      <c r="S62" s="167"/>
      <c r="T62" s="167"/>
      <c r="U62" s="167"/>
      <c r="V62" s="167"/>
      <c r="W62" s="168"/>
      <c r="X62" s="168"/>
      <c r="Y62" s="168"/>
    </row>
    <row r="63" spans="2:25" ht="7.5" customHeight="1">
      <c r="B63" s="167" t="s">
        <v>79</v>
      </c>
      <c r="C63" s="168"/>
      <c r="R63" s="167" t="s">
        <v>94</v>
      </c>
      <c r="S63" s="167"/>
      <c r="T63" s="167"/>
      <c r="U63" s="167"/>
      <c r="V63" s="167"/>
      <c r="W63" s="168"/>
      <c r="X63" s="168"/>
      <c r="Y63" s="168"/>
    </row>
    <row r="64" spans="2:25" ht="7.5" customHeight="1">
      <c r="B64" s="167"/>
      <c r="C64" s="168"/>
      <c r="R64" s="167"/>
      <c r="S64" s="167"/>
      <c r="T64" s="167"/>
      <c r="U64" s="167"/>
      <c r="V64" s="167"/>
      <c r="W64" s="168"/>
      <c r="X64" s="168"/>
      <c r="Y64" s="168"/>
    </row>
    <row r="65" ht="7.5" customHeight="1"/>
    <row r="66" ht="7.5" customHeight="1"/>
    <row r="67" ht="7.5" customHeight="1"/>
    <row r="68" ht="7.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86">
    <mergeCell ref="W55:Y58"/>
    <mergeCell ref="R55:V56"/>
    <mergeCell ref="R57:V58"/>
    <mergeCell ref="R51:V52"/>
    <mergeCell ref="O52:P55"/>
    <mergeCell ref="M55:N58"/>
    <mergeCell ref="G55:H58"/>
    <mergeCell ref="E58:F61"/>
    <mergeCell ref="J57:K61"/>
    <mergeCell ref="R49:V50"/>
    <mergeCell ref="W49:Y52"/>
    <mergeCell ref="B61:B62"/>
    <mergeCell ref="B63:B64"/>
    <mergeCell ref="C61:C64"/>
    <mergeCell ref="R63:V64"/>
    <mergeCell ref="R61:V62"/>
    <mergeCell ref="W61:Y64"/>
    <mergeCell ref="B49:B50"/>
    <mergeCell ref="B51:B52"/>
    <mergeCell ref="C49:C52"/>
    <mergeCell ref="C55:C58"/>
    <mergeCell ref="B55:B56"/>
    <mergeCell ref="B57:B58"/>
    <mergeCell ref="T43:T45"/>
    <mergeCell ref="U43:U45"/>
    <mergeCell ref="V43:W45"/>
    <mergeCell ref="D44:D45"/>
    <mergeCell ref="H44:H45"/>
    <mergeCell ref="I44:I45"/>
    <mergeCell ref="M44:M45"/>
    <mergeCell ref="B43:B45"/>
    <mergeCell ref="C43:C45"/>
    <mergeCell ref="N43:R45"/>
    <mergeCell ref="S43:S45"/>
    <mergeCell ref="S40:S42"/>
    <mergeCell ref="T40:T42"/>
    <mergeCell ref="U40:U42"/>
    <mergeCell ref="V40:W42"/>
    <mergeCell ref="N38:N39"/>
    <mergeCell ref="R38:R39"/>
    <mergeCell ref="B40:B42"/>
    <mergeCell ref="C40:C42"/>
    <mergeCell ref="I40:M42"/>
    <mergeCell ref="D41:D42"/>
    <mergeCell ref="H41:H42"/>
    <mergeCell ref="N41:N42"/>
    <mergeCell ref="R41:R42"/>
    <mergeCell ref="W27:Y30"/>
    <mergeCell ref="B37:B39"/>
    <mergeCell ref="C37:C39"/>
    <mergeCell ref="D37:H39"/>
    <mergeCell ref="S37:S39"/>
    <mergeCell ref="T37:T39"/>
    <mergeCell ref="U37:U39"/>
    <mergeCell ref="V37:W39"/>
    <mergeCell ref="I38:I39"/>
    <mergeCell ref="M38:M39"/>
    <mergeCell ref="V36:W36"/>
    <mergeCell ref="D36:H36"/>
    <mergeCell ref="I36:M36"/>
    <mergeCell ref="N36:R36"/>
    <mergeCell ref="J21:K25"/>
    <mergeCell ref="B29:B30"/>
    <mergeCell ref="W13:Y16"/>
    <mergeCell ref="R13:V14"/>
    <mergeCell ref="R15:V16"/>
    <mergeCell ref="M19:N22"/>
    <mergeCell ref="C27:C30"/>
    <mergeCell ref="R27:V28"/>
    <mergeCell ref="R29:V30"/>
    <mergeCell ref="B27:B28"/>
    <mergeCell ref="B21:B22"/>
    <mergeCell ref="C21:C24"/>
    <mergeCell ref="B23:B24"/>
    <mergeCell ref="G19:H22"/>
    <mergeCell ref="E24:F27"/>
    <mergeCell ref="B34:W34"/>
    <mergeCell ref="B47:X47"/>
    <mergeCell ref="B2:O2"/>
    <mergeCell ref="B7:O7"/>
    <mergeCell ref="B13:B14"/>
    <mergeCell ref="C4:C5"/>
    <mergeCell ref="D4:E5"/>
    <mergeCell ref="B11:X11"/>
    <mergeCell ref="B15:B16"/>
    <mergeCell ref="C13:C16"/>
  </mergeCells>
  <conditionalFormatting sqref="V37:W45">
    <cfRule type="cellIs" priority="1" dxfId="3" operator="equal" stopIfTrue="1">
      <formula>1</formula>
    </cfRule>
    <cfRule type="cellIs" priority="2" dxfId="2" operator="equal" stopIfTrue="1">
      <formula>2</formula>
    </cfRule>
  </conditionalFormatting>
  <conditionalFormatting sqref="B37:B45">
    <cfRule type="expression" priority="3" dxfId="1" stopIfTrue="1">
      <formula>V37=1</formula>
    </cfRule>
    <cfRule type="expression" priority="4" dxfId="0" stopIfTrue="1">
      <formula>V37=2</formula>
    </cfRule>
  </conditionalFormatting>
  <printOptions/>
  <pageMargins left="0.75" right="0.75" top="1" bottom="1" header="0.512" footer="0.512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AO1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41" width="2.59765625" style="0" customWidth="1"/>
  </cols>
  <sheetData>
    <row r="1" ht="12" customHeight="1"/>
    <row r="2" spans="10:34" s="4" customFormat="1" ht="21" customHeight="1">
      <c r="J2" s="199" t="s">
        <v>5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ht="12" customHeight="1"/>
    <row r="4" spans="6:37" ht="7.5" customHeight="1" thickBot="1">
      <c r="F4" s="167" t="s">
        <v>334</v>
      </c>
      <c r="G4" s="167"/>
      <c r="H4" s="167"/>
      <c r="I4" s="167"/>
      <c r="J4" s="167"/>
      <c r="K4" s="198" t="s">
        <v>70</v>
      </c>
      <c r="L4" s="198"/>
      <c r="M4" s="198"/>
      <c r="N4" s="198"/>
      <c r="O4" s="63"/>
      <c r="P4" s="63"/>
      <c r="Q4" s="63"/>
      <c r="R4" s="63"/>
      <c r="S4" s="63"/>
      <c r="T4" s="11"/>
      <c r="U4" s="11"/>
      <c r="V4" s="11"/>
      <c r="W4" s="11"/>
      <c r="X4" s="14"/>
      <c r="Y4" s="57"/>
      <c r="Z4" s="57"/>
      <c r="AA4" s="57"/>
      <c r="AB4" s="57"/>
      <c r="AC4" s="167" t="s">
        <v>111</v>
      </c>
      <c r="AD4" s="167"/>
      <c r="AE4" s="167"/>
      <c r="AF4" s="167"/>
      <c r="AG4" s="167"/>
      <c r="AH4" s="168" t="s">
        <v>73</v>
      </c>
      <c r="AI4" s="168"/>
      <c r="AJ4" s="168"/>
      <c r="AK4" s="168"/>
    </row>
    <row r="5" spans="6:37" ht="7.5" customHeight="1">
      <c r="F5" s="167"/>
      <c r="G5" s="167"/>
      <c r="H5" s="167"/>
      <c r="I5" s="167"/>
      <c r="J5" s="167"/>
      <c r="K5" s="198"/>
      <c r="L5" s="198"/>
      <c r="M5" s="198"/>
      <c r="N5" s="198"/>
      <c r="O5" s="11"/>
      <c r="P5" s="11"/>
      <c r="Q5" s="11"/>
      <c r="R5" s="11"/>
      <c r="S5" s="11"/>
      <c r="T5" s="64"/>
      <c r="U5" s="11"/>
      <c r="V5" s="11"/>
      <c r="W5" s="13"/>
      <c r="X5" s="11"/>
      <c r="Y5" s="55"/>
      <c r="Z5" s="53"/>
      <c r="AA5" s="53"/>
      <c r="AB5" s="53"/>
      <c r="AC5" s="167"/>
      <c r="AD5" s="167"/>
      <c r="AE5" s="167"/>
      <c r="AF5" s="167"/>
      <c r="AG5" s="167"/>
      <c r="AH5" s="168"/>
      <c r="AI5" s="168"/>
      <c r="AJ5" s="168"/>
      <c r="AK5" s="168"/>
    </row>
    <row r="6" spans="10:25" ht="7.5" customHeight="1">
      <c r="J6" s="11"/>
      <c r="K6" s="11"/>
      <c r="L6" s="11"/>
      <c r="M6" s="11"/>
      <c r="N6" s="11"/>
      <c r="O6" s="11"/>
      <c r="P6" s="11"/>
      <c r="Q6" s="11"/>
      <c r="R6" s="11"/>
      <c r="S6" s="11"/>
      <c r="T6" s="64"/>
      <c r="U6" s="11"/>
      <c r="V6" s="11"/>
      <c r="W6" s="13"/>
      <c r="X6" s="11"/>
      <c r="Y6" s="11"/>
    </row>
    <row r="7" spans="10:25" ht="7.5" customHeight="1">
      <c r="J7" s="11"/>
      <c r="K7" s="11"/>
      <c r="L7" s="11"/>
      <c r="M7" s="11"/>
      <c r="N7" s="11"/>
      <c r="O7" s="11"/>
      <c r="P7" s="11"/>
      <c r="Q7" s="11"/>
      <c r="R7" s="11"/>
      <c r="S7" s="11"/>
      <c r="T7" s="64"/>
      <c r="U7" s="11"/>
      <c r="V7" s="11"/>
      <c r="W7" s="13"/>
      <c r="X7" s="11"/>
      <c r="Y7" s="11"/>
    </row>
    <row r="8" spans="11:25" ht="7.5" customHeight="1">
      <c r="K8" s="11"/>
      <c r="L8" s="11"/>
      <c r="M8" s="11"/>
      <c r="N8" s="11"/>
      <c r="O8" s="50"/>
      <c r="P8" s="11"/>
      <c r="Q8" s="11"/>
      <c r="R8" s="173" t="s">
        <v>309</v>
      </c>
      <c r="S8" s="115"/>
      <c r="T8" s="88"/>
      <c r="U8" s="50"/>
      <c r="V8" s="11"/>
      <c r="W8" s="13"/>
      <c r="X8" s="103" t="s">
        <v>308</v>
      </c>
      <c r="Y8" s="112"/>
    </row>
    <row r="9" spans="11:25" ht="7.5" customHeight="1" thickBot="1">
      <c r="K9" s="11"/>
      <c r="L9" s="11"/>
      <c r="M9" s="11"/>
      <c r="N9" s="11"/>
      <c r="O9" s="50"/>
      <c r="P9" s="11"/>
      <c r="Q9" s="11"/>
      <c r="R9" s="115"/>
      <c r="S9" s="115"/>
      <c r="T9" s="94"/>
      <c r="U9" s="91"/>
      <c r="V9" s="14"/>
      <c r="W9" s="46"/>
      <c r="X9" s="113"/>
      <c r="Y9" s="112"/>
    </row>
    <row r="10" spans="6:25" ht="7.5" customHeight="1">
      <c r="F10" s="167" t="s">
        <v>109</v>
      </c>
      <c r="G10" s="167"/>
      <c r="H10" s="167"/>
      <c r="I10" s="167"/>
      <c r="J10" s="167"/>
      <c r="K10" s="198" t="s">
        <v>73</v>
      </c>
      <c r="L10" s="198"/>
      <c r="M10" s="198"/>
      <c r="N10" s="198"/>
      <c r="O10" s="52"/>
      <c r="P10" s="14"/>
      <c r="Q10" s="52"/>
      <c r="R10" s="115"/>
      <c r="S10" s="117"/>
      <c r="T10" s="86"/>
      <c r="U10" s="118" t="s">
        <v>315</v>
      </c>
      <c r="V10" s="119"/>
      <c r="W10" s="73"/>
      <c r="X10" s="112"/>
      <c r="Y10" s="112"/>
    </row>
    <row r="11" spans="6:25" ht="7.5" customHeight="1">
      <c r="F11" s="167"/>
      <c r="G11" s="167"/>
      <c r="H11" s="167"/>
      <c r="I11" s="167"/>
      <c r="J11" s="167"/>
      <c r="K11" s="198"/>
      <c r="L11" s="198"/>
      <c r="M11" s="198"/>
      <c r="N11" s="198"/>
      <c r="O11" s="50"/>
      <c r="P11" s="170" t="s">
        <v>291</v>
      </c>
      <c r="Q11" s="171"/>
      <c r="R11" s="115"/>
      <c r="S11" s="117"/>
      <c r="T11" s="50"/>
      <c r="U11" s="118"/>
      <c r="V11" s="118"/>
      <c r="W11" s="69"/>
      <c r="X11" s="112"/>
      <c r="Y11" s="112"/>
    </row>
    <row r="12" spans="10:25" ht="7.5" customHeight="1" thickBot="1">
      <c r="J12" s="11"/>
      <c r="K12" s="11"/>
      <c r="L12" s="50"/>
      <c r="M12" s="50"/>
      <c r="N12" s="11"/>
      <c r="O12" s="11"/>
      <c r="P12" s="115"/>
      <c r="Q12" s="117"/>
      <c r="R12" s="74"/>
      <c r="S12" s="67"/>
      <c r="T12" s="11"/>
      <c r="U12" s="118"/>
      <c r="V12" s="118"/>
      <c r="W12" s="69"/>
      <c r="X12" s="11"/>
      <c r="Y12" s="11"/>
    </row>
    <row r="13" spans="10:25" ht="7.5" customHeight="1">
      <c r="J13" s="11"/>
      <c r="K13" s="11"/>
      <c r="L13" s="50"/>
      <c r="M13" s="50"/>
      <c r="N13" s="11"/>
      <c r="O13" s="11"/>
      <c r="P13" s="115"/>
      <c r="Q13" s="115"/>
      <c r="R13" s="88"/>
      <c r="S13" s="11"/>
      <c r="T13" s="11"/>
      <c r="U13" s="118"/>
      <c r="V13" s="118"/>
      <c r="W13" s="69"/>
      <c r="X13" s="11"/>
      <c r="Y13" s="11"/>
    </row>
    <row r="14" spans="6:37" ht="7.5" customHeight="1" thickBot="1">
      <c r="F14" s="167" t="s">
        <v>110</v>
      </c>
      <c r="G14" s="167"/>
      <c r="H14" s="167"/>
      <c r="I14" s="167"/>
      <c r="J14" s="167"/>
      <c r="K14" s="198" t="s">
        <v>69</v>
      </c>
      <c r="L14" s="198"/>
      <c r="M14" s="198"/>
      <c r="N14" s="198"/>
      <c r="O14" s="63"/>
      <c r="P14" s="172"/>
      <c r="Q14" s="172"/>
      <c r="R14" s="64"/>
      <c r="S14" s="11"/>
      <c r="T14" s="11"/>
      <c r="U14" s="118"/>
      <c r="V14" s="118"/>
      <c r="W14" s="69"/>
      <c r="X14" s="66"/>
      <c r="Y14" s="84"/>
      <c r="Z14" s="84"/>
      <c r="AA14" s="84"/>
      <c r="AB14" s="84"/>
      <c r="AC14" s="167" t="s">
        <v>112</v>
      </c>
      <c r="AD14" s="167"/>
      <c r="AE14" s="167"/>
      <c r="AF14" s="167"/>
      <c r="AG14" s="167"/>
      <c r="AH14" s="168" t="s">
        <v>74</v>
      </c>
      <c r="AI14" s="168"/>
      <c r="AJ14" s="168"/>
      <c r="AK14" s="168"/>
    </row>
    <row r="15" spans="6:37" ht="7.5" customHeight="1">
      <c r="F15" s="167"/>
      <c r="G15" s="167"/>
      <c r="H15" s="167"/>
      <c r="I15" s="167"/>
      <c r="J15" s="167"/>
      <c r="K15" s="198"/>
      <c r="L15" s="198"/>
      <c r="M15" s="198"/>
      <c r="N15" s="198"/>
      <c r="Q15" s="11"/>
      <c r="R15" s="11"/>
      <c r="W15" s="11"/>
      <c r="Y15" s="53"/>
      <c r="Z15" s="53"/>
      <c r="AA15" s="53"/>
      <c r="AB15" s="53"/>
      <c r="AC15" s="167"/>
      <c r="AD15" s="167"/>
      <c r="AE15" s="167"/>
      <c r="AF15" s="167"/>
      <c r="AG15" s="167"/>
      <c r="AH15" s="168"/>
      <c r="AI15" s="168"/>
      <c r="AJ15" s="168"/>
      <c r="AK15" s="168"/>
    </row>
    <row r="16" ht="7.5" customHeight="1"/>
    <row r="17" ht="7.5" customHeight="1"/>
    <row r="18" ht="7.5" customHeight="1"/>
    <row r="19" spans="10:34" s="5" customFormat="1" ht="22.5" customHeight="1">
      <c r="J19" s="199" t="s">
        <v>23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</row>
    <row r="20" ht="12" customHeight="1"/>
    <row r="21" spans="6:37" ht="7.5" customHeight="1" thickBot="1">
      <c r="F21" s="200" t="s">
        <v>113</v>
      </c>
      <c r="G21" s="200"/>
      <c r="H21" s="200"/>
      <c r="I21" s="200"/>
      <c r="J21" s="200"/>
      <c r="K21" s="198" t="s">
        <v>96</v>
      </c>
      <c r="L21" s="198"/>
      <c r="M21" s="198"/>
      <c r="N21" s="198"/>
      <c r="O21" s="63"/>
      <c r="P21" s="63"/>
      <c r="Q21" s="63"/>
      <c r="R21" s="63"/>
      <c r="S21" s="63"/>
      <c r="T21" s="11"/>
      <c r="U21" s="11"/>
      <c r="V21" s="11"/>
      <c r="W21" s="11"/>
      <c r="X21" s="11"/>
      <c r="Y21" s="55"/>
      <c r="Z21" s="84"/>
      <c r="AA21" s="84"/>
      <c r="AB21" s="84"/>
      <c r="AC21" s="167" t="s">
        <v>335</v>
      </c>
      <c r="AD21" s="167"/>
      <c r="AE21" s="167"/>
      <c r="AF21" s="167"/>
      <c r="AG21" s="167"/>
      <c r="AH21" s="168" t="s">
        <v>73</v>
      </c>
      <c r="AI21" s="168"/>
      <c r="AJ21" s="168"/>
      <c r="AK21" s="168"/>
    </row>
    <row r="22" spans="6:37" ht="7.5" customHeight="1">
      <c r="F22" s="200"/>
      <c r="G22" s="200"/>
      <c r="H22" s="200"/>
      <c r="I22" s="200"/>
      <c r="J22" s="200"/>
      <c r="K22" s="198"/>
      <c r="L22" s="198"/>
      <c r="M22" s="198"/>
      <c r="N22" s="198"/>
      <c r="O22" s="11"/>
      <c r="P22" s="11"/>
      <c r="Q22" s="11"/>
      <c r="R22" s="11"/>
      <c r="S22" s="11"/>
      <c r="T22" s="64"/>
      <c r="U22" s="11"/>
      <c r="V22" s="50"/>
      <c r="W22" s="50"/>
      <c r="X22" s="11"/>
      <c r="Y22" s="85"/>
      <c r="Z22" s="110" t="s">
        <v>288</v>
      </c>
      <c r="AA22" s="112"/>
      <c r="AB22" s="53"/>
      <c r="AC22" s="167"/>
      <c r="AD22" s="167"/>
      <c r="AE22" s="167"/>
      <c r="AF22" s="167"/>
      <c r="AG22" s="167"/>
      <c r="AH22" s="168"/>
      <c r="AI22" s="168"/>
      <c r="AJ22" s="168"/>
      <c r="AK22" s="168"/>
    </row>
    <row r="23" spans="10:27" ht="7.5" customHeight="1" thickBot="1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64"/>
      <c r="U23" s="11"/>
      <c r="V23" s="50"/>
      <c r="W23" s="50"/>
      <c r="X23" s="63"/>
      <c r="Y23" s="72"/>
      <c r="Z23" s="112"/>
      <c r="AA23" s="111"/>
    </row>
    <row r="24" spans="10:27" ht="7.5" customHeight="1"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64"/>
      <c r="U24" s="11"/>
      <c r="V24" s="50"/>
      <c r="W24" s="77"/>
      <c r="X24" s="11"/>
      <c r="Y24" s="13"/>
      <c r="Z24" s="113"/>
      <c r="AA24" s="111"/>
    </row>
    <row r="25" spans="10:37" ht="7.5" customHeight="1"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64"/>
      <c r="U25" s="11"/>
      <c r="V25" s="50"/>
      <c r="W25" s="77"/>
      <c r="X25" s="11"/>
      <c r="Y25" s="58"/>
      <c r="Z25" s="174"/>
      <c r="AA25" s="175"/>
      <c r="AB25" s="57"/>
      <c r="AC25" s="167" t="s">
        <v>116</v>
      </c>
      <c r="AD25" s="167"/>
      <c r="AE25" s="167"/>
      <c r="AF25" s="167"/>
      <c r="AG25" s="167"/>
      <c r="AH25" s="168" t="s">
        <v>96</v>
      </c>
      <c r="AI25" s="168"/>
      <c r="AJ25" s="168"/>
      <c r="AK25" s="168"/>
    </row>
    <row r="26" spans="10:37" ht="7.5" customHeight="1">
      <c r="J26" s="11"/>
      <c r="K26" s="11"/>
      <c r="L26" s="11"/>
      <c r="M26" s="11"/>
      <c r="N26" s="50"/>
      <c r="O26" s="50"/>
      <c r="P26" s="11"/>
      <c r="Q26" s="11"/>
      <c r="R26" s="173" t="s">
        <v>305</v>
      </c>
      <c r="S26" s="115"/>
      <c r="T26" s="88"/>
      <c r="U26" s="50"/>
      <c r="V26" s="11"/>
      <c r="W26" s="69"/>
      <c r="X26" s="110" t="s">
        <v>306</v>
      </c>
      <c r="Y26" s="112"/>
      <c r="Z26" s="53"/>
      <c r="AA26" s="53"/>
      <c r="AB26" s="53"/>
      <c r="AC26" s="167"/>
      <c r="AD26" s="167"/>
      <c r="AE26" s="167"/>
      <c r="AF26" s="167"/>
      <c r="AG26" s="167"/>
      <c r="AH26" s="168"/>
      <c r="AI26" s="168"/>
      <c r="AJ26" s="168"/>
      <c r="AK26" s="168"/>
    </row>
    <row r="27" spans="10:25" ht="7.5" customHeight="1" thickBot="1">
      <c r="J27" s="11"/>
      <c r="K27" s="11"/>
      <c r="L27" s="11"/>
      <c r="M27" s="11"/>
      <c r="N27" s="50"/>
      <c r="O27" s="50"/>
      <c r="P27" s="11"/>
      <c r="Q27" s="11"/>
      <c r="R27" s="115"/>
      <c r="S27" s="115"/>
      <c r="T27" s="93"/>
      <c r="U27" s="52"/>
      <c r="V27" s="66"/>
      <c r="W27" s="72"/>
      <c r="X27" s="112"/>
      <c r="Y27" s="112"/>
    </row>
    <row r="28" spans="6:25" ht="7.5" customHeight="1">
      <c r="F28" s="200" t="s">
        <v>114</v>
      </c>
      <c r="G28" s="200"/>
      <c r="H28" s="200"/>
      <c r="I28" s="200"/>
      <c r="J28" s="200"/>
      <c r="K28" s="198" t="s">
        <v>68</v>
      </c>
      <c r="L28" s="198"/>
      <c r="M28" s="198"/>
      <c r="N28" s="198"/>
      <c r="O28" s="52"/>
      <c r="P28" s="14"/>
      <c r="Q28" s="52"/>
      <c r="R28" s="115"/>
      <c r="S28" s="117"/>
      <c r="T28" s="50"/>
      <c r="U28" s="119" t="s">
        <v>313</v>
      </c>
      <c r="V28" s="118"/>
      <c r="W28" s="13"/>
      <c r="X28" s="113"/>
      <c r="Y28" s="112"/>
    </row>
    <row r="29" spans="6:37" ht="7.5" customHeight="1">
      <c r="F29" s="200"/>
      <c r="G29" s="200"/>
      <c r="H29" s="200"/>
      <c r="I29" s="200"/>
      <c r="J29" s="200"/>
      <c r="K29" s="198"/>
      <c r="L29" s="198"/>
      <c r="M29" s="198"/>
      <c r="N29" s="198"/>
      <c r="O29" s="50"/>
      <c r="P29" s="170" t="s">
        <v>290</v>
      </c>
      <c r="Q29" s="171"/>
      <c r="R29" s="115"/>
      <c r="S29" s="117"/>
      <c r="T29" s="50"/>
      <c r="U29" s="118"/>
      <c r="V29" s="118"/>
      <c r="W29" s="13"/>
      <c r="X29" s="113"/>
      <c r="Y29" s="112"/>
      <c r="Z29" s="57"/>
      <c r="AA29" s="57"/>
      <c r="AB29" s="57"/>
      <c r="AC29" s="167" t="s">
        <v>117</v>
      </c>
      <c r="AD29" s="167"/>
      <c r="AE29" s="167"/>
      <c r="AF29" s="167"/>
      <c r="AG29" s="167"/>
      <c r="AH29" s="168" t="s">
        <v>69</v>
      </c>
      <c r="AI29" s="168"/>
      <c r="AJ29" s="168"/>
      <c r="AK29" s="168"/>
    </row>
    <row r="30" spans="9:37" ht="7.5" customHeight="1" thickBot="1">
      <c r="I30" s="53"/>
      <c r="J30" s="61"/>
      <c r="K30" s="11"/>
      <c r="L30" s="50"/>
      <c r="M30" s="50"/>
      <c r="N30" s="11"/>
      <c r="O30" s="11"/>
      <c r="P30" s="115"/>
      <c r="Q30" s="117"/>
      <c r="R30" s="86"/>
      <c r="S30" s="13"/>
      <c r="T30" s="11"/>
      <c r="U30" s="118"/>
      <c r="V30" s="118"/>
      <c r="W30" s="51"/>
      <c r="X30" s="11"/>
      <c r="Y30" s="58"/>
      <c r="Z30" s="179" t="s">
        <v>289</v>
      </c>
      <c r="AA30" s="180"/>
      <c r="AB30" s="53"/>
      <c r="AC30" s="167"/>
      <c r="AD30" s="167"/>
      <c r="AE30" s="167"/>
      <c r="AF30" s="167"/>
      <c r="AG30" s="167"/>
      <c r="AH30" s="168"/>
      <c r="AI30" s="168"/>
      <c r="AJ30" s="168"/>
      <c r="AK30" s="168"/>
    </row>
    <row r="31" spans="10:27" ht="7.5" customHeight="1" thickBot="1">
      <c r="J31" s="11"/>
      <c r="K31" s="11"/>
      <c r="L31" s="50"/>
      <c r="M31" s="50"/>
      <c r="N31" s="11"/>
      <c r="O31" s="11"/>
      <c r="P31" s="115"/>
      <c r="Q31" s="115"/>
      <c r="R31" s="87"/>
      <c r="S31" s="78"/>
      <c r="T31" s="11"/>
      <c r="U31" s="118"/>
      <c r="V31" s="118"/>
      <c r="W31" s="51"/>
      <c r="X31" s="70"/>
      <c r="Y31" s="67"/>
      <c r="Z31" s="113"/>
      <c r="AA31" s="112"/>
    </row>
    <row r="32" spans="6:27" ht="7.5" customHeight="1" thickBot="1">
      <c r="F32" s="200" t="s">
        <v>115</v>
      </c>
      <c r="G32" s="200"/>
      <c r="H32" s="200"/>
      <c r="I32" s="200"/>
      <c r="J32" s="200"/>
      <c r="K32" s="198" t="s">
        <v>96</v>
      </c>
      <c r="L32" s="198"/>
      <c r="M32" s="198"/>
      <c r="N32" s="198"/>
      <c r="O32" s="63"/>
      <c r="P32" s="172"/>
      <c r="Q32" s="172"/>
      <c r="R32" s="64"/>
      <c r="S32" s="11"/>
      <c r="T32" s="11"/>
      <c r="U32" s="118"/>
      <c r="V32" s="118"/>
      <c r="W32" s="50"/>
      <c r="X32" s="11"/>
      <c r="Y32" s="68"/>
      <c r="Z32" s="112"/>
      <c r="AA32" s="112"/>
    </row>
    <row r="33" spans="6:37" ht="7.5" customHeight="1" thickBot="1">
      <c r="F33" s="200"/>
      <c r="G33" s="200"/>
      <c r="H33" s="200"/>
      <c r="I33" s="200"/>
      <c r="J33" s="200"/>
      <c r="K33" s="198"/>
      <c r="L33" s="198"/>
      <c r="M33" s="198"/>
      <c r="N33" s="198"/>
      <c r="O33" s="11"/>
      <c r="P33" s="11"/>
      <c r="Q33" s="11"/>
      <c r="R33" s="11"/>
      <c r="S33" s="11"/>
      <c r="T33" s="11"/>
      <c r="U33" s="11"/>
      <c r="V33" s="50"/>
      <c r="W33" s="50"/>
      <c r="X33" s="11"/>
      <c r="Y33" s="85"/>
      <c r="Z33" s="181"/>
      <c r="AA33" s="181"/>
      <c r="AB33" s="84"/>
      <c r="AC33" s="167" t="s">
        <v>118</v>
      </c>
      <c r="AD33" s="167"/>
      <c r="AE33" s="167"/>
      <c r="AF33" s="167"/>
      <c r="AG33" s="167"/>
      <c r="AH33" s="168" t="s">
        <v>70</v>
      </c>
      <c r="AI33" s="168"/>
      <c r="AJ33" s="168"/>
      <c r="AK33" s="168"/>
    </row>
    <row r="34" spans="9:37" ht="7.5" customHeight="1">
      <c r="I34" s="53"/>
      <c r="J34" s="6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5"/>
      <c r="Z34" s="53"/>
      <c r="AA34" s="53"/>
      <c r="AB34" s="53"/>
      <c r="AC34" s="167"/>
      <c r="AD34" s="167"/>
      <c r="AE34" s="167"/>
      <c r="AF34" s="167"/>
      <c r="AG34" s="167"/>
      <c r="AH34" s="168"/>
      <c r="AI34" s="168"/>
      <c r="AJ34" s="168"/>
      <c r="AK34" s="168"/>
    </row>
    <row r="35" ht="7.5" customHeight="1"/>
    <row r="36" ht="7.5" customHeight="1"/>
    <row r="37" ht="7.5" customHeight="1"/>
    <row r="38" spans="10:34" s="5" customFormat="1" ht="21.75" customHeight="1">
      <c r="J38" s="199" t="s">
        <v>24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</row>
    <row r="39" ht="12" customHeight="1"/>
    <row r="40" spans="6:37" ht="7.5" customHeight="1" thickBot="1">
      <c r="F40" s="167" t="s">
        <v>336</v>
      </c>
      <c r="G40" s="167"/>
      <c r="H40" s="167"/>
      <c r="I40" s="167"/>
      <c r="J40" s="167"/>
      <c r="K40" s="198" t="s">
        <v>125</v>
      </c>
      <c r="L40" s="198"/>
      <c r="M40" s="198"/>
      <c r="N40" s="198"/>
      <c r="O40" s="63"/>
      <c r="P40" s="63"/>
      <c r="Q40" s="63"/>
      <c r="R40" s="11"/>
      <c r="S40" s="11"/>
      <c r="T40" s="11"/>
      <c r="U40" s="11"/>
      <c r="V40" s="11"/>
      <c r="W40" s="11"/>
      <c r="X40" s="11"/>
      <c r="Y40" s="53"/>
      <c r="Z40" s="84"/>
      <c r="AA40" s="84"/>
      <c r="AB40" s="84"/>
      <c r="AC40" s="167" t="s">
        <v>122</v>
      </c>
      <c r="AD40" s="167"/>
      <c r="AE40" s="167"/>
      <c r="AF40" s="167"/>
      <c r="AG40" s="167"/>
      <c r="AH40" s="168" t="s">
        <v>131</v>
      </c>
      <c r="AI40" s="168"/>
      <c r="AJ40" s="168"/>
      <c r="AK40" s="168"/>
    </row>
    <row r="41" spans="6:37" ht="7.5" customHeight="1">
      <c r="F41" s="167"/>
      <c r="G41" s="167"/>
      <c r="H41" s="167"/>
      <c r="I41" s="167"/>
      <c r="J41" s="167"/>
      <c r="K41" s="198"/>
      <c r="L41" s="198"/>
      <c r="M41" s="198"/>
      <c r="N41" s="198"/>
      <c r="O41" s="11"/>
      <c r="P41" s="173" t="s">
        <v>320</v>
      </c>
      <c r="Q41" s="115"/>
      <c r="R41" s="64"/>
      <c r="S41" s="11"/>
      <c r="T41" s="11"/>
      <c r="U41" s="11"/>
      <c r="V41" s="50"/>
      <c r="W41" s="50"/>
      <c r="X41" s="50"/>
      <c r="Y41" s="89"/>
      <c r="Z41" s="110" t="s">
        <v>278</v>
      </c>
      <c r="AA41" s="112"/>
      <c r="AB41" s="53"/>
      <c r="AC41" s="167"/>
      <c r="AD41" s="167"/>
      <c r="AE41" s="167"/>
      <c r="AF41" s="167"/>
      <c r="AG41" s="167"/>
      <c r="AH41" s="168"/>
      <c r="AI41" s="168"/>
      <c r="AJ41" s="168"/>
      <c r="AK41" s="168"/>
    </row>
    <row r="42" spans="11:27" ht="7.5" customHeight="1" thickBot="1">
      <c r="K42" s="11"/>
      <c r="L42" s="50"/>
      <c r="M42" s="50"/>
      <c r="N42" s="11"/>
      <c r="O42" s="11"/>
      <c r="P42" s="115"/>
      <c r="Q42" s="115"/>
      <c r="R42" s="66"/>
      <c r="S42" s="63"/>
      <c r="T42" s="11"/>
      <c r="U42" s="11"/>
      <c r="V42" s="50"/>
      <c r="W42" s="50"/>
      <c r="X42" s="90"/>
      <c r="Y42" s="91"/>
      <c r="Z42" s="112"/>
      <c r="AA42" s="111"/>
    </row>
    <row r="43" spans="11:27" ht="7.5" customHeight="1">
      <c r="K43" s="11"/>
      <c r="L43" s="50"/>
      <c r="M43" s="50"/>
      <c r="N43" s="11"/>
      <c r="O43" s="11"/>
      <c r="P43" s="115"/>
      <c r="Q43" s="117"/>
      <c r="R43" s="11"/>
      <c r="S43" s="11"/>
      <c r="T43" s="64"/>
      <c r="U43" s="11"/>
      <c r="V43" s="50"/>
      <c r="W43" s="51"/>
      <c r="X43" s="50"/>
      <c r="Y43" s="51"/>
      <c r="Z43" s="113"/>
      <c r="AA43" s="111"/>
    </row>
    <row r="44" spans="6:37" ht="7.5" customHeight="1">
      <c r="F44" s="167" t="s">
        <v>119</v>
      </c>
      <c r="G44" s="167"/>
      <c r="H44" s="167"/>
      <c r="I44" s="167"/>
      <c r="J44" s="167"/>
      <c r="K44" s="198" t="s">
        <v>127</v>
      </c>
      <c r="L44" s="198"/>
      <c r="M44" s="198"/>
      <c r="N44" s="198"/>
      <c r="O44" s="14"/>
      <c r="P44" s="201"/>
      <c r="Q44" s="202"/>
      <c r="R44" s="11"/>
      <c r="S44" s="11"/>
      <c r="T44" s="64"/>
      <c r="U44" s="11"/>
      <c r="V44" s="50"/>
      <c r="W44" s="51"/>
      <c r="X44" s="50"/>
      <c r="Y44" s="59"/>
      <c r="Z44" s="174"/>
      <c r="AA44" s="175"/>
      <c r="AB44" s="57"/>
      <c r="AC44" s="167" t="s">
        <v>123</v>
      </c>
      <c r="AD44" s="167"/>
      <c r="AE44" s="167"/>
      <c r="AF44" s="167"/>
      <c r="AG44" s="167"/>
      <c r="AH44" s="168" t="s">
        <v>129</v>
      </c>
      <c r="AI44" s="168"/>
      <c r="AJ44" s="168"/>
      <c r="AK44" s="168"/>
    </row>
    <row r="45" spans="6:37" ht="7.5" customHeight="1">
      <c r="F45" s="167"/>
      <c r="G45" s="167"/>
      <c r="H45" s="167"/>
      <c r="I45" s="167"/>
      <c r="J45" s="167"/>
      <c r="K45" s="198"/>
      <c r="L45" s="198"/>
      <c r="M45" s="198"/>
      <c r="N45" s="198"/>
      <c r="O45" s="50"/>
      <c r="P45" s="11"/>
      <c r="Q45" s="11"/>
      <c r="R45" s="173" t="s">
        <v>307</v>
      </c>
      <c r="S45" s="115"/>
      <c r="T45" s="88"/>
      <c r="U45" s="50"/>
      <c r="V45" s="50"/>
      <c r="W45" s="13"/>
      <c r="X45" s="103" t="s">
        <v>319</v>
      </c>
      <c r="Y45" s="112"/>
      <c r="Z45" s="54"/>
      <c r="AA45" s="54"/>
      <c r="AB45" s="53"/>
      <c r="AC45" s="167"/>
      <c r="AD45" s="167"/>
      <c r="AE45" s="167"/>
      <c r="AF45" s="167"/>
      <c r="AG45" s="167"/>
      <c r="AH45" s="168"/>
      <c r="AI45" s="168"/>
      <c r="AJ45" s="168"/>
      <c r="AK45" s="168"/>
    </row>
    <row r="46" spans="11:27" ht="7.5" customHeight="1" thickBot="1">
      <c r="K46" s="11"/>
      <c r="L46" s="11"/>
      <c r="M46" s="11"/>
      <c r="N46" s="50"/>
      <c r="O46" s="50"/>
      <c r="P46" s="11"/>
      <c r="Q46" s="11"/>
      <c r="R46" s="115"/>
      <c r="S46" s="115"/>
      <c r="T46" s="94"/>
      <c r="U46" s="90"/>
      <c r="V46" s="93"/>
      <c r="W46" s="46"/>
      <c r="X46" s="113"/>
      <c r="Y46" s="112"/>
      <c r="Z46" s="49"/>
      <c r="AA46" s="49"/>
    </row>
    <row r="47" spans="11:27" ht="7.5" customHeight="1">
      <c r="K47" s="11"/>
      <c r="L47" s="11"/>
      <c r="M47" s="11"/>
      <c r="N47" s="50"/>
      <c r="O47" s="50"/>
      <c r="P47" s="11"/>
      <c r="Q47" s="50"/>
      <c r="R47" s="115"/>
      <c r="S47" s="117"/>
      <c r="T47" s="50"/>
      <c r="U47" s="118" t="s">
        <v>318</v>
      </c>
      <c r="V47" s="119"/>
      <c r="W47" s="73"/>
      <c r="X47" s="112"/>
      <c r="Y47" s="112"/>
      <c r="Z47" s="49"/>
      <c r="AA47" s="49"/>
    </row>
    <row r="48" spans="6:37" ht="7.5" customHeight="1">
      <c r="F48" s="167" t="s">
        <v>120</v>
      </c>
      <c r="G48" s="167"/>
      <c r="H48" s="167"/>
      <c r="I48" s="167"/>
      <c r="J48" s="167"/>
      <c r="K48" s="198" t="s">
        <v>130</v>
      </c>
      <c r="L48" s="198"/>
      <c r="M48" s="198"/>
      <c r="N48" s="198"/>
      <c r="O48" s="52"/>
      <c r="P48" s="14"/>
      <c r="Q48" s="52"/>
      <c r="R48" s="115"/>
      <c r="S48" s="117"/>
      <c r="T48" s="50"/>
      <c r="U48" s="118"/>
      <c r="V48" s="118"/>
      <c r="W48" s="69"/>
      <c r="X48" s="112"/>
      <c r="Y48" s="112"/>
      <c r="Z48" s="60"/>
      <c r="AA48" s="60"/>
      <c r="AB48" s="57"/>
      <c r="AC48" s="167" t="s">
        <v>314</v>
      </c>
      <c r="AD48" s="167"/>
      <c r="AE48" s="167"/>
      <c r="AF48" s="167"/>
      <c r="AG48" s="167"/>
      <c r="AH48" s="168" t="s">
        <v>126</v>
      </c>
      <c r="AI48" s="168"/>
      <c r="AJ48" s="168"/>
      <c r="AK48" s="168"/>
    </row>
    <row r="49" spans="6:37" ht="7.5" customHeight="1">
      <c r="F49" s="167"/>
      <c r="G49" s="167"/>
      <c r="H49" s="167"/>
      <c r="I49" s="167"/>
      <c r="J49" s="167"/>
      <c r="K49" s="198"/>
      <c r="L49" s="198"/>
      <c r="M49" s="198"/>
      <c r="N49" s="198"/>
      <c r="O49" s="11"/>
      <c r="P49" s="170" t="s">
        <v>292</v>
      </c>
      <c r="Q49" s="171"/>
      <c r="R49" s="50"/>
      <c r="S49" s="51"/>
      <c r="T49" s="50"/>
      <c r="U49" s="118"/>
      <c r="V49" s="118"/>
      <c r="W49" s="77"/>
      <c r="X49" s="11"/>
      <c r="Y49" s="58"/>
      <c r="Z49" s="179" t="s">
        <v>295</v>
      </c>
      <c r="AA49" s="180"/>
      <c r="AB49" s="53"/>
      <c r="AC49" s="167"/>
      <c r="AD49" s="167"/>
      <c r="AE49" s="167"/>
      <c r="AF49" s="167"/>
      <c r="AG49" s="167"/>
      <c r="AH49" s="168"/>
      <c r="AI49" s="168"/>
      <c r="AJ49" s="168"/>
      <c r="AK49" s="168"/>
    </row>
    <row r="50" spans="11:27" ht="7.5" customHeight="1" thickBot="1">
      <c r="K50" s="11"/>
      <c r="L50" s="50"/>
      <c r="M50" s="50"/>
      <c r="N50" s="11"/>
      <c r="O50" s="11"/>
      <c r="P50" s="115"/>
      <c r="Q50" s="117"/>
      <c r="R50" s="74"/>
      <c r="S50" s="75"/>
      <c r="T50" s="50"/>
      <c r="U50" s="118"/>
      <c r="V50" s="118"/>
      <c r="W50" s="77"/>
      <c r="X50" s="63"/>
      <c r="Y50" s="67"/>
      <c r="Z50" s="113"/>
      <c r="AA50" s="112"/>
    </row>
    <row r="51" spans="11:27" ht="7.5" customHeight="1">
      <c r="K51" s="11"/>
      <c r="L51" s="50"/>
      <c r="M51" s="50"/>
      <c r="N51" s="11"/>
      <c r="O51" s="11"/>
      <c r="P51" s="115"/>
      <c r="Q51" s="115"/>
      <c r="R51" s="64"/>
      <c r="S51" s="11"/>
      <c r="T51" s="11"/>
      <c r="U51" s="118"/>
      <c r="V51" s="118"/>
      <c r="W51" s="50"/>
      <c r="X51" s="11"/>
      <c r="Y51" s="68"/>
      <c r="Z51" s="112"/>
      <c r="AA51" s="112"/>
    </row>
    <row r="52" spans="6:37" ht="7.5" customHeight="1" thickBot="1">
      <c r="F52" s="167" t="s">
        <v>121</v>
      </c>
      <c r="G52" s="167"/>
      <c r="H52" s="167"/>
      <c r="I52" s="167"/>
      <c r="J52" s="167"/>
      <c r="K52" s="198" t="s">
        <v>128</v>
      </c>
      <c r="L52" s="198"/>
      <c r="M52" s="198"/>
      <c r="N52" s="198"/>
      <c r="O52" s="63"/>
      <c r="P52" s="172"/>
      <c r="Q52" s="172"/>
      <c r="R52" s="64"/>
      <c r="S52" s="11"/>
      <c r="T52" s="11"/>
      <c r="U52" s="11"/>
      <c r="V52" s="50"/>
      <c r="W52" s="50"/>
      <c r="X52" s="11"/>
      <c r="Y52" s="85"/>
      <c r="Z52" s="181"/>
      <c r="AA52" s="181"/>
      <c r="AB52" s="84"/>
      <c r="AC52" s="167" t="s">
        <v>124</v>
      </c>
      <c r="AD52" s="167"/>
      <c r="AE52" s="167"/>
      <c r="AF52" s="167"/>
      <c r="AG52" s="167"/>
      <c r="AH52" s="168" t="s">
        <v>128</v>
      </c>
      <c r="AI52" s="168"/>
      <c r="AJ52" s="168"/>
      <c r="AK52" s="168"/>
    </row>
    <row r="53" spans="6:37" ht="7.5" customHeight="1">
      <c r="F53" s="167"/>
      <c r="G53" s="167"/>
      <c r="H53" s="167"/>
      <c r="I53" s="167"/>
      <c r="J53" s="167"/>
      <c r="K53" s="198"/>
      <c r="L53" s="198"/>
      <c r="M53" s="198"/>
      <c r="N53" s="198"/>
      <c r="Y53" s="53"/>
      <c r="Z53" s="53"/>
      <c r="AA53" s="53"/>
      <c r="AB53" s="53"/>
      <c r="AC53" s="167"/>
      <c r="AD53" s="167"/>
      <c r="AE53" s="167"/>
      <c r="AF53" s="167"/>
      <c r="AG53" s="167"/>
      <c r="AH53" s="168"/>
      <c r="AI53" s="168"/>
      <c r="AJ53" s="168"/>
      <c r="AK53" s="168"/>
    </row>
    <row r="54" ht="7.5" customHeight="1"/>
    <row r="55" ht="7.5" customHeight="1"/>
    <row r="56" ht="7.5" customHeight="1"/>
    <row r="57" spans="9:36" s="5" customFormat="1" ht="21.75" customHeight="1">
      <c r="I57" s="199" t="s">
        <v>25</v>
      </c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</row>
    <row r="58" ht="12" customHeight="1"/>
    <row r="59" spans="4:39" ht="7.5" customHeight="1" thickBot="1">
      <c r="D59" s="167" t="s">
        <v>132</v>
      </c>
      <c r="E59" s="167"/>
      <c r="F59" s="167"/>
      <c r="G59" s="167"/>
      <c r="H59" s="167"/>
      <c r="I59" s="168" t="s">
        <v>145</v>
      </c>
      <c r="J59" s="168"/>
      <c r="K59" s="168"/>
      <c r="L59" s="168"/>
      <c r="M59" s="63"/>
      <c r="N59" s="63"/>
      <c r="O59" s="63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63"/>
      <c r="AA59" s="63"/>
      <c r="AB59" s="63"/>
      <c r="AC59" s="63"/>
      <c r="AD59" s="63"/>
      <c r="AE59" s="167" t="s">
        <v>139</v>
      </c>
      <c r="AF59" s="167"/>
      <c r="AG59" s="167"/>
      <c r="AH59" s="167"/>
      <c r="AI59" s="167"/>
      <c r="AJ59" s="168" t="s">
        <v>154</v>
      </c>
      <c r="AK59" s="168"/>
      <c r="AL59" s="168"/>
      <c r="AM59" s="168"/>
    </row>
    <row r="60" spans="4:39" ht="7.5" customHeight="1">
      <c r="D60" s="167"/>
      <c r="E60" s="167"/>
      <c r="F60" s="167"/>
      <c r="G60" s="167"/>
      <c r="H60" s="167"/>
      <c r="I60" s="168"/>
      <c r="J60" s="168"/>
      <c r="K60" s="168"/>
      <c r="L60" s="168"/>
      <c r="M60" s="11"/>
      <c r="N60" s="173" t="s">
        <v>282</v>
      </c>
      <c r="O60" s="115"/>
      <c r="P60" s="64"/>
      <c r="Q60" s="11"/>
      <c r="R60" s="11"/>
      <c r="S60" s="11"/>
      <c r="T60" s="11"/>
      <c r="U60" s="11"/>
      <c r="V60" s="11"/>
      <c r="W60" s="11"/>
      <c r="X60" s="11"/>
      <c r="Y60" s="69"/>
      <c r="Z60" s="11"/>
      <c r="AA60" s="11"/>
      <c r="AB60" s="11"/>
      <c r="AC60" s="11"/>
      <c r="AE60" s="167"/>
      <c r="AF60" s="167"/>
      <c r="AG60" s="167"/>
      <c r="AH60" s="167"/>
      <c r="AI60" s="167"/>
      <c r="AJ60" s="168"/>
      <c r="AK60" s="168"/>
      <c r="AL60" s="168"/>
      <c r="AM60" s="168"/>
    </row>
    <row r="61" spans="11:29" ht="7.5" customHeight="1" thickBot="1">
      <c r="K61" s="11"/>
      <c r="L61" s="11"/>
      <c r="M61" s="11"/>
      <c r="N61" s="115"/>
      <c r="O61" s="115"/>
      <c r="P61" s="66"/>
      <c r="Q61" s="63"/>
      <c r="R61" s="11"/>
      <c r="S61" s="11"/>
      <c r="T61" s="11"/>
      <c r="U61" s="11"/>
      <c r="V61" s="11"/>
      <c r="W61" s="11"/>
      <c r="X61" s="11"/>
      <c r="Y61" s="69"/>
      <c r="Z61" s="110" t="s">
        <v>322</v>
      </c>
      <c r="AA61" s="112"/>
      <c r="AB61" s="50"/>
      <c r="AC61" s="50"/>
    </row>
    <row r="62" spans="11:29" ht="7.5" customHeight="1" thickBot="1">
      <c r="K62" s="11"/>
      <c r="L62" s="11"/>
      <c r="M62" s="11"/>
      <c r="N62" s="115"/>
      <c r="O62" s="117"/>
      <c r="P62" s="11"/>
      <c r="Q62" s="11"/>
      <c r="R62" s="64"/>
      <c r="S62" s="11"/>
      <c r="T62" s="11"/>
      <c r="U62" s="11"/>
      <c r="V62" s="11"/>
      <c r="W62" s="11"/>
      <c r="X62" s="63"/>
      <c r="Y62" s="72"/>
      <c r="Z62" s="112"/>
      <c r="AA62" s="112"/>
      <c r="AB62" s="50"/>
      <c r="AC62" s="50"/>
    </row>
    <row r="63" spans="4:39" ht="7.5" customHeight="1">
      <c r="D63" s="167" t="s">
        <v>133</v>
      </c>
      <c r="E63" s="167"/>
      <c r="F63" s="167"/>
      <c r="G63" s="167"/>
      <c r="H63" s="167"/>
      <c r="I63" s="168" t="s">
        <v>148</v>
      </c>
      <c r="J63" s="168"/>
      <c r="K63" s="168"/>
      <c r="L63" s="168"/>
      <c r="M63" s="14"/>
      <c r="N63" s="201"/>
      <c r="O63" s="202"/>
      <c r="P63" s="11"/>
      <c r="Q63" s="11"/>
      <c r="R63" s="64"/>
      <c r="S63" s="11"/>
      <c r="T63" s="11"/>
      <c r="U63" s="11"/>
      <c r="V63" s="11"/>
      <c r="W63" s="13"/>
      <c r="X63" s="11"/>
      <c r="Y63" s="13"/>
      <c r="Z63" s="113"/>
      <c r="AA63" s="112"/>
      <c r="AB63" s="52"/>
      <c r="AC63" s="52"/>
      <c r="AD63" s="14"/>
      <c r="AE63" s="167" t="s">
        <v>140</v>
      </c>
      <c r="AF63" s="167"/>
      <c r="AG63" s="167"/>
      <c r="AH63" s="167"/>
      <c r="AI63" s="167"/>
      <c r="AJ63" s="168" t="s">
        <v>150</v>
      </c>
      <c r="AK63" s="168"/>
      <c r="AL63" s="168"/>
      <c r="AM63" s="168"/>
    </row>
    <row r="64" spans="4:39" ht="7.5" customHeight="1">
      <c r="D64" s="167"/>
      <c r="E64" s="167"/>
      <c r="F64" s="167"/>
      <c r="G64" s="167"/>
      <c r="H64" s="167"/>
      <c r="I64" s="168"/>
      <c r="J64" s="168"/>
      <c r="K64" s="168"/>
      <c r="L64" s="168"/>
      <c r="M64" s="11"/>
      <c r="N64" s="11"/>
      <c r="O64" s="11"/>
      <c r="P64" s="173" t="s">
        <v>321</v>
      </c>
      <c r="Q64" s="115"/>
      <c r="R64" s="64"/>
      <c r="S64" s="11"/>
      <c r="T64" s="11"/>
      <c r="U64" s="11"/>
      <c r="V64" s="11"/>
      <c r="W64" s="13"/>
      <c r="X64" s="11"/>
      <c r="Y64" s="13"/>
      <c r="Z64" s="113"/>
      <c r="AA64" s="112"/>
      <c r="AB64" s="179" t="s">
        <v>265</v>
      </c>
      <c r="AC64" s="180"/>
      <c r="AE64" s="167"/>
      <c r="AF64" s="167"/>
      <c r="AG64" s="167"/>
      <c r="AH64" s="167"/>
      <c r="AI64" s="167"/>
      <c r="AJ64" s="168"/>
      <c r="AK64" s="168"/>
      <c r="AL64" s="168"/>
      <c r="AM64" s="168"/>
    </row>
    <row r="65" spans="11:29" ht="7.5" customHeight="1" thickBot="1">
      <c r="K65" s="11"/>
      <c r="L65" s="11"/>
      <c r="M65" s="11"/>
      <c r="N65" s="11"/>
      <c r="O65" s="11"/>
      <c r="P65" s="115"/>
      <c r="Q65" s="115"/>
      <c r="R65" s="66"/>
      <c r="S65" s="63"/>
      <c r="T65" s="11"/>
      <c r="U65" s="11"/>
      <c r="V65" s="11"/>
      <c r="W65" s="13"/>
      <c r="X65" s="48"/>
      <c r="Y65" s="13"/>
      <c r="Z65" s="74"/>
      <c r="AA65" s="75"/>
      <c r="AB65" s="113"/>
      <c r="AC65" s="112"/>
    </row>
    <row r="66" spans="11:29" ht="7.5" customHeight="1">
      <c r="K66" s="11"/>
      <c r="L66" s="11"/>
      <c r="M66" s="11"/>
      <c r="N66" s="11"/>
      <c r="O66" s="11"/>
      <c r="P66" s="115"/>
      <c r="Q66" s="117"/>
      <c r="R66" s="11"/>
      <c r="S66" s="11"/>
      <c r="T66" s="64"/>
      <c r="U66" s="11"/>
      <c r="V66" s="11"/>
      <c r="W66" s="13"/>
      <c r="X66" s="11"/>
      <c r="Y66" s="11"/>
      <c r="Z66" s="50"/>
      <c r="AA66" s="76"/>
      <c r="AB66" s="112"/>
      <c r="AC66" s="112"/>
    </row>
    <row r="67" spans="4:39" ht="7.5" customHeight="1" thickBot="1">
      <c r="D67" s="167" t="s">
        <v>134</v>
      </c>
      <c r="E67" s="167"/>
      <c r="F67" s="167"/>
      <c r="G67" s="167"/>
      <c r="H67" s="167"/>
      <c r="I67" s="168" t="s">
        <v>149</v>
      </c>
      <c r="J67" s="168"/>
      <c r="K67" s="168"/>
      <c r="L67" s="168"/>
      <c r="M67" s="14"/>
      <c r="N67" s="14"/>
      <c r="O67" s="14"/>
      <c r="P67" s="115"/>
      <c r="Q67" s="117"/>
      <c r="R67" s="11"/>
      <c r="S67" s="11"/>
      <c r="T67" s="64"/>
      <c r="U67" s="11"/>
      <c r="V67" s="11"/>
      <c r="W67" s="13"/>
      <c r="X67" s="11"/>
      <c r="Y67" s="11"/>
      <c r="Z67" s="50"/>
      <c r="AA67" s="77"/>
      <c r="AB67" s="181"/>
      <c r="AC67" s="181"/>
      <c r="AD67" s="63"/>
      <c r="AE67" s="167" t="s">
        <v>141</v>
      </c>
      <c r="AF67" s="167"/>
      <c r="AG67" s="167"/>
      <c r="AH67" s="167"/>
      <c r="AI67" s="167"/>
      <c r="AJ67" s="168" t="s">
        <v>147</v>
      </c>
      <c r="AK67" s="168"/>
      <c r="AL67" s="168"/>
      <c r="AM67" s="168"/>
    </row>
    <row r="68" spans="4:39" ht="7.5" customHeight="1">
      <c r="D68" s="167"/>
      <c r="E68" s="167"/>
      <c r="F68" s="167"/>
      <c r="G68" s="167"/>
      <c r="H68" s="167"/>
      <c r="I68" s="168"/>
      <c r="J68" s="168"/>
      <c r="K68" s="168"/>
      <c r="L68" s="168"/>
      <c r="M68" s="11"/>
      <c r="N68" s="170" t="s">
        <v>263</v>
      </c>
      <c r="O68" s="171"/>
      <c r="P68" s="11"/>
      <c r="Q68" s="13"/>
      <c r="R68" s="11"/>
      <c r="S68" s="11"/>
      <c r="T68" s="64"/>
      <c r="U68" s="11"/>
      <c r="V68" s="11"/>
      <c r="W68" s="13"/>
      <c r="X68" s="11"/>
      <c r="Y68" s="11"/>
      <c r="Z68" s="11"/>
      <c r="AA68" s="11"/>
      <c r="AB68" s="11"/>
      <c r="AC68" s="11"/>
      <c r="AE68" s="167"/>
      <c r="AF68" s="167"/>
      <c r="AG68" s="167"/>
      <c r="AH68" s="167"/>
      <c r="AI68" s="167"/>
      <c r="AJ68" s="168"/>
      <c r="AK68" s="168"/>
      <c r="AL68" s="168"/>
      <c r="AM68" s="168"/>
    </row>
    <row r="69" spans="11:29" ht="7.5" customHeight="1" thickBot="1">
      <c r="K69" s="11"/>
      <c r="L69" s="11"/>
      <c r="M69" s="11"/>
      <c r="N69" s="115"/>
      <c r="O69" s="117"/>
      <c r="P69" s="70"/>
      <c r="Q69" s="67"/>
      <c r="R69" s="11"/>
      <c r="S69" s="11"/>
      <c r="T69" s="64"/>
      <c r="U69" s="11"/>
      <c r="V69" s="11"/>
      <c r="W69" s="13"/>
      <c r="X69" s="11"/>
      <c r="Y69" s="11"/>
      <c r="Z69" s="11"/>
      <c r="AA69" s="11"/>
      <c r="AB69" s="11"/>
      <c r="AC69" s="11"/>
    </row>
    <row r="70" spans="11:29" ht="7.5" customHeight="1">
      <c r="K70" s="11"/>
      <c r="L70" s="11"/>
      <c r="M70" s="11"/>
      <c r="N70" s="115"/>
      <c r="O70" s="115"/>
      <c r="P70" s="64"/>
      <c r="Q70" s="11"/>
      <c r="R70" s="11"/>
      <c r="S70" s="11"/>
      <c r="T70" s="64"/>
      <c r="U70" s="11"/>
      <c r="V70" s="11"/>
      <c r="W70" s="13"/>
      <c r="X70" s="62"/>
      <c r="Y70" s="11"/>
      <c r="Z70" s="11"/>
      <c r="AA70" s="11"/>
      <c r="AB70" s="11"/>
      <c r="AC70" s="11"/>
    </row>
    <row r="71" spans="4:29" ht="7.5" customHeight="1" thickBot="1">
      <c r="D71" s="167" t="s">
        <v>135</v>
      </c>
      <c r="E71" s="167"/>
      <c r="F71" s="167"/>
      <c r="G71" s="167"/>
      <c r="H71" s="167"/>
      <c r="I71" s="168" t="s">
        <v>151</v>
      </c>
      <c r="J71" s="168"/>
      <c r="K71" s="168"/>
      <c r="L71" s="168"/>
      <c r="M71" s="63"/>
      <c r="N71" s="172"/>
      <c r="O71" s="172"/>
      <c r="P71" s="64"/>
      <c r="Q71" s="11"/>
      <c r="R71" s="11"/>
      <c r="S71" s="11"/>
      <c r="T71" s="64"/>
      <c r="U71" s="11"/>
      <c r="V71" s="11"/>
      <c r="W71" s="13"/>
      <c r="X71" s="11"/>
      <c r="Y71" s="11"/>
      <c r="Z71" s="11"/>
      <c r="AA71" s="11"/>
      <c r="AB71" s="11"/>
      <c r="AC71" s="11"/>
    </row>
    <row r="72" spans="4:29" ht="7.5" customHeight="1">
      <c r="D72" s="167"/>
      <c r="E72" s="167"/>
      <c r="F72" s="167"/>
      <c r="G72" s="167"/>
      <c r="H72" s="167"/>
      <c r="I72" s="168"/>
      <c r="J72" s="168"/>
      <c r="K72" s="168"/>
      <c r="L72" s="168"/>
      <c r="M72" s="11"/>
      <c r="N72" s="11"/>
      <c r="O72" s="11"/>
      <c r="P72" s="11"/>
      <c r="Q72" s="11"/>
      <c r="R72" s="173" t="s">
        <v>311</v>
      </c>
      <c r="S72" s="115"/>
      <c r="T72" s="64"/>
      <c r="U72" s="11"/>
      <c r="V72" s="11"/>
      <c r="W72" s="13"/>
      <c r="X72" s="103" t="s">
        <v>310</v>
      </c>
      <c r="Y72" s="112"/>
      <c r="Z72" s="11"/>
      <c r="AA72" s="11"/>
      <c r="AB72" s="11"/>
      <c r="AC72" s="11"/>
    </row>
    <row r="73" spans="11:29" ht="7.5" customHeight="1" thickBot="1">
      <c r="K73" s="11"/>
      <c r="L73" s="11"/>
      <c r="M73" s="11"/>
      <c r="N73" s="11"/>
      <c r="O73" s="11"/>
      <c r="P73" s="11"/>
      <c r="Q73" s="11"/>
      <c r="R73" s="115"/>
      <c r="S73" s="115"/>
      <c r="T73" s="65"/>
      <c r="U73" s="14"/>
      <c r="V73" s="66"/>
      <c r="W73" s="67"/>
      <c r="X73" s="113"/>
      <c r="Y73" s="112"/>
      <c r="Z73" s="11"/>
      <c r="AA73" s="11"/>
      <c r="AB73" s="11"/>
      <c r="AC73" s="11"/>
    </row>
    <row r="74" spans="11:29" ht="7.5" customHeight="1">
      <c r="K74" s="11"/>
      <c r="L74" s="11"/>
      <c r="M74" s="11"/>
      <c r="N74" s="11"/>
      <c r="O74" s="11"/>
      <c r="P74" s="11"/>
      <c r="Q74" s="11"/>
      <c r="R74" s="115"/>
      <c r="S74" s="117"/>
      <c r="T74" s="11"/>
      <c r="U74" s="119" t="s">
        <v>317</v>
      </c>
      <c r="V74" s="118"/>
      <c r="W74" s="69"/>
      <c r="X74" s="112"/>
      <c r="Y74" s="112"/>
      <c r="Z74" s="11"/>
      <c r="AA74" s="11"/>
      <c r="AB74" s="11"/>
      <c r="AC74" s="11"/>
    </row>
    <row r="75" spans="4:39" ht="7.5" customHeight="1" thickBot="1">
      <c r="D75" s="167" t="s">
        <v>136</v>
      </c>
      <c r="E75" s="167"/>
      <c r="F75" s="167"/>
      <c r="G75" s="167"/>
      <c r="H75" s="167"/>
      <c r="I75" s="168" t="s">
        <v>152</v>
      </c>
      <c r="J75" s="168"/>
      <c r="K75" s="168"/>
      <c r="L75" s="168"/>
      <c r="M75" s="14"/>
      <c r="N75" s="14"/>
      <c r="O75" s="14"/>
      <c r="P75" s="11"/>
      <c r="Q75" s="11"/>
      <c r="R75" s="115"/>
      <c r="S75" s="117"/>
      <c r="T75" s="11"/>
      <c r="U75" s="118"/>
      <c r="V75" s="118"/>
      <c r="W75" s="69"/>
      <c r="X75" s="112"/>
      <c r="Y75" s="112"/>
      <c r="Z75" s="11"/>
      <c r="AA75" s="11"/>
      <c r="AB75" s="63"/>
      <c r="AC75" s="63"/>
      <c r="AD75" s="63"/>
      <c r="AE75" s="167" t="s">
        <v>142</v>
      </c>
      <c r="AF75" s="167"/>
      <c r="AG75" s="167"/>
      <c r="AH75" s="167"/>
      <c r="AI75" s="167"/>
      <c r="AJ75" s="168" t="s">
        <v>155</v>
      </c>
      <c r="AK75" s="168"/>
      <c r="AL75" s="168"/>
      <c r="AM75" s="168"/>
    </row>
    <row r="76" spans="4:39" ht="7.5" customHeight="1">
      <c r="D76" s="167"/>
      <c r="E76" s="167"/>
      <c r="F76" s="167"/>
      <c r="G76" s="167"/>
      <c r="H76" s="167"/>
      <c r="I76" s="168"/>
      <c r="J76" s="168"/>
      <c r="K76" s="168"/>
      <c r="L76" s="168"/>
      <c r="M76" s="11"/>
      <c r="N76" s="188" t="s">
        <v>277</v>
      </c>
      <c r="O76" s="207"/>
      <c r="P76" s="48"/>
      <c r="Q76" s="11"/>
      <c r="R76" s="11"/>
      <c r="S76" s="13"/>
      <c r="T76" s="11"/>
      <c r="U76" s="118"/>
      <c r="V76" s="118"/>
      <c r="W76" s="69"/>
      <c r="X76" s="11"/>
      <c r="Y76" s="11"/>
      <c r="Z76" s="11"/>
      <c r="AA76" s="69"/>
      <c r="AB76" s="110" t="s">
        <v>267</v>
      </c>
      <c r="AC76" s="112"/>
      <c r="AE76" s="167"/>
      <c r="AF76" s="167"/>
      <c r="AG76" s="167"/>
      <c r="AH76" s="167"/>
      <c r="AI76" s="167"/>
      <c r="AJ76" s="168"/>
      <c r="AK76" s="168"/>
      <c r="AL76" s="168"/>
      <c r="AM76" s="168"/>
    </row>
    <row r="77" spans="11:29" ht="7.5" customHeight="1" thickBot="1">
      <c r="K77" s="11"/>
      <c r="L77" s="11"/>
      <c r="M77" s="11"/>
      <c r="N77" s="109"/>
      <c r="O77" s="109"/>
      <c r="P77" s="70"/>
      <c r="Q77" s="63"/>
      <c r="R77" s="11"/>
      <c r="S77" s="13"/>
      <c r="T77" s="11"/>
      <c r="U77" s="118"/>
      <c r="V77" s="118"/>
      <c r="W77" s="69"/>
      <c r="X77" s="11"/>
      <c r="Y77" s="11"/>
      <c r="Z77" s="63"/>
      <c r="AA77" s="72"/>
      <c r="AB77" s="112"/>
      <c r="AC77" s="112"/>
    </row>
    <row r="78" spans="11:29" ht="7.5" customHeight="1">
      <c r="K78" s="11"/>
      <c r="L78" s="11"/>
      <c r="M78" s="11"/>
      <c r="N78" s="109"/>
      <c r="O78" s="208"/>
      <c r="P78" s="11"/>
      <c r="Q78" s="13"/>
      <c r="R78" s="11"/>
      <c r="S78" s="13"/>
      <c r="T78" s="11"/>
      <c r="U78" s="118"/>
      <c r="V78" s="118"/>
      <c r="W78" s="69"/>
      <c r="X78" s="11"/>
      <c r="Y78" s="13"/>
      <c r="Z78" s="11"/>
      <c r="AA78" s="13"/>
      <c r="AB78" s="113"/>
      <c r="AC78" s="112"/>
    </row>
    <row r="79" spans="4:39" ht="7.5" customHeight="1" thickBot="1">
      <c r="D79" s="167" t="s">
        <v>137</v>
      </c>
      <c r="E79" s="167"/>
      <c r="F79" s="167"/>
      <c r="G79" s="167"/>
      <c r="H79" s="167"/>
      <c r="I79" s="168" t="s">
        <v>146</v>
      </c>
      <c r="J79" s="168"/>
      <c r="K79" s="168"/>
      <c r="L79" s="168"/>
      <c r="M79" s="63"/>
      <c r="N79" s="190"/>
      <c r="O79" s="209"/>
      <c r="P79" s="210" t="s">
        <v>303</v>
      </c>
      <c r="Q79" s="107"/>
      <c r="R79" s="11"/>
      <c r="S79" s="13"/>
      <c r="T79" s="11"/>
      <c r="U79" s="11"/>
      <c r="V79" s="11"/>
      <c r="W79" s="69"/>
      <c r="X79" s="11"/>
      <c r="Y79" s="13"/>
      <c r="Z79" s="103" t="s">
        <v>291</v>
      </c>
      <c r="AA79" s="112"/>
      <c r="AB79" s="174"/>
      <c r="AC79" s="175"/>
      <c r="AD79" s="14"/>
      <c r="AE79" s="167" t="s">
        <v>143</v>
      </c>
      <c r="AF79" s="167"/>
      <c r="AG79" s="167"/>
      <c r="AH79" s="167"/>
      <c r="AI79" s="167"/>
      <c r="AJ79" s="168" t="s">
        <v>126</v>
      </c>
      <c r="AK79" s="168"/>
      <c r="AL79" s="168"/>
      <c r="AM79" s="168"/>
    </row>
    <row r="80" spans="4:39" ht="7.5" customHeight="1" thickBot="1">
      <c r="D80" s="167"/>
      <c r="E80" s="167"/>
      <c r="F80" s="167"/>
      <c r="G80" s="167"/>
      <c r="H80" s="167"/>
      <c r="I80" s="168"/>
      <c r="J80" s="168"/>
      <c r="K80" s="168"/>
      <c r="L80" s="168"/>
      <c r="M80" s="11"/>
      <c r="N80" s="11"/>
      <c r="O80" s="11"/>
      <c r="P80" s="109"/>
      <c r="Q80" s="107"/>
      <c r="R80" s="70"/>
      <c r="S80" s="67"/>
      <c r="T80" s="11"/>
      <c r="U80" s="11"/>
      <c r="V80" s="11"/>
      <c r="W80" s="69"/>
      <c r="X80" s="63"/>
      <c r="Y80" s="67"/>
      <c r="Z80" s="113"/>
      <c r="AA80" s="112"/>
      <c r="AB80" s="39"/>
      <c r="AC80" s="11"/>
      <c r="AE80" s="167"/>
      <c r="AF80" s="167"/>
      <c r="AG80" s="167"/>
      <c r="AH80" s="167"/>
      <c r="AI80" s="167"/>
      <c r="AJ80" s="168"/>
      <c r="AK80" s="168"/>
      <c r="AL80" s="168"/>
      <c r="AM80" s="168"/>
    </row>
    <row r="81" spans="11:29" ht="7.5" customHeight="1">
      <c r="K81" s="11"/>
      <c r="L81" s="11"/>
      <c r="M81" s="11"/>
      <c r="N81" s="11"/>
      <c r="O81" s="11"/>
      <c r="P81" s="109"/>
      <c r="Q81" s="109"/>
      <c r="R81" s="64"/>
      <c r="S81" s="11"/>
      <c r="T81" s="11"/>
      <c r="U81" s="11"/>
      <c r="V81" s="11"/>
      <c r="W81" s="11"/>
      <c r="X81" s="11"/>
      <c r="Y81" s="68"/>
      <c r="Z81" s="112"/>
      <c r="AA81" s="112"/>
      <c r="AB81" s="11"/>
      <c r="AC81" s="11"/>
    </row>
    <row r="82" spans="11:29" ht="7.5" customHeight="1">
      <c r="K82" s="11"/>
      <c r="L82" s="11"/>
      <c r="M82" s="11"/>
      <c r="N82" s="11"/>
      <c r="O82" s="11"/>
      <c r="P82" s="109"/>
      <c r="Q82" s="109"/>
      <c r="R82" s="64"/>
      <c r="S82" s="11"/>
      <c r="T82" s="11"/>
      <c r="U82" s="11"/>
      <c r="V82" s="11"/>
      <c r="W82" s="11"/>
      <c r="X82" s="11"/>
      <c r="Y82" s="69"/>
      <c r="Z82" s="112"/>
      <c r="AA82" s="112"/>
      <c r="AB82" s="11"/>
      <c r="AC82" s="11"/>
    </row>
    <row r="83" spans="4:39" ht="7.5" customHeight="1" thickBot="1">
      <c r="D83" s="167" t="s">
        <v>138</v>
      </c>
      <c r="E83" s="167"/>
      <c r="F83" s="167"/>
      <c r="G83" s="167"/>
      <c r="H83" s="167"/>
      <c r="I83" s="168" t="s">
        <v>153</v>
      </c>
      <c r="J83" s="168"/>
      <c r="K83" s="168"/>
      <c r="L83" s="168"/>
      <c r="M83" s="63"/>
      <c r="N83" s="63"/>
      <c r="O83" s="63"/>
      <c r="P83" s="63"/>
      <c r="Q83" s="63"/>
      <c r="R83" s="64"/>
      <c r="S83" s="11"/>
      <c r="T83" s="11"/>
      <c r="U83" s="11"/>
      <c r="V83" s="11"/>
      <c r="W83" s="11"/>
      <c r="X83" s="11"/>
      <c r="Y83" s="69"/>
      <c r="Z83" s="66"/>
      <c r="AA83" s="63"/>
      <c r="AB83" s="63"/>
      <c r="AC83" s="63"/>
      <c r="AD83" s="63"/>
      <c r="AE83" s="167" t="s">
        <v>337</v>
      </c>
      <c r="AF83" s="167"/>
      <c r="AG83" s="167"/>
      <c r="AH83" s="167"/>
      <c r="AI83" s="167"/>
      <c r="AJ83" s="168" t="s">
        <v>69</v>
      </c>
      <c r="AK83" s="168"/>
      <c r="AL83" s="168"/>
      <c r="AM83" s="168"/>
    </row>
    <row r="84" spans="4:39" ht="7.5" customHeight="1">
      <c r="D84" s="167"/>
      <c r="E84" s="167"/>
      <c r="F84" s="167"/>
      <c r="G84" s="167"/>
      <c r="H84" s="167"/>
      <c r="I84" s="168"/>
      <c r="J84" s="168"/>
      <c r="K84" s="168"/>
      <c r="L84" s="168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E84" s="167"/>
      <c r="AF84" s="167"/>
      <c r="AG84" s="167"/>
      <c r="AH84" s="167"/>
      <c r="AI84" s="167"/>
      <c r="AJ84" s="168"/>
      <c r="AK84" s="168"/>
      <c r="AL84" s="168"/>
      <c r="AM84" s="168"/>
    </row>
    <row r="85" spans="11:29" ht="7.5" customHeight="1"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ht="7.5" customHeight="1"/>
    <row r="87" ht="7.5" customHeight="1"/>
    <row r="88" spans="3:40" s="5" customFormat="1" ht="22.5" customHeight="1">
      <c r="C88" s="199" t="s">
        <v>26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</row>
    <row r="89" ht="12" customHeight="1"/>
    <row r="90" spans="2:41" ht="7.5" customHeight="1" thickBot="1">
      <c r="B90" s="167" t="s">
        <v>338</v>
      </c>
      <c r="C90" s="167"/>
      <c r="D90" s="167"/>
      <c r="E90" s="167"/>
      <c r="F90" s="167"/>
      <c r="G90" s="168" t="s">
        <v>175</v>
      </c>
      <c r="H90" s="168"/>
      <c r="I90" s="168"/>
      <c r="J90" s="168"/>
      <c r="K90" s="63"/>
      <c r="L90" s="63"/>
      <c r="M90" s="63"/>
      <c r="N90" s="63"/>
      <c r="O90" s="63"/>
      <c r="AB90" s="63"/>
      <c r="AC90" s="63"/>
      <c r="AD90" s="63"/>
      <c r="AE90" s="63"/>
      <c r="AF90" s="63"/>
      <c r="AG90" s="167" t="s">
        <v>165</v>
      </c>
      <c r="AH90" s="167"/>
      <c r="AI90" s="167"/>
      <c r="AJ90" s="167"/>
      <c r="AK90" s="167"/>
      <c r="AL90" s="168" t="s">
        <v>155</v>
      </c>
      <c r="AM90" s="168"/>
      <c r="AN90" s="168"/>
      <c r="AO90" s="168"/>
    </row>
    <row r="91" spans="2:41" ht="7.5" customHeight="1">
      <c r="B91" s="167"/>
      <c r="C91" s="167"/>
      <c r="D91" s="167"/>
      <c r="E91" s="167"/>
      <c r="F91" s="167"/>
      <c r="G91" s="168"/>
      <c r="H91" s="168"/>
      <c r="I91" s="168"/>
      <c r="J91" s="168"/>
      <c r="O91" s="11"/>
      <c r="P91" s="64"/>
      <c r="AA91" s="69"/>
      <c r="AG91" s="167"/>
      <c r="AH91" s="167"/>
      <c r="AI91" s="167"/>
      <c r="AJ91" s="167"/>
      <c r="AK91" s="167"/>
      <c r="AL91" s="168"/>
      <c r="AM91" s="168"/>
      <c r="AN91" s="168"/>
      <c r="AO91" s="168"/>
    </row>
    <row r="92" spans="14:30" ht="7.5" customHeight="1">
      <c r="N92" s="114" t="s">
        <v>283</v>
      </c>
      <c r="O92" s="115"/>
      <c r="P92" s="64"/>
      <c r="AA92" s="69"/>
      <c r="AB92" s="110" t="s">
        <v>276</v>
      </c>
      <c r="AC92" s="112"/>
      <c r="AD92" s="11"/>
    </row>
    <row r="93" spans="14:30" ht="7.5" customHeight="1" thickBot="1">
      <c r="N93" s="116"/>
      <c r="O93" s="115"/>
      <c r="P93" s="66"/>
      <c r="Q93" s="63"/>
      <c r="Z93" s="63"/>
      <c r="AA93" s="72"/>
      <c r="AB93" s="112"/>
      <c r="AC93" s="112"/>
      <c r="AD93" s="11"/>
    </row>
    <row r="94" spans="2:41" ht="7.5" customHeight="1" thickBot="1">
      <c r="B94" s="167" t="s">
        <v>156</v>
      </c>
      <c r="C94" s="167"/>
      <c r="D94" s="167"/>
      <c r="E94" s="167"/>
      <c r="F94" s="167"/>
      <c r="G94" s="168" t="s">
        <v>177</v>
      </c>
      <c r="H94" s="168"/>
      <c r="I94" s="168"/>
      <c r="J94" s="168"/>
      <c r="K94" s="14"/>
      <c r="L94" s="14"/>
      <c r="M94" s="14"/>
      <c r="N94" s="116"/>
      <c r="O94" s="117"/>
      <c r="Q94" s="11"/>
      <c r="R94" s="64"/>
      <c r="Y94" s="69"/>
      <c r="AA94" s="13"/>
      <c r="AB94" s="113"/>
      <c r="AC94" s="112"/>
      <c r="AD94" s="63"/>
      <c r="AE94" s="63"/>
      <c r="AF94" s="63"/>
      <c r="AG94" s="167" t="s">
        <v>166</v>
      </c>
      <c r="AH94" s="167"/>
      <c r="AI94" s="167"/>
      <c r="AJ94" s="167"/>
      <c r="AK94" s="167"/>
      <c r="AL94" s="168" t="s">
        <v>186</v>
      </c>
      <c r="AM94" s="168"/>
      <c r="AN94" s="168"/>
      <c r="AO94" s="168"/>
    </row>
    <row r="95" spans="2:41" ht="7.5" customHeight="1">
      <c r="B95" s="167"/>
      <c r="C95" s="167"/>
      <c r="D95" s="167"/>
      <c r="E95" s="167"/>
      <c r="F95" s="167"/>
      <c r="G95" s="168"/>
      <c r="H95" s="168"/>
      <c r="I95" s="168"/>
      <c r="J95" s="168"/>
      <c r="L95" s="170" t="s">
        <v>262</v>
      </c>
      <c r="M95" s="171"/>
      <c r="N95" s="116"/>
      <c r="O95" s="117"/>
      <c r="Q95" s="11"/>
      <c r="R95" s="64"/>
      <c r="Y95" s="69"/>
      <c r="AA95" s="13"/>
      <c r="AB95" s="113"/>
      <c r="AC95" s="203"/>
      <c r="AD95" s="110" t="s">
        <v>264</v>
      </c>
      <c r="AE95" s="112"/>
      <c r="AG95" s="167"/>
      <c r="AH95" s="167"/>
      <c r="AI95" s="167"/>
      <c r="AJ95" s="167"/>
      <c r="AK95" s="167"/>
      <c r="AL95" s="168"/>
      <c r="AM95" s="168"/>
      <c r="AN95" s="168"/>
      <c r="AO95" s="168"/>
    </row>
    <row r="96" spans="12:31" ht="7.5" customHeight="1" thickBot="1">
      <c r="L96" s="115"/>
      <c r="M96" s="117"/>
      <c r="N96" s="70"/>
      <c r="O96" s="67"/>
      <c r="Q96" s="11"/>
      <c r="R96" s="64"/>
      <c r="Y96" s="69"/>
      <c r="AA96" s="13"/>
      <c r="AB96" s="70"/>
      <c r="AC96" s="72"/>
      <c r="AD96" s="112"/>
      <c r="AE96" s="112"/>
    </row>
    <row r="97" spans="12:31" ht="7.5" customHeight="1">
      <c r="L97" s="115"/>
      <c r="M97" s="115"/>
      <c r="N97" s="64"/>
      <c r="P97" s="114" t="s">
        <v>298</v>
      </c>
      <c r="Q97" s="115"/>
      <c r="R97" s="64"/>
      <c r="Y97" s="69"/>
      <c r="Z97" s="110" t="s">
        <v>299</v>
      </c>
      <c r="AA97" s="111"/>
      <c r="AC97" s="11"/>
      <c r="AD97" s="113"/>
      <c r="AE97" s="112"/>
    </row>
    <row r="98" spans="2:41" ht="7.5" customHeight="1" thickBot="1">
      <c r="B98" s="167" t="s">
        <v>157</v>
      </c>
      <c r="C98" s="167"/>
      <c r="D98" s="167"/>
      <c r="E98" s="167"/>
      <c r="F98" s="167"/>
      <c r="G98" s="168" t="s">
        <v>179</v>
      </c>
      <c r="H98" s="168"/>
      <c r="I98" s="168"/>
      <c r="J98" s="168"/>
      <c r="K98" s="63"/>
      <c r="L98" s="172"/>
      <c r="M98" s="172"/>
      <c r="N98" s="64"/>
      <c r="P98" s="116"/>
      <c r="Q98" s="115"/>
      <c r="R98" s="66"/>
      <c r="S98" s="63"/>
      <c r="X98" s="63"/>
      <c r="Y98" s="72"/>
      <c r="Z98" s="112"/>
      <c r="AA98" s="111"/>
      <c r="AC98" s="11"/>
      <c r="AD98" s="174"/>
      <c r="AE98" s="175"/>
      <c r="AF98" s="14"/>
      <c r="AG98" s="167" t="s">
        <v>167</v>
      </c>
      <c r="AH98" s="167"/>
      <c r="AI98" s="167"/>
      <c r="AJ98" s="167"/>
      <c r="AK98" s="167"/>
      <c r="AL98" s="168" t="s">
        <v>129</v>
      </c>
      <c r="AM98" s="168"/>
      <c r="AN98" s="168"/>
      <c r="AO98" s="168"/>
    </row>
    <row r="99" spans="2:41" ht="7.5" customHeight="1">
      <c r="B99" s="167"/>
      <c r="C99" s="167"/>
      <c r="D99" s="167"/>
      <c r="E99" s="167"/>
      <c r="F99" s="167"/>
      <c r="G99" s="168"/>
      <c r="H99" s="168"/>
      <c r="I99" s="168"/>
      <c r="J99" s="168"/>
      <c r="P99" s="116"/>
      <c r="Q99" s="117"/>
      <c r="S99" s="11"/>
      <c r="T99" s="64"/>
      <c r="W99" s="13"/>
      <c r="Y99" s="13"/>
      <c r="Z99" s="113"/>
      <c r="AA99" s="111"/>
      <c r="AG99" s="167"/>
      <c r="AH99" s="167"/>
      <c r="AI99" s="167"/>
      <c r="AJ99" s="167"/>
      <c r="AK99" s="167"/>
      <c r="AL99" s="168"/>
      <c r="AM99" s="168"/>
      <c r="AN99" s="168"/>
      <c r="AO99" s="168"/>
    </row>
    <row r="100" spans="16:27" ht="7.5" customHeight="1">
      <c r="P100" s="116"/>
      <c r="Q100" s="117"/>
      <c r="S100" s="11"/>
      <c r="T100" s="64"/>
      <c r="W100" s="13"/>
      <c r="Y100" s="13"/>
      <c r="Z100" s="113"/>
      <c r="AA100" s="111"/>
    </row>
    <row r="101" spans="17:25" ht="7.5" customHeight="1">
      <c r="Q101" s="13"/>
      <c r="S101" s="11"/>
      <c r="T101" s="64"/>
      <c r="W101" s="13"/>
      <c r="Y101" s="13"/>
    </row>
    <row r="102" spans="2:41" ht="7.5" customHeight="1" thickBot="1">
      <c r="B102" s="167" t="s">
        <v>158</v>
      </c>
      <c r="C102" s="167"/>
      <c r="D102" s="167"/>
      <c r="E102" s="167"/>
      <c r="F102" s="167"/>
      <c r="G102" s="168" t="s">
        <v>181</v>
      </c>
      <c r="H102" s="168"/>
      <c r="I102" s="168"/>
      <c r="J102" s="168"/>
      <c r="K102" s="14"/>
      <c r="L102" s="14"/>
      <c r="M102" s="14"/>
      <c r="N102" s="14"/>
      <c r="O102" s="14"/>
      <c r="Q102" s="13"/>
      <c r="S102" s="11"/>
      <c r="T102" s="64"/>
      <c r="W102" s="13"/>
      <c r="Y102" s="13"/>
      <c r="AB102" s="63"/>
      <c r="AC102" s="63"/>
      <c r="AD102" s="63"/>
      <c r="AE102" s="63"/>
      <c r="AF102" s="63"/>
      <c r="AG102" s="167" t="s">
        <v>168</v>
      </c>
      <c r="AH102" s="167"/>
      <c r="AI102" s="167"/>
      <c r="AJ102" s="167"/>
      <c r="AK102" s="167"/>
      <c r="AL102" s="168" t="s">
        <v>126</v>
      </c>
      <c r="AM102" s="168"/>
      <c r="AN102" s="168"/>
      <c r="AO102" s="168"/>
    </row>
    <row r="103" spans="2:41" ht="7.5" customHeight="1">
      <c r="B103" s="167"/>
      <c r="C103" s="167"/>
      <c r="D103" s="167"/>
      <c r="E103" s="167"/>
      <c r="F103" s="167"/>
      <c r="G103" s="168"/>
      <c r="H103" s="168"/>
      <c r="I103" s="168"/>
      <c r="J103" s="168"/>
      <c r="N103" s="170" t="s">
        <v>271</v>
      </c>
      <c r="O103" s="171"/>
      <c r="Q103" s="13"/>
      <c r="S103" s="11"/>
      <c r="T103" s="64"/>
      <c r="W103" s="13"/>
      <c r="Y103" s="13"/>
      <c r="AA103" s="69"/>
      <c r="AB103" s="110" t="s">
        <v>273</v>
      </c>
      <c r="AC103" s="112"/>
      <c r="AG103" s="167"/>
      <c r="AH103" s="167"/>
      <c r="AI103" s="167"/>
      <c r="AJ103" s="167"/>
      <c r="AK103" s="167"/>
      <c r="AL103" s="168"/>
      <c r="AM103" s="168"/>
      <c r="AN103" s="168"/>
      <c r="AO103" s="168"/>
    </row>
    <row r="104" spans="14:29" ht="7.5" customHeight="1" thickBot="1">
      <c r="N104" s="115"/>
      <c r="O104" s="117"/>
      <c r="P104" s="48"/>
      <c r="Q104" s="13"/>
      <c r="S104" s="11"/>
      <c r="T104" s="64"/>
      <c r="W104" s="13"/>
      <c r="Y104" s="13"/>
      <c r="Z104" s="70"/>
      <c r="AA104" s="72"/>
      <c r="AB104" s="112"/>
      <c r="AC104" s="111"/>
    </row>
    <row r="105" spans="14:29" ht="7.5" customHeight="1">
      <c r="N105" s="115"/>
      <c r="O105" s="115"/>
      <c r="P105" s="83"/>
      <c r="Q105" s="78"/>
      <c r="S105" s="11"/>
      <c r="T105" s="64"/>
      <c r="W105" s="13"/>
      <c r="AA105" s="13"/>
      <c r="AB105" s="113"/>
      <c r="AC105" s="111"/>
    </row>
    <row r="106" spans="2:41" ht="7.5" customHeight="1" thickBot="1">
      <c r="B106" s="167" t="s">
        <v>159</v>
      </c>
      <c r="C106" s="167"/>
      <c r="D106" s="167"/>
      <c r="E106" s="167"/>
      <c r="F106" s="167"/>
      <c r="G106" s="168" t="s">
        <v>184</v>
      </c>
      <c r="H106" s="168"/>
      <c r="I106" s="168"/>
      <c r="J106" s="168"/>
      <c r="K106" s="63"/>
      <c r="L106" s="63"/>
      <c r="M106" s="63"/>
      <c r="N106" s="172"/>
      <c r="O106" s="172"/>
      <c r="P106" s="64"/>
      <c r="S106" s="11"/>
      <c r="T106" s="64"/>
      <c r="W106" s="13"/>
      <c r="AA106" s="13"/>
      <c r="AB106" s="174"/>
      <c r="AC106" s="175"/>
      <c r="AD106" s="14"/>
      <c r="AE106" s="14"/>
      <c r="AF106" s="14"/>
      <c r="AG106" s="167" t="s">
        <v>169</v>
      </c>
      <c r="AH106" s="167"/>
      <c r="AI106" s="167"/>
      <c r="AJ106" s="167"/>
      <c r="AK106" s="167"/>
      <c r="AL106" s="168" t="s">
        <v>183</v>
      </c>
      <c r="AM106" s="168"/>
      <c r="AN106" s="168"/>
      <c r="AO106" s="168"/>
    </row>
    <row r="107" spans="2:41" ht="7.5" customHeight="1">
      <c r="B107" s="167"/>
      <c r="C107" s="167"/>
      <c r="D107" s="167"/>
      <c r="E107" s="167"/>
      <c r="F107" s="167"/>
      <c r="G107" s="168"/>
      <c r="H107" s="168"/>
      <c r="I107" s="168"/>
      <c r="J107" s="168"/>
      <c r="R107" s="114" t="s">
        <v>312</v>
      </c>
      <c r="S107" s="115"/>
      <c r="T107" s="64"/>
      <c r="W107" s="13"/>
      <c r="X107" s="103" t="s">
        <v>324</v>
      </c>
      <c r="Y107" s="112"/>
      <c r="AA107" s="11"/>
      <c r="AB107" s="39"/>
      <c r="AG107" s="167"/>
      <c r="AH107" s="167"/>
      <c r="AI107" s="167"/>
      <c r="AJ107" s="167"/>
      <c r="AK107" s="167"/>
      <c r="AL107" s="168"/>
      <c r="AM107" s="168"/>
      <c r="AN107" s="168"/>
      <c r="AO107" s="168"/>
    </row>
    <row r="108" spans="18:25" ht="7.5" customHeight="1" thickBot="1">
      <c r="R108" s="116"/>
      <c r="S108" s="115"/>
      <c r="T108" s="66"/>
      <c r="U108" s="72"/>
      <c r="V108" s="14"/>
      <c r="W108" s="46"/>
      <c r="X108" s="113"/>
      <c r="Y108" s="112"/>
    </row>
    <row r="109" spans="18:25" ht="7.5" customHeight="1">
      <c r="R109" s="116"/>
      <c r="S109" s="117"/>
      <c r="U109" s="118" t="s">
        <v>323</v>
      </c>
      <c r="V109" s="119"/>
      <c r="W109" s="73"/>
      <c r="X109" s="112"/>
      <c r="Y109" s="112"/>
    </row>
    <row r="110" spans="2:41" ht="7.5" customHeight="1" thickBot="1">
      <c r="B110" s="167" t="s">
        <v>160</v>
      </c>
      <c r="C110" s="167"/>
      <c r="D110" s="167"/>
      <c r="E110" s="167"/>
      <c r="F110" s="167"/>
      <c r="G110" s="168" t="s">
        <v>185</v>
      </c>
      <c r="H110" s="168"/>
      <c r="I110" s="168"/>
      <c r="J110" s="168"/>
      <c r="K110" s="63"/>
      <c r="L110" s="63"/>
      <c r="M110" s="63"/>
      <c r="N110" s="63"/>
      <c r="O110" s="63"/>
      <c r="R110" s="116"/>
      <c r="S110" s="117"/>
      <c r="U110" s="118"/>
      <c r="V110" s="118"/>
      <c r="W110" s="69"/>
      <c r="X110" s="112"/>
      <c r="Y110" s="112"/>
      <c r="AB110" s="14"/>
      <c r="AC110" s="14"/>
      <c r="AD110" s="14"/>
      <c r="AE110" s="14"/>
      <c r="AF110" s="14"/>
      <c r="AG110" s="167" t="s">
        <v>170</v>
      </c>
      <c r="AH110" s="167"/>
      <c r="AI110" s="167"/>
      <c r="AJ110" s="167"/>
      <c r="AK110" s="167"/>
      <c r="AL110" s="168" t="s">
        <v>180</v>
      </c>
      <c r="AM110" s="168"/>
      <c r="AN110" s="168"/>
      <c r="AO110" s="168"/>
    </row>
    <row r="111" spans="2:41" ht="7.5" customHeight="1">
      <c r="B111" s="167"/>
      <c r="C111" s="167"/>
      <c r="D111" s="167"/>
      <c r="E111" s="167"/>
      <c r="F111" s="167"/>
      <c r="G111" s="168"/>
      <c r="H111" s="168"/>
      <c r="I111" s="168"/>
      <c r="J111" s="168"/>
      <c r="N111" s="173" t="s">
        <v>270</v>
      </c>
      <c r="O111" s="115"/>
      <c r="P111" s="64"/>
      <c r="S111" s="13"/>
      <c r="U111" s="118"/>
      <c r="V111" s="118"/>
      <c r="W111" s="69"/>
      <c r="AB111" s="204" t="s">
        <v>293</v>
      </c>
      <c r="AC111" s="183"/>
      <c r="AG111" s="167"/>
      <c r="AH111" s="167"/>
      <c r="AI111" s="167"/>
      <c r="AJ111" s="167"/>
      <c r="AK111" s="167"/>
      <c r="AL111" s="168"/>
      <c r="AM111" s="168"/>
      <c r="AN111" s="168"/>
      <c r="AO111" s="168"/>
    </row>
    <row r="112" spans="14:29" ht="7.5" customHeight="1" thickBot="1">
      <c r="N112" s="116"/>
      <c r="O112" s="115"/>
      <c r="P112" s="66"/>
      <c r="Q112" s="63"/>
      <c r="S112" s="13"/>
      <c r="U112" s="118"/>
      <c r="V112" s="118"/>
      <c r="W112" s="69"/>
      <c r="Z112" s="63"/>
      <c r="AA112" s="67"/>
      <c r="AB112" s="205"/>
      <c r="AC112" s="184"/>
    </row>
    <row r="113" spans="14:29" ht="7.5" customHeight="1">
      <c r="N113" s="116"/>
      <c r="O113" s="117"/>
      <c r="Q113" s="13"/>
      <c r="S113" s="13"/>
      <c r="U113" s="118"/>
      <c r="V113" s="118"/>
      <c r="W113" s="69"/>
      <c r="Y113" s="13"/>
      <c r="AA113" s="69"/>
      <c r="AB113" s="184"/>
      <c r="AC113" s="184"/>
    </row>
    <row r="114" spans="2:41" ht="7.5" customHeight="1" thickBot="1">
      <c r="B114" s="167" t="s">
        <v>161</v>
      </c>
      <c r="C114" s="167"/>
      <c r="D114" s="167"/>
      <c r="E114" s="167"/>
      <c r="F114" s="167"/>
      <c r="G114" s="168" t="s">
        <v>176</v>
      </c>
      <c r="H114" s="168"/>
      <c r="I114" s="168"/>
      <c r="J114" s="168"/>
      <c r="K114" s="14"/>
      <c r="L114" s="14"/>
      <c r="M114" s="14"/>
      <c r="N114" s="201"/>
      <c r="O114" s="202"/>
      <c r="Q114" s="13"/>
      <c r="S114" s="13"/>
      <c r="W114" s="69"/>
      <c r="Y114" s="13"/>
      <c r="AA114" s="69"/>
      <c r="AB114" s="187"/>
      <c r="AC114" s="187"/>
      <c r="AD114" s="63"/>
      <c r="AE114" s="63"/>
      <c r="AF114" s="63"/>
      <c r="AG114" s="167" t="s">
        <v>171</v>
      </c>
      <c r="AH114" s="167"/>
      <c r="AI114" s="167"/>
      <c r="AJ114" s="167"/>
      <c r="AK114" s="167"/>
      <c r="AL114" s="168" t="s">
        <v>175</v>
      </c>
      <c r="AM114" s="168"/>
      <c r="AN114" s="168"/>
      <c r="AO114" s="168"/>
    </row>
    <row r="115" spans="2:41" ht="7.5" customHeight="1">
      <c r="B115" s="167"/>
      <c r="C115" s="167"/>
      <c r="D115" s="167"/>
      <c r="E115" s="167"/>
      <c r="F115" s="167"/>
      <c r="G115" s="168"/>
      <c r="H115" s="168"/>
      <c r="I115" s="168"/>
      <c r="J115" s="168"/>
      <c r="Q115" s="13"/>
      <c r="S115" s="13"/>
      <c r="W115" s="69"/>
      <c r="Y115" s="13"/>
      <c r="AA115" s="11"/>
      <c r="AB115" s="11"/>
      <c r="AC115" s="11"/>
      <c r="AD115" s="11"/>
      <c r="AE115" s="11"/>
      <c r="AF115" s="11"/>
      <c r="AG115" s="167"/>
      <c r="AH115" s="167"/>
      <c r="AI115" s="167"/>
      <c r="AJ115" s="167"/>
      <c r="AK115" s="167"/>
      <c r="AL115" s="168"/>
      <c r="AM115" s="168"/>
      <c r="AN115" s="168"/>
      <c r="AO115" s="168"/>
    </row>
    <row r="116" spans="17:25" ht="7.5" customHeight="1">
      <c r="Q116" s="13"/>
      <c r="S116" s="13"/>
      <c r="W116" s="69"/>
      <c r="Y116" s="13"/>
    </row>
    <row r="117" spans="16:27" ht="7.5" customHeight="1">
      <c r="P117" s="114" t="s">
        <v>261</v>
      </c>
      <c r="Q117" s="117"/>
      <c r="S117" s="13"/>
      <c r="W117" s="69"/>
      <c r="Y117" s="13"/>
      <c r="Z117" s="103" t="s">
        <v>304</v>
      </c>
      <c r="AA117" s="111"/>
    </row>
    <row r="118" spans="2:41" ht="7.5" customHeight="1" thickBot="1">
      <c r="B118" s="167" t="s">
        <v>162</v>
      </c>
      <c r="C118" s="167"/>
      <c r="D118" s="167"/>
      <c r="E118" s="167"/>
      <c r="F118" s="167"/>
      <c r="G118" s="168" t="s">
        <v>182</v>
      </c>
      <c r="H118" s="168"/>
      <c r="I118" s="168"/>
      <c r="J118" s="168"/>
      <c r="K118" s="14"/>
      <c r="L118" s="14"/>
      <c r="M118" s="14"/>
      <c r="P118" s="116"/>
      <c r="Q118" s="117"/>
      <c r="R118" s="70"/>
      <c r="S118" s="67"/>
      <c r="W118" s="69"/>
      <c r="X118" s="63"/>
      <c r="Y118" s="67"/>
      <c r="Z118" s="113"/>
      <c r="AA118" s="111"/>
      <c r="AD118" s="14"/>
      <c r="AE118" s="14"/>
      <c r="AF118" s="14"/>
      <c r="AG118" s="167" t="s">
        <v>172</v>
      </c>
      <c r="AH118" s="167"/>
      <c r="AI118" s="167"/>
      <c r="AJ118" s="167"/>
      <c r="AK118" s="167"/>
      <c r="AL118" s="168" t="s">
        <v>181</v>
      </c>
      <c r="AM118" s="168"/>
      <c r="AN118" s="168"/>
      <c r="AO118" s="168"/>
    </row>
    <row r="119" spans="2:41" ht="7.5" customHeight="1">
      <c r="B119" s="167"/>
      <c r="C119" s="167"/>
      <c r="D119" s="167"/>
      <c r="E119" s="167"/>
      <c r="F119" s="167"/>
      <c r="G119" s="168"/>
      <c r="H119" s="168"/>
      <c r="I119" s="168"/>
      <c r="J119" s="168"/>
      <c r="L119" s="170" t="s">
        <v>258</v>
      </c>
      <c r="M119" s="171"/>
      <c r="P119" s="116"/>
      <c r="Q119" s="115"/>
      <c r="R119" s="64"/>
      <c r="Y119" s="68"/>
      <c r="Z119" s="112"/>
      <c r="AA119" s="111"/>
      <c r="AC119" s="81"/>
      <c r="AD119" s="182" t="s">
        <v>269</v>
      </c>
      <c r="AE119" s="183"/>
      <c r="AG119" s="167"/>
      <c r="AH119" s="167"/>
      <c r="AI119" s="167"/>
      <c r="AJ119" s="167"/>
      <c r="AK119" s="167"/>
      <c r="AL119" s="168"/>
      <c r="AM119" s="168"/>
      <c r="AN119" s="168"/>
      <c r="AO119" s="168"/>
    </row>
    <row r="120" spans="12:31" ht="7.5" customHeight="1" thickBot="1">
      <c r="L120" s="115"/>
      <c r="M120" s="117"/>
      <c r="N120" s="70"/>
      <c r="O120" s="63"/>
      <c r="P120" s="116"/>
      <c r="Q120" s="115"/>
      <c r="R120" s="64"/>
      <c r="Y120" s="69"/>
      <c r="Z120" s="112"/>
      <c r="AA120" s="111"/>
      <c r="AB120" s="63"/>
      <c r="AC120" s="82"/>
      <c r="AD120" s="184"/>
      <c r="AE120" s="184"/>
    </row>
    <row r="121" spans="12:31" ht="7.5" customHeight="1">
      <c r="L121" s="115"/>
      <c r="M121" s="115"/>
      <c r="N121" s="64"/>
      <c r="O121" s="13"/>
      <c r="Q121" s="11"/>
      <c r="R121" s="64"/>
      <c r="Y121" s="69"/>
      <c r="AA121" s="13"/>
      <c r="AC121" s="11"/>
      <c r="AD121" s="185"/>
      <c r="AE121" s="184"/>
    </row>
    <row r="122" spans="2:41" ht="7.5" customHeight="1" thickBot="1">
      <c r="B122" s="167" t="s">
        <v>163</v>
      </c>
      <c r="C122" s="167"/>
      <c r="D122" s="167"/>
      <c r="E122" s="167"/>
      <c r="F122" s="167"/>
      <c r="G122" s="168" t="s">
        <v>96</v>
      </c>
      <c r="H122" s="168"/>
      <c r="I122" s="168"/>
      <c r="J122" s="168"/>
      <c r="K122" s="63"/>
      <c r="L122" s="172"/>
      <c r="M122" s="172"/>
      <c r="N122" s="206" t="s">
        <v>286</v>
      </c>
      <c r="O122" s="107"/>
      <c r="Q122" s="11"/>
      <c r="R122" s="64"/>
      <c r="Y122" s="69"/>
      <c r="AA122" s="13"/>
      <c r="AB122" s="103" t="s">
        <v>285</v>
      </c>
      <c r="AC122" s="111"/>
      <c r="AD122" s="186"/>
      <c r="AE122" s="187"/>
      <c r="AF122" s="63"/>
      <c r="AG122" s="167" t="s">
        <v>173</v>
      </c>
      <c r="AH122" s="167"/>
      <c r="AI122" s="167"/>
      <c r="AJ122" s="167"/>
      <c r="AK122" s="167"/>
      <c r="AL122" s="168" t="s">
        <v>178</v>
      </c>
      <c r="AM122" s="168"/>
      <c r="AN122" s="168"/>
      <c r="AO122" s="168"/>
    </row>
    <row r="123" spans="2:41" ht="7.5" customHeight="1" thickBot="1">
      <c r="B123" s="167"/>
      <c r="C123" s="167"/>
      <c r="D123" s="167"/>
      <c r="E123" s="167"/>
      <c r="F123" s="167"/>
      <c r="G123" s="168"/>
      <c r="H123" s="168"/>
      <c r="I123" s="168"/>
      <c r="J123" s="168"/>
      <c r="M123" s="78"/>
      <c r="N123" s="109"/>
      <c r="O123" s="107"/>
      <c r="P123" s="70"/>
      <c r="Q123" s="63"/>
      <c r="R123" s="64"/>
      <c r="Y123" s="69"/>
      <c r="Z123" s="63"/>
      <c r="AA123" s="67"/>
      <c r="AB123" s="113"/>
      <c r="AC123" s="111"/>
      <c r="AG123" s="167"/>
      <c r="AH123" s="167"/>
      <c r="AI123" s="167"/>
      <c r="AJ123" s="167"/>
      <c r="AK123" s="167"/>
      <c r="AL123" s="168"/>
      <c r="AM123" s="168"/>
      <c r="AN123" s="168"/>
      <c r="AO123" s="168"/>
    </row>
    <row r="124" spans="13:34" ht="7.5" customHeight="1">
      <c r="M124" s="11"/>
      <c r="N124" s="109"/>
      <c r="O124" s="109"/>
      <c r="P124" s="64"/>
      <c r="AA124" s="68"/>
      <c r="AB124" s="112"/>
      <c r="AC124" s="111"/>
      <c r="AH124" s="53"/>
    </row>
    <row r="125" spans="13:29" ht="7.5" customHeight="1">
      <c r="M125" s="11"/>
      <c r="N125" s="109"/>
      <c r="O125" s="109"/>
      <c r="P125" s="64"/>
      <c r="AA125" s="69"/>
      <c r="AB125" s="112"/>
      <c r="AC125" s="111"/>
    </row>
    <row r="126" spans="2:41" ht="7.5" customHeight="1" thickBot="1">
      <c r="B126" s="167" t="s">
        <v>164</v>
      </c>
      <c r="C126" s="167"/>
      <c r="D126" s="167"/>
      <c r="E126" s="167"/>
      <c r="F126" s="167"/>
      <c r="G126" s="168" t="s">
        <v>176</v>
      </c>
      <c r="H126" s="168"/>
      <c r="I126" s="168"/>
      <c r="J126" s="168"/>
      <c r="K126" s="63"/>
      <c r="L126" s="63"/>
      <c r="M126" s="63"/>
      <c r="N126" s="63"/>
      <c r="O126" s="63"/>
      <c r="P126" s="64"/>
      <c r="AA126" s="69"/>
      <c r="AB126" s="66"/>
      <c r="AC126" s="63"/>
      <c r="AD126" s="63"/>
      <c r="AE126" s="63"/>
      <c r="AF126" s="63"/>
      <c r="AG126" s="167" t="s">
        <v>174</v>
      </c>
      <c r="AH126" s="167"/>
      <c r="AI126" s="167"/>
      <c r="AJ126" s="167"/>
      <c r="AK126" s="167"/>
      <c r="AL126" s="168" t="s">
        <v>126</v>
      </c>
      <c r="AM126" s="168"/>
      <c r="AN126" s="168"/>
      <c r="AO126" s="168"/>
    </row>
    <row r="127" spans="2:41" ht="7.5" customHeight="1">
      <c r="B127" s="167"/>
      <c r="C127" s="167"/>
      <c r="D127" s="167"/>
      <c r="E127" s="167"/>
      <c r="F127" s="167"/>
      <c r="G127" s="168"/>
      <c r="H127" s="168"/>
      <c r="I127" s="168"/>
      <c r="J127" s="168"/>
      <c r="AG127" s="167"/>
      <c r="AH127" s="167"/>
      <c r="AI127" s="167"/>
      <c r="AJ127" s="167"/>
      <c r="AK127" s="167"/>
      <c r="AL127" s="168"/>
      <c r="AM127" s="168"/>
      <c r="AN127" s="168"/>
      <c r="AO127" s="168"/>
    </row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</sheetData>
  <sheetProtection/>
  <mergeCells count="159">
    <mergeCell ref="K40:N41"/>
    <mergeCell ref="F40:J41"/>
    <mergeCell ref="F44:J45"/>
    <mergeCell ref="K44:N45"/>
    <mergeCell ref="N60:O63"/>
    <mergeCell ref="N68:O71"/>
    <mergeCell ref="N76:O79"/>
    <mergeCell ref="P79:Q82"/>
    <mergeCell ref="X72:Y75"/>
    <mergeCell ref="R72:S75"/>
    <mergeCell ref="P64:Q67"/>
    <mergeCell ref="U74:V78"/>
    <mergeCell ref="AB64:AC67"/>
    <mergeCell ref="AB76:AC79"/>
    <mergeCell ref="Z79:AA82"/>
    <mergeCell ref="Z61:AA64"/>
    <mergeCell ref="D75:H76"/>
    <mergeCell ref="D79:H80"/>
    <mergeCell ref="I79:L80"/>
    <mergeCell ref="I83:L84"/>
    <mergeCell ref="D83:H84"/>
    <mergeCell ref="L119:M122"/>
    <mergeCell ref="I59:L60"/>
    <mergeCell ref="D59:H60"/>
    <mergeCell ref="D63:H64"/>
    <mergeCell ref="I63:L64"/>
    <mergeCell ref="I67:L68"/>
    <mergeCell ref="D67:H68"/>
    <mergeCell ref="D71:H72"/>
    <mergeCell ref="I71:L72"/>
    <mergeCell ref="I75:L76"/>
    <mergeCell ref="N103:O106"/>
    <mergeCell ref="N111:O114"/>
    <mergeCell ref="P117:Q120"/>
    <mergeCell ref="N122:O125"/>
    <mergeCell ref="X107:Y110"/>
    <mergeCell ref="R107:S110"/>
    <mergeCell ref="P97:Q100"/>
    <mergeCell ref="U109:V113"/>
    <mergeCell ref="Z97:AA100"/>
    <mergeCell ref="Z117:AA120"/>
    <mergeCell ref="AD119:AE122"/>
    <mergeCell ref="AB122:AC125"/>
    <mergeCell ref="AB111:AC114"/>
    <mergeCell ref="AB103:AC106"/>
    <mergeCell ref="AB92:AC95"/>
    <mergeCell ref="AD95:AE98"/>
    <mergeCell ref="AL98:AO99"/>
    <mergeCell ref="AG98:AK99"/>
    <mergeCell ref="AG94:AK95"/>
    <mergeCell ref="AL94:AO95"/>
    <mergeCell ref="AG102:AK103"/>
    <mergeCell ref="AL102:AO103"/>
    <mergeCell ref="AL90:AO91"/>
    <mergeCell ref="AG90:AK91"/>
    <mergeCell ref="AG110:AK111"/>
    <mergeCell ref="AL110:AO111"/>
    <mergeCell ref="AL106:AO107"/>
    <mergeCell ref="AG106:AK107"/>
    <mergeCell ref="AG118:AK119"/>
    <mergeCell ref="AL118:AO119"/>
    <mergeCell ref="AL114:AO115"/>
    <mergeCell ref="AG114:AK115"/>
    <mergeCell ref="AG126:AK127"/>
    <mergeCell ref="AL126:AO127"/>
    <mergeCell ref="AL122:AO123"/>
    <mergeCell ref="AG122:AK123"/>
    <mergeCell ref="B122:F123"/>
    <mergeCell ref="G122:J123"/>
    <mergeCell ref="G126:J127"/>
    <mergeCell ref="B126:F127"/>
    <mergeCell ref="B114:F115"/>
    <mergeCell ref="G114:J115"/>
    <mergeCell ref="G118:J119"/>
    <mergeCell ref="B118:F119"/>
    <mergeCell ref="B106:F107"/>
    <mergeCell ref="G106:J107"/>
    <mergeCell ref="G110:J111"/>
    <mergeCell ref="B110:F111"/>
    <mergeCell ref="B94:F95"/>
    <mergeCell ref="B98:F99"/>
    <mergeCell ref="G98:J99"/>
    <mergeCell ref="G102:J103"/>
    <mergeCell ref="B102:F103"/>
    <mergeCell ref="AJ67:AM68"/>
    <mergeCell ref="AE67:AI68"/>
    <mergeCell ref="N92:O95"/>
    <mergeCell ref="L95:M98"/>
    <mergeCell ref="C88:AN88"/>
    <mergeCell ref="AE75:AI76"/>
    <mergeCell ref="AJ75:AM76"/>
    <mergeCell ref="B90:F91"/>
    <mergeCell ref="G90:J91"/>
    <mergeCell ref="G94:J95"/>
    <mergeCell ref="AJ59:AM60"/>
    <mergeCell ref="AE59:AI60"/>
    <mergeCell ref="AE63:AI64"/>
    <mergeCell ref="AJ63:AM64"/>
    <mergeCell ref="AE83:AI84"/>
    <mergeCell ref="AJ83:AM84"/>
    <mergeCell ref="AJ79:AM80"/>
    <mergeCell ref="AE79:AI80"/>
    <mergeCell ref="AH44:AK45"/>
    <mergeCell ref="AC52:AG53"/>
    <mergeCell ref="AH52:AK53"/>
    <mergeCell ref="I57:AJ57"/>
    <mergeCell ref="F52:J53"/>
    <mergeCell ref="K52:N53"/>
    <mergeCell ref="X45:Y48"/>
    <mergeCell ref="R45:S48"/>
    <mergeCell ref="K48:N49"/>
    <mergeCell ref="F48:J49"/>
    <mergeCell ref="P41:Q44"/>
    <mergeCell ref="P49:Q52"/>
    <mergeCell ref="U47:V51"/>
    <mergeCell ref="AH40:AK41"/>
    <mergeCell ref="AC40:AG41"/>
    <mergeCell ref="Z41:AA44"/>
    <mergeCell ref="Z49:AA52"/>
    <mergeCell ref="AH48:AK49"/>
    <mergeCell ref="AC48:AG49"/>
    <mergeCell ref="AC44:AG45"/>
    <mergeCell ref="AH33:AK34"/>
    <mergeCell ref="AC33:AG34"/>
    <mergeCell ref="AC21:AG22"/>
    <mergeCell ref="AH21:AK22"/>
    <mergeCell ref="AH25:AK26"/>
    <mergeCell ref="AC25:AG26"/>
    <mergeCell ref="AC29:AG30"/>
    <mergeCell ref="AH29:AK30"/>
    <mergeCell ref="P29:Q32"/>
    <mergeCell ref="R26:S29"/>
    <mergeCell ref="X26:Y29"/>
    <mergeCell ref="U28:V32"/>
    <mergeCell ref="K21:N22"/>
    <mergeCell ref="F21:J22"/>
    <mergeCell ref="F28:J29"/>
    <mergeCell ref="K28:N29"/>
    <mergeCell ref="F32:J33"/>
    <mergeCell ref="K32:N33"/>
    <mergeCell ref="J38:AH38"/>
    <mergeCell ref="AC4:AG5"/>
    <mergeCell ref="AH4:AK5"/>
    <mergeCell ref="AH14:AK15"/>
    <mergeCell ref="AC14:AG15"/>
    <mergeCell ref="Z22:AA25"/>
    <mergeCell ref="Z30:AA33"/>
    <mergeCell ref="K4:N5"/>
    <mergeCell ref="J19:AH19"/>
    <mergeCell ref="F14:J15"/>
    <mergeCell ref="F10:J11"/>
    <mergeCell ref="K10:N11"/>
    <mergeCell ref="X8:Y11"/>
    <mergeCell ref="U10:V14"/>
    <mergeCell ref="F4:J5"/>
    <mergeCell ref="K14:N15"/>
    <mergeCell ref="J2:AH2"/>
    <mergeCell ref="R8:S11"/>
    <mergeCell ref="P11:Q14"/>
  </mergeCells>
  <printOptions/>
  <pageMargins left="0.75" right="0.75" top="1" bottom="1" header="0.512" footer="0.512"/>
  <pageSetup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2:AH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10.59765625" style="0" customWidth="1"/>
    <col min="3" max="3" width="7.59765625" style="0" customWidth="1"/>
    <col min="4" max="23" width="2.59765625" style="0" customWidth="1"/>
    <col min="24" max="29" width="3.59765625" style="0" customWidth="1"/>
    <col min="30" max="34" width="3.59765625" style="0" hidden="1" customWidth="1"/>
    <col min="35" max="36" width="3.59765625" style="0" customWidth="1"/>
  </cols>
  <sheetData>
    <row r="1" ht="12" customHeight="1"/>
    <row r="2" spans="2:15" s="4" customFormat="1" ht="21">
      <c r="B2" s="211" t="s">
        <v>14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2:14" s="4" customFormat="1" ht="13.5" customHeight="1">
      <c r="B3" s="7"/>
      <c r="C3" s="8"/>
      <c r="N3" s="8"/>
    </row>
    <row r="4" spans="2:14" s="4" customFormat="1" ht="13.5" customHeight="1">
      <c r="B4" s="7" t="s">
        <v>111</v>
      </c>
      <c r="C4" s="191" t="s">
        <v>245</v>
      </c>
      <c r="E4" s="192" t="s">
        <v>244</v>
      </c>
      <c r="F4" s="192"/>
      <c r="N4" s="8"/>
    </row>
    <row r="5" spans="2:14" s="4" customFormat="1" ht="13.5" customHeight="1">
      <c r="B5" s="7" t="s">
        <v>109</v>
      </c>
      <c r="C5" s="191"/>
      <c r="D5" s="9"/>
      <c r="E5" s="192"/>
      <c r="F5" s="192"/>
      <c r="G5" s="9"/>
      <c r="H5" s="9"/>
      <c r="I5" s="9"/>
      <c r="J5" s="9"/>
      <c r="K5" s="9"/>
      <c r="L5" s="5"/>
      <c r="M5" s="5"/>
      <c r="N5" s="10"/>
    </row>
    <row r="6" s="4" customFormat="1" ht="14.25">
      <c r="B6" s="6"/>
    </row>
    <row r="7" spans="2:24" s="4" customFormat="1" ht="21">
      <c r="B7" s="211" t="s">
        <v>28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</row>
    <row r="8" ht="12" customHeight="1"/>
    <row r="9" spans="2:24" ht="7.5" customHeight="1">
      <c r="B9" s="167" t="s">
        <v>187</v>
      </c>
      <c r="C9" s="168" t="s">
        <v>192</v>
      </c>
      <c r="Q9" s="167" t="s">
        <v>116</v>
      </c>
      <c r="R9" s="167"/>
      <c r="S9" s="167"/>
      <c r="T9" s="167"/>
      <c r="U9" s="167"/>
      <c r="V9" s="168" t="s">
        <v>193</v>
      </c>
      <c r="W9" s="168"/>
      <c r="X9" s="168"/>
    </row>
    <row r="10" spans="2:24" ht="7.5" customHeight="1" thickBot="1">
      <c r="B10" s="167"/>
      <c r="C10" s="168"/>
      <c r="D10" s="63"/>
      <c r="E10" s="63"/>
      <c r="F10" s="63"/>
      <c r="G10" s="63"/>
      <c r="H10" s="63"/>
      <c r="M10" s="14"/>
      <c r="N10" s="14"/>
      <c r="O10" s="14"/>
      <c r="P10" s="14"/>
      <c r="Q10" s="167"/>
      <c r="R10" s="167"/>
      <c r="S10" s="167"/>
      <c r="T10" s="167"/>
      <c r="U10" s="167"/>
      <c r="V10" s="168"/>
      <c r="W10" s="168"/>
      <c r="X10" s="168"/>
    </row>
    <row r="11" spans="2:24" ht="7.5" customHeight="1">
      <c r="B11" s="167" t="s">
        <v>188</v>
      </c>
      <c r="C11" s="168"/>
      <c r="H11" s="11"/>
      <c r="I11" s="64"/>
      <c r="L11" s="13"/>
      <c r="M11" s="47"/>
      <c r="N11" s="39"/>
      <c r="O11" s="39"/>
      <c r="P11" s="39"/>
      <c r="Q11" s="167" t="s">
        <v>191</v>
      </c>
      <c r="R11" s="167"/>
      <c r="S11" s="167"/>
      <c r="T11" s="167"/>
      <c r="U11" s="167"/>
      <c r="V11" s="168"/>
      <c r="W11" s="168"/>
      <c r="X11" s="168"/>
    </row>
    <row r="12" spans="2:24" ht="7.5" customHeight="1">
      <c r="B12" s="167"/>
      <c r="C12" s="168"/>
      <c r="H12" s="11"/>
      <c r="I12" s="64"/>
      <c r="L12" s="13"/>
      <c r="Q12" s="167"/>
      <c r="R12" s="167"/>
      <c r="S12" s="167"/>
      <c r="T12" s="167"/>
      <c r="U12" s="167"/>
      <c r="V12" s="168"/>
      <c r="W12" s="168"/>
      <c r="X12" s="168"/>
    </row>
    <row r="13" spans="8:12" ht="7.5" customHeight="1">
      <c r="H13" s="11"/>
      <c r="I13" s="64"/>
      <c r="L13" s="13"/>
    </row>
    <row r="14" spans="8:12" ht="7.5" customHeight="1">
      <c r="H14" s="11"/>
      <c r="I14" s="64"/>
      <c r="L14" s="13"/>
    </row>
    <row r="15" spans="7:14" ht="7.5" customHeight="1">
      <c r="G15" s="114" t="s">
        <v>339</v>
      </c>
      <c r="H15" s="115"/>
      <c r="I15" s="64"/>
      <c r="L15" s="13"/>
      <c r="M15" s="103" t="s">
        <v>340</v>
      </c>
      <c r="N15" s="111"/>
    </row>
    <row r="16" spans="7:14" ht="7.5" customHeight="1" thickBot="1">
      <c r="G16" s="116"/>
      <c r="H16" s="115"/>
      <c r="I16" s="65"/>
      <c r="J16" s="71"/>
      <c r="K16" s="66"/>
      <c r="L16" s="67"/>
      <c r="M16" s="113"/>
      <c r="N16" s="111"/>
    </row>
    <row r="17" spans="2:14" ht="7.5" customHeight="1">
      <c r="B17" s="167" t="s">
        <v>117</v>
      </c>
      <c r="C17" s="168" t="s">
        <v>194</v>
      </c>
      <c r="G17" s="116"/>
      <c r="H17" s="117"/>
      <c r="J17" s="119" t="s">
        <v>272</v>
      </c>
      <c r="K17" s="118"/>
      <c r="L17" s="69"/>
      <c r="M17" s="112"/>
      <c r="N17" s="111"/>
    </row>
    <row r="18" spans="2:14" ht="7.5" customHeight="1">
      <c r="B18" s="167"/>
      <c r="C18" s="168"/>
      <c r="D18" s="14"/>
      <c r="E18" s="14"/>
      <c r="F18" s="14"/>
      <c r="G18" s="116"/>
      <c r="H18" s="117"/>
      <c r="J18" s="118"/>
      <c r="K18" s="118"/>
      <c r="L18" s="69"/>
      <c r="M18" s="112"/>
      <c r="N18" s="111"/>
    </row>
    <row r="19" spans="2:12" ht="7.5" customHeight="1">
      <c r="B19" s="167" t="s">
        <v>110</v>
      </c>
      <c r="C19" s="168"/>
      <c r="F19" s="12"/>
      <c r="H19" s="13"/>
      <c r="J19" s="118"/>
      <c r="K19" s="118"/>
      <c r="L19" s="69"/>
    </row>
    <row r="20" spans="2:12" ht="7.5" customHeight="1">
      <c r="B20" s="167"/>
      <c r="C20" s="168"/>
      <c r="E20" s="106" t="s">
        <v>255</v>
      </c>
      <c r="F20" s="107"/>
      <c r="H20" s="13"/>
      <c r="J20" s="118"/>
      <c r="K20" s="118"/>
      <c r="L20" s="69"/>
    </row>
    <row r="21" spans="5:12" ht="7.5" customHeight="1" thickBot="1">
      <c r="E21" s="108"/>
      <c r="F21" s="107"/>
      <c r="G21" s="70"/>
      <c r="H21" s="67"/>
      <c r="J21" s="118"/>
      <c r="K21" s="118"/>
      <c r="L21" s="69"/>
    </row>
    <row r="22" spans="5:24" ht="7.5" customHeight="1">
      <c r="E22" s="108"/>
      <c r="F22" s="109"/>
      <c r="G22" s="64"/>
      <c r="L22" s="69"/>
      <c r="Q22" s="167" t="s">
        <v>118</v>
      </c>
      <c r="R22" s="167"/>
      <c r="S22" s="167"/>
      <c r="T22" s="167"/>
      <c r="U22" s="167"/>
      <c r="V22" s="168" t="s">
        <v>196</v>
      </c>
      <c r="W22" s="168"/>
      <c r="X22" s="168"/>
    </row>
    <row r="23" spans="2:24" ht="7.5" customHeight="1" thickBot="1">
      <c r="B23" s="167" t="s">
        <v>189</v>
      </c>
      <c r="C23" s="168" t="s">
        <v>195</v>
      </c>
      <c r="E23" s="108"/>
      <c r="F23" s="109"/>
      <c r="G23" s="64"/>
      <c r="L23" s="69"/>
      <c r="M23" s="66"/>
      <c r="N23" s="63"/>
      <c r="O23" s="63"/>
      <c r="P23" s="63"/>
      <c r="Q23" s="167"/>
      <c r="R23" s="167"/>
      <c r="S23" s="167"/>
      <c r="T23" s="167"/>
      <c r="U23" s="167"/>
      <c r="V23" s="168"/>
      <c r="W23" s="168"/>
      <c r="X23" s="168"/>
    </row>
    <row r="24" spans="2:24" ht="7.5" customHeight="1" thickBot="1">
      <c r="B24" s="167"/>
      <c r="C24" s="168"/>
      <c r="D24" s="63"/>
      <c r="E24" s="63"/>
      <c r="F24" s="63"/>
      <c r="G24" s="64"/>
      <c r="Q24" s="167" t="s">
        <v>108</v>
      </c>
      <c r="R24" s="167"/>
      <c r="S24" s="167"/>
      <c r="T24" s="167"/>
      <c r="U24" s="167"/>
      <c r="V24" s="168"/>
      <c r="W24" s="168"/>
      <c r="X24" s="168"/>
    </row>
    <row r="25" spans="2:24" ht="7.5" customHeight="1">
      <c r="B25" s="167" t="s">
        <v>190</v>
      </c>
      <c r="C25" s="168"/>
      <c r="Q25" s="167"/>
      <c r="R25" s="167"/>
      <c r="S25" s="167"/>
      <c r="T25" s="167"/>
      <c r="U25" s="167"/>
      <c r="V25" s="168"/>
      <c r="W25" s="168"/>
      <c r="X25" s="168"/>
    </row>
    <row r="26" spans="2:3" ht="7.5" customHeight="1">
      <c r="B26" s="167"/>
      <c r="C26" s="168"/>
    </row>
    <row r="27" ht="7.5" customHeight="1"/>
    <row r="28" ht="7.5" customHeight="1"/>
    <row r="29" ht="7.5" customHeight="1"/>
    <row r="30" ht="7.5" customHeight="1"/>
    <row r="31" spans="2:23" s="4" customFormat="1" ht="22.5" customHeight="1">
      <c r="B31" s="211" t="s">
        <v>27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</row>
    <row r="32" ht="12" customHeight="1"/>
    <row r="33" spans="2:27" ht="15" customHeight="1">
      <c r="B33" s="35"/>
      <c r="C33" s="17"/>
      <c r="D33" s="105" t="s">
        <v>201</v>
      </c>
      <c r="E33" s="96"/>
      <c r="F33" s="96"/>
      <c r="G33" s="96"/>
      <c r="H33" s="97"/>
      <c r="I33" s="105" t="s">
        <v>202</v>
      </c>
      <c r="J33" s="96"/>
      <c r="K33" s="96"/>
      <c r="L33" s="96"/>
      <c r="M33" s="97"/>
      <c r="N33" s="105" t="s">
        <v>203</v>
      </c>
      <c r="O33" s="96"/>
      <c r="P33" s="96"/>
      <c r="Q33" s="96"/>
      <c r="R33" s="97"/>
      <c r="S33" s="21"/>
      <c r="T33" s="36" t="s">
        <v>31</v>
      </c>
      <c r="U33" s="36"/>
      <c r="V33" s="98" t="s">
        <v>32</v>
      </c>
      <c r="W33" s="100"/>
      <c r="AA33" s="26"/>
    </row>
    <row r="34" spans="2:34" ht="15" customHeight="1">
      <c r="B34" s="194" t="s">
        <v>197</v>
      </c>
      <c r="C34" s="124" t="s">
        <v>200</v>
      </c>
      <c r="D34" s="147"/>
      <c r="E34" s="148"/>
      <c r="F34" s="148"/>
      <c r="G34" s="148"/>
      <c r="H34" s="149"/>
      <c r="I34" s="37" t="str">
        <f>IF(I35="","",IF(I35&gt;M35,"○","×"))</f>
        <v>○</v>
      </c>
      <c r="J34" s="29">
        <v>21</v>
      </c>
      <c r="K34" s="24" t="s">
        <v>35</v>
      </c>
      <c r="L34" s="29">
        <v>10</v>
      </c>
      <c r="M34" s="20"/>
      <c r="N34" s="22" t="str">
        <f>IF(N35="","",IF(N35&gt;R35,"○","×"))</f>
        <v>○</v>
      </c>
      <c r="O34" s="29">
        <v>21</v>
      </c>
      <c r="P34" s="24" t="s">
        <v>35</v>
      </c>
      <c r="Q34" s="29">
        <v>18</v>
      </c>
      <c r="R34" s="20"/>
      <c r="S34" s="156">
        <f>IF(I34="","",COUNTIF(I34:R34,"○"))</f>
        <v>2</v>
      </c>
      <c r="T34" s="159" t="s">
        <v>34</v>
      </c>
      <c r="U34" s="162">
        <f>IF(I34="","",COUNTIF(I34:R34,"×"))</f>
        <v>0</v>
      </c>
      <c r="V34" s="156">
        <f>IF(AD35="","",RANK(AD35,AD34:AD42))</f>
        <v>1</v>
      </c>
      <c r="W34" s="162"/>
      <c r="X34" s="18"/>
      <c r="Y34" s="18"/>
      <c r="Z34" s="26"/>
      <c r="AA34" s="26"/>
      <c r="AD34" s="49"/>
      <c r="AE34">
        <f>IF(J34="","",IF(J34&gt;L34,1,0))</f>
        <v>1</v>
      </c>
      <c r="AF34">
        <f>IF(L34="","",IF(J34&lt;L34,1,0))</f>
        <v>0</v>
      </c>
      <c r="AG34">
        <f>IF(O34="","",IF(O34&gt;Q34,1,0))</f>
        <v>1</v>
      </c>
      <c r="AH34">
        <f>IF(Q34="","",IF(O34&lt;Q34,1,0))</f>
        <v>0</v>
      </c>
    </row>
    <row r="35" spans="2:34" ht="15" customHeight="1">
      <c r="B35" s="95"/>
      <c r="C35" s="125"/>
      <c r="D35" s="150"/>
      <c r="E35" s="151"/>
      <c r="F35" s="151"/>
      <c r="G35" s="151"/>
      <c r="H35" s="152"/>
      <c r="I35" s="145">
        <f>IF(J34="","",SUM(AE34:AE36))</f>
        <v>2</v>
      </c>
      <c r="J35" s="18">
        <v>20</v>
      </c>
      <c r="K35" s="24" t="s">
        <v>37</v>
      </c>
      <c r="L35" s="18">
        <v>22</v>
      </c>
      <c r="M35" s="165">
        <f>IF(L34="","",SUM(AF34:AF36))</f>
        <v>1</v>
      </c>
      <c r="N35" s="145">
        <f>IF(O34="","",SUM(AG34:AG36))</f>
        <v>2</v>
      </c>
      <c r="O35" s="38">
        <v>20</v>
      </c>
      <c r="P35" s="24" t="s">
        <v>37</v>
      </c>
      <c r="Q35" s="38">
        <v>22</v>
      </c>
      <c r="R35" s="165">
        <f>IF(Q34="","",SUM(AH34:AH36))</f>
        <v>1</v>
      </c>
      <c r="S35" s="157"/>
      <c r="T35" s="160"/>
      <c r="U35" s="163"/>
      <c r="V35" s="157"/>
      <c r="W35" s="163"/>
      <c r="X35" s="18"/>
      <c r="Y35" s="18"/>
      <c r="Z35" s="26"/>
      <c r="AA35" s="26"/>
      <c r="AD35" s="49">
        <f>IF(S34="","",S34*1000+(I35+N35)*100+((I35+N35)-(M35+R35))*10+((SUM(J34:J36)+SUM(O34:O36))-(SUM(L34:L36)+SUM(Q34:Q36))))</f>
        <v>2448</v>
      </c>
      <c r="AE35">
        <f>IF(J35="","",IF(J35&gt;L35,1,0))</f>
        <v>0</v>
      </c>
      <c r="AF35">
        <f>IF(L35="","",IF(J35&lt;L35,1,0))</f>
        <v>1</v>
      </c>
      <c r="AG35">
        <f>IF(O35="","",IF(O35&gt;Q35,1,0))</f>
        <v>0</v>
      </c>
      <c r="AH35">
        <f>IF(Q35="","",IF(O35&lt;Q35,1,0))</f>
        <v>1</v>
      </c>
    </row>
    <row r="36" spans="2:34" ht="15" customHeight="1">
      <c r="B36" s="123"/>
      <c r="C36" s="126"/>
      <c r="D36" s="153"/>
      <c r="E36" s="154"/>
      <c r="F36" s="154"/>
      <c r="G36" s="154"/>
      <c r="H36" s="155"/>
      <c r="I36" s="146"/>
      <c r="J36" s="19">
        <v>21</v>
      </c>
      <c r="K36" s="24" t="s">
        <v>37</v>
      </c>
      <c r="L36" s="19">
        <v>14</v>
      </c>
      <c r="M36" s="166"/>
      <c r="N36" s="146"/>
      <c r="O36" s="40">
        <v>21</v>
      </c>
      <c r="P36" s="24" t="s">
        <v>37</v>
      </c>
      <c r="Q36" s="40">
        <v>10</v>
      </c>
      <c r="R36" s="166"/>
      <c r="S36" s="158"/>
      <c r="T36" s="161"/>
      <c r="U36" s="164"/>
      <c r="V36" s="158"/>
      <c r="W36" s="164"/>
      <c r="X36" s="18"/>
      <c r="Y36" s="18"/>
      <c r="Z36" s="11"/>
      <c r="AA36" s="11"/>
      <c r="AD36" s="49"/>
      <c r="AE36">
        <f>IF(J36="","",IF(J36&gt;L36,1,0))</f>
        <v>1</v>
      </c>
      <c r="AF36">
        <f>IF(L36="","",IF(J36&lt;L36,1,0))</f>
        <v>0</v>
      </c>
      <c r="AG36">
        <f>IF(O36="","",IF(O36&gt;Q36,1,0))</f>
        <v>1</v>
      </c>
      <c r="AH36">
        <f>IF(Q36="","",IF(O36&lt;Q36,1,0))</f>
        <v>0</v>
      </c>
    </row>
    <row r="37" spans="2:32" ht="15" customHeight="1">
      <c r="B37" s="194" t="s">
        <v>198</v>
      </c>
      <c r="C37" s="124" t="s">
        <v>9</v>
      </c>
      <c r="D37" s="37" t="str">
        <f>IF(E37="","",IF(D38&gt;H38,"○","×"))</f>
        <v>×</v>
      </c>
      <c r="E37" s="29">
        <f>IF(L34="","",L34)</f>
        <v>10</v>
      </c>
      <c r="F37" s="30" t="s">
        <v>35</v>
      </c>
      <c r="G37" s="29">
        <f>IF(J34="","",J34)</f>
        <v>21</v>
      </c>
      <c r="H37" s="41"/>
      <c r="I37" s="147"/>
      <c r="J37" s="148"/>
      <c r="K37" s="148"/>
      <c r="L37" s="148"/>
      <c r="M37" s="149"/>
      <c r="N37" s="37" t="str">
        <f>IF(O37="","",IF(N38&gt;R38,"○","×"))</f>
        <v>○</v>
      </c>
      <c r="O37" s="29">
        <v>21</v>
      </c>
      <c r="P37" s="30" t="s">
        <v>40</v>
      </c>
      <c r="Q37" s="29">
        <v>11</v>
      </c>
      <c r="R37" s="42"/>
      <c r="S37" s="156">
        <f>IF(D37="","",COUNTIF(D37:R39,"○"))</f>
        <v>1</v>
      </c>
      <c r="T37" s="159" t="s">
        <v>34</v>
      </c>
      <c r="U37" s="162">
        <f>IF(D37="","",COUNTIF(D37:R39,"×"))</f>
        <v>1</v>
      </c>
      <c r="V37" s="156">
        <f>IF(AD38="","",RANK(AD38,AD34:AD42))</f>
        <v>2</v>
      </c>
      <c r="W37" s="162"/>
      <c r="X37" s="18"/>
      <c r="Y37" s="18"/>
      <c r="Z37" s="11"/>
      <c r="AA37" s="11"/>
      <c r="AD37" s="49"/>
      <c r="AE37">
        <f>IF(O37="","",IF(O37&gt;Q37,1,0))</f>
        <v>1</v>
      </c>
      <c r="AF37">
        <f>IF(Q37="","",IF(O37&lt;Q37,1,0))</f>
        <v>0</v>
      </c>
    </row>
    <row r="38" spans="2:32" ht="15" customHeight="1">
      <c r="B38" s="95"/>
      <c r="C38" s="125"/>
      <c r="D38" s="145">
        <f>M35</f>
        <v>1</v>
      </c>
      <c r="E38" s="18">
        <f>IF(L35="","",L35)</f>
        <v>22</v>
      </c>
      <c r="F38" s="24" t="s">
        <v>41</v>
      </c>
      <c r="G38" s="18">
        <f>IF(J35="","",J35)</f>
        <v>20</v>
      </c>
      <c r="H38" s="165">
        <f>I35</f>
        <v>2</v>
      </c>
      <c r="I38" s="150"/>
      <c r="J38" s="151"/>
      <c r="K38" s="151"/>
      <c r="L38" s="151"/>
      <c r="M38" s="152"/>
      <c r="N38" s="145">
        <f>IF(O37="","",SUM(AE37:AE39))</f>
        <v>2</v>
      </c>
      <c r="O38" s="18">
        <v>16</v>
      </c>
      <c r="P38" s="24" t="s">
        <v>37</v>
      </c>
      <c r="Q38" s="18">
        <v>21</v>
      </c>
      <c r="R38" s="165">
        <f>IF(Q37="","",SUM(AF37:AF39))</f>
        <v>1</v>
      </c>
      <c r="S38" s="157"/>
      <c r="T38" s="160"/>
      <c r="U38" s="163"/>
      <c r="V38" s="157"/>
      <c r="W38" s="163"/>
      <c r="X38" s="18"/>
      <c r="Y38" s="18"/>
      <c r="Z38" s="11"/>
      <c r="AA38" s="11"/>
      <c r="AD38" s="49">
        <f>IF(S37="","",S37*1000+(D38+N38)*100+((D38+N38)-(H38+R38))*10+((SUM(E37:E39)+SUM(O37:O39))-(SUM(G37:G39)+SUM(Q37:Q39))))</f>
        <v>1296</v>
      </c>
      <c r="AE38">
        <f>IF(O38="","",IF(O38&gt;Q38,1,0))</f>
        <v>0</v>
      </c>
      <c r="AF38">
        <f>IF(Q38="","",IF(O38&lt;Q38,1,0))</f>
        <v>1</v>
      </c>
    </row>
    <row r="39" spans="2:32" ht="15" customHeight="1">
      <c r="B39" s="123"/>
      <c r="C39" s="126"/>
      <c r="D39" s="146"/>
      <c r="E39" s="19">
        <f>IF(L36="","",L36)</f>
        <v>14</v>
      </c>
      <c r="F39" s="28" t="s">
        <v>37</v>
      </c>
      <c r="G39" s="19">
        <f>IF(J36="","",J36)</f>
        <v>21</v>
      </c>
      <c r="H39" s="166"/>
      <c r="I39" s="153"/>
      <c r="J39" s="154"/>
      <c r="K39" s="154"/>
      <c r="L39" s="154"/>
      <c r="M39" s="155"/>
      <c r="N39" s="146"/>
      <c r="O39" s="19">
        <v>21</v>
      </c>
      <c r="P39" s="24" t="s">
        <v>35</v>
      </c>
      <c r="Q39" s="19">
        <v>14</v>
      </c>
      <c r="R39" s="166"/>
      <c r="S39" s="158"/>
      <c r="T39" s="161"/>
      <c r="U39" s="164"/>
      <c r="V39" s="158"/>
      <c r="W39" s="164"/>
      <c r="X39" s="18"/>
      <c r="Y39" s="18"/>
      <c r="Z39" s="11"/>
      <c r="AA39" s="11"/>
      <c r="AD39" s="49"/>
      <c r="AE39">
        <f>IF(O39="","",IF(O39&gt;Q39,1,0))</f>
        <v>1</v>
      </c>
      <c r="AF39">
        <f>IF(Q39="","",IF(O39&lt;Q39,1,0))</f>
        <v>0</v>
      </c>
    </row>
    <row r="40" spans="2:30" ht="15" customHeight="1">
      <c r="B40" s="195" t="s">
        <v>199</v>
      </c>
      <c r="C40" s="125" t="s">
        <v>9</v>
      </c>
      <c r="D40" s="37" t="str">
        <f>IF(E40="","",IF(D41&gt;H41,"○","×"))</f>
        <v>×</v>
      </c>
      <c r="E40" s="29">
        <f>IF(Q34="","",Q34)</f>
        <v>18</v>
      </c>
      <c r="F40" s="30" t="s">
        <v>37</v>
      </c>
      <c r="G40" s="29">
        <f>IF(O34="","",O34)</f>
        <v>21</v>
      </c>
      <c r="H40" s="42"/>
      <c r="I40" s="37" t="str">
        <f>IF(J40="","",IF(I41&gt;M41,"○","×"))</f>
        <v>×</v>
      </c>
      <c r="J40" s="29">
        <f>IF(Q37="","",Q37)</f>
        <v>11</v>
      </c>
      <c r="K40" s="24" t="s">
        <v>35</v>
      </c>
      <c r="L40" s="29">
        <f>IF(O37="","",O37)</f>
        <v>21</v>
      </c>
      <c r="M40" s="42"/>
      <c r="N40" s="147"/>
      <c r="O40" s="148"/>
      <c r="P40" s="148"/>
      <c r="Q40" s="148"/>
      <c r="R40" s="149"/>
      <c r="S40" s="156">
        <f>IF(D40="","",COUNTIF(D40:M40,"○"))</f>
        <v>0</v>
      </c>
      <c r="T40" s="159" t="s">
        <v>34</v>
      </c>
      <c r="U40" s="162">
        <f>IF(D40="","",COUNTIF(D40:M40,"×"))</f>
        <v>2</v>
      </c>
      <c r="V40" s="156">
        <f>IF(AD41="","",RANK(AD41,AD34:AD42))</f>
        <v>3</v>
      </c>
      <c r="W40" s="162"/>
      <c r="X40" s="18"/>
      <c r="Y40" s="18"/>
      <c r="Z40" s="11"/>
      <c r="AA40" s="11"/>
      <c r="AD40" s="49"/>
    </row>
    <row r="41" spans="2:30" ht="15" customHeight="1">
      <c r="B41" s="95"/>
      <c r="C41" s="125"/>
      <c r="D41" s="145">
        <f>R35</f>
        <v>1</v>
      </c>
      <c r="E41" s="18">
        <f>IF(Q35="","",Q35)</f>
        <v>22</v>
      </c>
      <c r="F41" s="24" t="s">
        <v>35</v>
      </c>
      <c r="G41" s="18">
        <f>IF(O35="","",O35)</f>
        <v>20</v>
      </c>
      <c r="H41" s="165">
        <f>N35</f>
        <v>2</v>
      </c>
      <c r="I41" s="145">
        <f>R38</f>
        <v>1</v>
      </c>
      <c r="J41" s="18">
        <f>IF(Q38="","",Q38)</f>
        <v>21</v>
      </c>
      <c r="K41" s="24" t="s">
        <v>35</v>
      </c>
      <c r="L41" s="38">
        <f>IF(O38="","",O38)</f>
        <v>16</v>
      </c>
      <c r="M41" s="165">
        <f>N38</f>
        <v>2</v>
      </c>
      <c r="N41" s="150"/>
      <c r="O41" s="151"/>
      <c r="P41" s="151"/>
      <c r="Q41" s="151"/>
      <c r="R41" s="152"/>
      <c r="S41" s="157"/>
      <c r="T41" s="160"/>
      <c r="U41" s="163"/>
      <c r="V41" s="157"/>
      <c r="W41" s="163"/>
      <c r="X41" s="18"/>
      <c r="Y41" s="18"/>
      <c r="Z41" s="11"/>
      <c r="AA41" s="11"/>
      <c r="AD41" s="49">
        <f>IF(S40="","",S40*1000+(D41+I41)*100+((D41+I41)-(H41+M41))*10+((SUM(E40:E42)+SUM(J40:J42))-(SUM(G40:G42)+SUM(L40:L42))))</f>
        <v>156</v>
      </c>
    </row>
    <row r="42" spans="2:30" ht="15" customHeight="1">
      <c r="B42" s="123"/>
      <c r="C42" s="126"/>
      <c r="D42" s="146"/>
      <c r="E42" s="19">
        <f>IF(Q36="","",Q36)</f>
        <v>10</v>
      </c>
      <c r="F42" s="28" t="s">
        <v>35</v>
      </c>
      <c r="G42" s="19">
        <f>IF(O36="","",O36)</f>
        <v>21</v>
      </c>
      <c r="H42" s="166"/>
      <c r="I42" s="146"/>
      <c r="J42" s="19">
        <f>IF(Q39="","",Q39)</f>
        <v>14</v>
      </c>
      <c r="K42" s="24" t="s">
        <v>35</v>
      </c>
      <c r="L42" s="40">
        <f>IF(O39="","",O39)</f>
        <v>21</v>
      </c>
      <c r="M42" s="166"/>
      <c r="N42" s="153"/>
      <c r="O42" s="154"/>
      <c r="P42" s="154"/>
      <c r="Q42" s="154"/>
      <c r="R42" s="155"/>
      <c r="S42" s="158"/>
      <c r="T42" s="161"/>
      <c r="U42" s="164"/>
      <c r="V42" s="158"/>
      <c r="W42" s="164"/>
      <c r="X42" s="18"/>
      <c r="Y42" s="18"/>
      <c r="Z42" s="11"/>
      <c r="AA42" s="11"/>
      <c r="AD42" s="49"/>
    </row>
    <row r="43" spans="2:18" s="43" customFormat="1" ht="15" customHeight="1">
      <c r="B43" s="44"/>
      <c r="C43" s="44"/>
      <c r="E43" s="45"/>
      <c r="F43" s="45"/>
      <c r="G43" s="45"/>
      <c r="J43" s="45"/>
      <c r="K43" s="45"/>
      <c r="L43" s="45"/>
      <c r="O43" s="45"/>
      <c r="P43" s="45"/>
      <c r="Q43" s="45"/>
      <c r="R43" s="45"/>
    </row>
    <row r="45" spans="2:25" s="4" customFormat="1" ht="21">
      <c r="B45" s="211" t="s">
        <v>29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</row>
    <row r="46" ht="12" customHeight="1"/>
    <row r="47" spans="2:25" ht="7.5" customHeight="1">
      <c r="B47" s="167" t="s">
        <v>132</v>
      </c>
      <c r="C47" s="168" t="s">
        <v>214</v>
      </c>
      <c r="R47" s="167" t="s">
        <v>208</v>
      </c>
      <c r="S47" s="167"/>
      <c r="T47" s="167"/>
      <c r="U47" s="167"/>
      <c r="V47" s="167"/>
      <c r="W47" s="168" t="s">
        <v>215</v>
      </c>
      <c r="X47" s="168"/>
      <c r="Y47" s="168"/>
    </row>
    <row r="48" spans="2:25" ht="7.5" customHeight="1" thickBot="1">
      <c r="B48" s="167"/>
      <c r="C48" s="168"/>
      <c r="D48" s="63"/>
      <c r="E48" s="63"/>
      <c r="F48" s="63"/>
      <c r="G48" s="63"/>
      <c r="H48" s="63"/>
      <c r="O48" s="63"/>
      <c r="P48" s="63"/>
      <c r="Q48" s="63"/>
      <c r="R48" s="167"/>
      <c r="S48" s="167"/>
      <c r="T48" s="167"/>
      <c r="U48" s="167"/>
      <c r="V48" s="167"/>
      <c r="W48" s="168"/>
      <c r="X48" s="168"/>
      <c r="Y48" s="168"/>
    </row>
    <row r="49" spans="2:25" ht="7.5" customHeight="1">
      <c r="B49" s="167" t="s">
        <v>144</v>
      </c>
      <c r="C49" s="168"/>
      <c r="H49" s="11"/>
      <c r="I49" s="64"/>
      <c r="N49" s="69"/>
      <c r="R49" s="167" t="s">
        <v>209</v>
      </c>
      <c r="S49" s="167"/>
      <c r="T49" s="167"/>
      <c r="U49" s="167"/>
      <c r="V49" s="167"/>
      <c r="W49" s="168"/>
      <c r="X49" s="168"/>
      <c r="Y49" s="168"/>
    </row>
    <row r="50" spans="2:25" ht="7.5" customHeight="1">
      <c r="B50" s="167"/>
      <c r="C50" s="168"/>
      <c r="H50" s="11"/>
      <c r="I50" s="64"/>
      <c r="N50" s="69"/>
      <c r="O50" s="110" t="s">
        <v>251</v>
      </c>
      <c r="P50" s="111"/>
      <c r="R50" s="167"/>
      <c r="S50" s="167"/>
      <c r="T50" s="167"/>
      <c r="U50" s="167"/>
      <c r="V50" s="167"/>
      <c r="W50" s="168"/>
      <c r="X50" s="168"/>
      <c r="Y50" s="168"/>
    </row>
    <row r="51" spans="8:16" ht="7.5" customHeight="1" thickBot="1">
      <c r="H51" s="11"/>
      <c r="I51" s="64"/>
      <c r="M51" s="63"/>
      <c r="N51" s="72"/>
      <c r="O51" s="112"/>
      <c r="P51" s="111"/>
    </row>
    <row r="52" spans="8:16" ht="7.5" customHeight="1">
      <c r="H52" s="11"/>
      <c r="I52" s="64"/>
      <c r="L52" s="13"/>
      <c r="N52" s="13"/>
      <c r="O52" s="113"/>
      <c r="P52" s="111"/>
    </row>
    <row r="53" spans="2:25" ht="7.5" customHeight="1">
      <c r="B53" s="167" t="s">
        <v>204</v>
      </c>
      <c r="C53" s="168" t="s">
        <v>216</v>
      </c>
      <c r="G53" s="114" t="s">
        <v>260</v>
      </c>
      <c r="H53" s="115"/>
      <c r="I53" s="64"/>
      <c r="L53" s="13"/>
      <c r="M53" s="103" t="s">
        <v>258</v>
      </c>
      <c r="N53" s="111"/>
      <c r="O53" s="113"/>
      <c r="P53" s="111"/>
      <c r="R53" s="167" t="s">
        <v>210</v>
      </c>
      <c r="S53" s="167"/>
      <c r="T53" s="167"/>
      <c r="U53" s="167"/>
      <c r="V53" s="167"/>
      <c r="W53" s="193" t="s">
        <v>217</v>
      </c>
      <c r="X53" s="168"/>
      <c r="Y53" s="168"/>
    </row>
    <row r="54" spans="2:25" ht="7.5" customHeight="1" thickBot="1">
      <c r="B54" s="167"/>
      <c r="C54" s="168"/>
      <c r="D54" s="14"/>
      <c r="E54" s="14"/>
      <c r="F54" s="14"/>
      <c r="G54" s="116"/>
      <c r="H54" s="115"/>
      <c r="I54" s="66"/>
      <c r="J54" s="72"/>
      <c r="K54" s="79"/>
      <c r="L54" s="80"/>
      <c r="M54" s="113"/>
      <c r="N54" s="111"/>
      <c r="O54" s="15"/>
      <c r="P54" s="14"/>
      <c r="Q54" s="14"/>
      <c r="R54" s="167"/>
      <c r="S54" s="167"/>
      <c r="T54" s="167"/>
      <c r="U54" s="167"/>
      <c r="V54" s="167"/>
      <c r="W54" s="168"/>
      <c r="X54" s="168"/>
      <c r="Y54" s="168"/>
    </row>
    <row r="55" spans="2:25" ht="7.5" customHeight="1">
      <c r="B55" s="167" t="s">
        <v>205</v>
      </c>
      <c r="C55" s="168"/>
      <c r="F55" s="12"/>
      <c r="G55" s="116"/>
      <c r="H55" s="117"/>
      <c r="J55" s="118" t="s">
        <v>268</v>
      </c>
      <c r="K55" s="118"/>
      <c r="L55" s="69"/>
      <c r="M55" s="112"/>
      <c r="N55" s="111"/>
      <c r="R55" s="167" t="s">
        <v>211</v>
      </c>
      <c r="S55" s="167"/>
      <c r="T55" s="167"/>
      <c r="U55" s="167"/>
      <c r="V55" s="167"/>
      <c r="W55" s="168"/>
      <c r="X55" s="168"/>
      <c r="Y55" s="168"/>
    </row>
    <row r="56" spans="2:25" ht="7.5" customHeight="1">
      <c r="B56" s="167"/>
      <c r="C56" s="168"/>
      <c r="E56" s="114" t="s">
        <v>250</v>
      </c>
      <c r="F56" s="117"/>
      <c r="G56" s="116"/>
      <c r="H56" s="117"/>
      <c r="J56" s="118"/>
      <c r="K56" s="118"/>
      <c r="L56" s="69"/>
      <c r="M56" s="112"/>
      <c r="N56" s="111"/>
      <c r="R56" s="167"/>
      <c r="S56" s="167"/>
      <c r="T56" s="167"/>
      <c r="U56" s="167"/>
      <c r="V56" s="167"/>
      <c r="W56" s="168"/>
      <c r="X56" s="168"/>
      <c r="Y56" s="168"/>
    </row>
    <row r="57" spans="5:12" ht="7.5" customHeight="1" thickBot="1">
      <c r="E57" s="116"/>
      <c r="F57" s="117"/>
      <c r="G57" s="70"/>
      <c r="H57" s="67"/>
      <c r="J57" s="118"/>
      <c r="K57" s="118"/>
      <c r="L57" s="69"/>
    </row>
    <row r="58" spans="5:12" ht="7.5" customHeight="1">
      <c r="E58" s="116"/>
      <c r="F58" s="115"/>
      <c r="G58" s="64"/>
      <c r="J58" s="118"/>
      <c r="K58" s="118"/>
      <c r="L58" s="69"/>
    </row>
    <row r="59" spans="2:25" ht="7.5" customHeight="1">
      <c r="B59" s="167" t="s">
        <v>206</v>
      </c>
      <c r="C59" s="168" t="s">
        <v>218</v>
      </c>
      <c r="E59" s="116"/>
      <c r="F59" s="115"/>
      <c r="G59" s="64"/>
      <c r="J59" s="118"/>
      <c r="K59" s="118"/>
      <c r="L59" s="69"/>
      <c r="R59" s="167" t="s">
        <v>212</v>
      </c>
      <c r="S59" s="167"/>
      <c r="T59" s="167"/>
      <c r="U59" s="167"/>
      <c r="V59" s="167"/>
      <c r="W59" s="168" t="s">
        <v>13</v>
      </c>
      <c r="X59" s="168"/>
      <c r="Y59" s="168"/>
    </row>
    <row r="60" spans="2:25" ht="7.5" customHeight="1" thickBot="1">
      <c r="B60" s="167"/>
      <c r="C60" s="168"/>
      <c r="D60" s="63"/>
      <c r="E60" s="63"/>
      <c r="F60" s="63"/>
      <c r="G60" s="64"/>
      <c r="L60" s="69"/>
      <c r="M60" s="66"/>
      <c r="N60" s="63"/>
      <c r="O60" s="63"/>
      <c r="P60" s="63"/>
      <c r="Q60" s="63"/>
      <c r="R60" s="167"/>
      <c r="S60" s="167"/>
      <c r="T60" s="167"/>
      <c r="U60" s="167"/>
      <c r="V60" s="167"/>
      <c r="W60" s="168"/>
      <c r="X60" s="168"/>
      <c r="Y60" s="168"/>
    </row>
    <row r="61" spans="2:25" ht="7.5" customHeight="1">
      <c r="B61" s="167" t="s">
        <v>207</v>
      </c>
      <c r="C61" s="168"/>
      <c r="R61" s="167" t="s">
        <v>213</v>
      </c>
      <c r="S61" s="167"/>
      <c r="T61" s="167"/>
      <c r="U61" s="167"/>
      <c r="V61" s="167"/>
      <c r="W61" s="168"/>
      <c r="X61" s="168"/>
      <c r="Y61" s="168"/>
    </row>
    <row r="62" spans="2:25" ht="7.5" customHeight="1">
      <c r="B62" s="167"/>
      <c r="C62" s="168"/>
      <c r="R62" s="167"/>
      <c r="S62" s="167"/>
      <c r="T62" s="167"/>
      <c r="U62" s="167"/>
      <c r="V62" s="167"/>
      <c r="W62" s="168"/>
      <c r="X62" s="168"/>
      <c r="Y62" s="168"/>
    </row>
    <row r="63" ht="7.5" customHeight="1"/>
    <row r="64" ht="7.5" customHeight="1"/>
    <row r="65" ht="7.5" customHeight="1"/>
    <row r="66" ht="7.5" customHeight="1"/>
    <row r="67" spans="2:27" s="4" customFormat="1" ht="21">
      <c r="B67" s="211" t="s">
        <v>30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</row>
    <row r="68" ht="12" customHeight="1"/>
    <row r="69" spans="2:28" ht="7.5" customHeight="1">
      <c r="B69" s="167" t="s">
        <v>174</v>
      </c>
      <c r="C69" s="168" t="s">
        <v>237</v>
      </c>
      <c r="V69" s="167" t="s">
        <v>227</v>
      </c>
      <c r="W69" s="167"/>
      <c r="X69" s="167"/>
      <c r="Y69" s="167"/>
      <c r="Z69" s="168" t="s">
        <v>243</v>
      </c>
      <c r="AA69" s="168"/>
      <c r="AB69" s="168"/>
    </row>
    <row r="70" spans="2:28" ht="7.5" customHeight="1" thickBot="1">
      <c r="B70" s="167"/>
      <c r="C70" s="168"/>
      <c r="D70" s="63"/>
      <c r="E70" s="63"/>
      <c r="F70" s="63"/>
      <c r="G70" s="63"/>
      <c r="H70" s="63"/>
      <c r="V70" s="167"/>
      <c r="W70" s="167"/>
      <c r="X70" s="167"/>
      <c r="Y70" s="167"/>
      <c r="Z70" s="168"/>
      <c r="AA70" s="168"/>
      <c r="AB70" s="168"/>
    </row>
    <row r="71" spans="2:28" ht="7.5" customHeight="1" thickBot="1">
      <c r="B71" s="167" t="s">
        <v>164</v>
      </c>
      <c r="C71" s="168"/>
      <c r="H71" s="11"/>
      <c r="I71" s="64"/>
      <c r="Q71" s="63"/>
      <c r="R71" s="63"/>
      <c r="S71" s="63"/>
      <c r="T71" s="63"/>
      <c r="U71" s="63"/>
      <c r="V71" s="167" t="s">
        <v>228</v>
      </c>
      <c r="W71" s="167"/>
      <c r="X71" s="167"/>
      <c r="Y71" s="167"/>
      <c r="Z71" s="168"/>
      <c r="AA71" s="168"/>
      <c r="AB71" s="168"/>
    </row>
    <row r="72" spans="2:28" ht="7.5" customHeight="1">
      <c r="B72" s="167"/>
      <c r="C72" s="168"/>
      <c r="H72" s="11"/>
      <c r="I72" s="64"/>
      <c r="P72" s="69"/>
      <c r="V72" s="167"/>
      <c r="W72" s="167"/>
      <c r="X72" s="167"/>
      <c r="Y72" s="167"/>
      <c r="Z72" s="168"/>
      <c r="AA72" s="168"/>
      <c r="AB72" s="168"/>
    </row>
    <row r="73" spans="7:18" ht="7.5" customHeight="1">
      <c r="G73" s="114" t="s">
        <v>253</v>
      </c>
      <c r="H73" s="115"/>
      <c r="I73" s="64"/>
      <c r="P73" s="69"/>
      <c r="Q73" s="110" t="s">
        <v>249</v>
      </c>
      <c r="R73" s="111"/>
    </row>
    <row r="74" spans="7:18" ht="7.5" customHeight="1" thickBot="1">
      <c r="G74" s="116"/>
      <c r="H74" s="115"/>
      <c r="I74" s="66"/>
      <c r="J74" s="63"/>
      <c r="O74" s="63"/>
      <c r="P74" s="72"/>
      <c r="Q74" s="112"/>
      <c r="R74" s="111"/>
    </row>
    <row r="75" spans="2:28" ht="7.5" customHeight="1">
      <c r="B75" s="167" t="s">
        <v>219</v>
      </c>
      <c r="C75" s="168" t="s">
        <v>239</v>
      </c>
      <c r="G75" s="116"/>
      <c r="H75" s="117"/>
      <c r="J75" s="11"/>
      <c r="K75" s="64"/>
      <c r="N75" s="13"/>
      <c r="P75" s="13"/>
      <c r="Q75" s="113"/>
      <c r="R75" s="111"/>
      <c r="V75" s="167" t="s">
        <v>229</v>
      </c>
      <c r="W75" s="167"/>
      <c r="X75" s="167"/>
      <c r="Y75" s="167"/>
      <c r="Z75" s="168" t="s">
        <v>237</v>
      </c>
      <c r="AA75" s="168"/>
      <c r="AB75" s="168"/>
    </row>
    <row r="76" spans="2:28" ht="7.5" customHeight="1" thickBot="1">
      <c r="B76" s="167"/>
      <c r="C76" s="168"/>
      <c r="D76" s="63"/>
      <c r="E76" s="63"/>
      <c r="F76" s="63"/>
      <c r="G76" s="116"/>
      <c r="H76" s="117"/>
      <c r="J76" s="11"/>
      <c r="K76" s="64"/>
      <c r="N76" s="13"/>
      <c r="P76" s="13"/>
      <c r="Q76" s="113"/>
      <c r="R76" s="111"/>
      <c r="V76" s="167"/>
      <c r="W76" s="167"/>
      <c r="X76" s="167"/>
      <c r="Y76" s="167"/>
      <c r="Z76" s="168"/>
      <c r="AA76" s="168"/>
      <c r="AB76" s="168"/>
    </row>
    <row r="77" spans="2:28" ht="7.5" customHeight="1">
      <c r="B77" s="167" t="s">
        <v>220</v>
      </c>
      <c r="C77" s="168"/>
      <c r="F77" s="11"/>
      <c r="G77" s="64"/>
      <c r="H77" s="13"/>
      <c r="J77" s="11"/>
      <c r="K77" s="64"/>
      <c r="N77" s="13"/>
      <c r="P77" s="13"/>
      <c r="Q77" s="14"/>
      <c r="R77" s="14"/>
      <c r="S77" s="14"/>
      <c r="T77" s="14"/>
      <c r="U77" s="14"/>
      <c r="V77" s="167" t="s">
        <v>230</v>
      </c>
      <c r="W77" s="167"/>
      <c r="X77" s="167"/>
      <c r="Y77" s="167"/>
      <c r="Z77" s="168"/>
      <c r="AA77" s="168"/>
      <c r="AB77" s="168"/>
    </row>
    <row r="78" spans="2:28" ht="7.5" customHeight="1">
      <c r="B78" s="167"/>
      <c r="C78" s="168"/>
      <c r="E78" s="114" t="s">
        <v>341</v>
      </c>
      <c r="F78" s="115"/>
      <c r="G78" s="64"/>
      <c r="H78" s="13"/>
      <c r="J78" s="11"/>
      <c r="K78" s="64"/>
      <c r="N78" s="13"/>
      <c r="V78" s="167"/>
      <c r="W78" s="167"/>
      <c r="X78" s="167"/>
      <c r="Y78" s="167"/>
      <c r="Z78" s="168"/>
      <c r="AA78" s="168"/>
      <c r="AB78" s="168"/>
    </row>
    <row r="79" spans="5:14" ht="7.5" customHeight="1" thickBot="1">
      <c r="E79" s="116"/>
      <c r="F79" s="115"/>
      <c r="G79" s="66"/>
      <c r="H79" s="67"/>
      <c r="J79" s="11"/>
      <c r="K79" s="64"/>
      <c r="N79" s="13"/>
    </row>
    <row r="80" spans="5:14" ht="7.5" customHeight="1">
      <c r="E80" s="116"/>
      <c r="F80" s="117"/>
      <c r="J80" s="11"/>
      <c r="K80" s="64"/>
      <c r="N80" s="13"/>
    </row>
    <row r="81" spans="2:28" ht="7.5" customHeight="1">
      <c r="B81" s="167" t="s">
        <v>221</v>
      </c>
      <c r="C81" s="168" t="s">
        <v>240</v>
      </c>
      <c r="E81" s="116"/>
      <c r="F81" s="117"/>
      <c r="J81" s="11"/>
      <c r="K81" s="64"/>
      <c r="N81" s="13"/>
      <c r="V81" s="167" t="s">
        <v>231</v>
      </c>
      <c r="W81" s="167"/>
      <c r="X81" s="167"/>
      <c r="Y81" s="167"/>
      <c r="Z81" s="168" t="s">
        <v>241</v>
      </c>
      <c r="AA81" s="168"/>
      <c r="AB81" s="168"/>
    </row>
    <row r="82" spans="2:28" ht="7.5" customHeight="1">
      <c r="B82" s="167"/>
      <c r="C82" s="168"/>
      <c r="D82" s="14"/>
      <c r="E82" s="14"/>
      <c r="F82" s="46"/>
      <c r="I82" s="114" t="s">
        <v>342</v>
      </c>
      <c r="J82" s="115"/>
      <c r="K82" s="64"/>
      <c r="N82" s="13"/>
      <c r="O82" s="103" t="s">
        <v>261</v>
      </c>
      <c r="P82" s="111"/>
      <c r="S82" s="14"/>
      <c r="T82" s="14"/>
      <c r="U82" s="14"/>
      <c r="V82" s="167"/>
      <c r="W82" s="167"/>
      <c r="X82" s="167"/>
      <c r="Y82" s="167"/>
      <c r="Z82" s="168"/>
      <c r="AA82" s="168"/>
      <c r="AB82" s="168"/>
    </row>
    <row r="83" spans="2:28" ht="7.5" customHeight="1" thickBot="1">
      <c r="B83" s="167" t="s">
        <v>222</v>
      </c>
      <c r="C83" s="168"/>
      <c r="I83" s="116"/>
      <c r="J83" s="115"/>
      <c r="K83" s="66"/>
      <c r="L83" s="72"/>
      <c r="M83" s="14"/>
      <c r="N83" s="46"/>
      <c r="O83" s="113"/>
      <c r="P83" s="111"/>
      <c r="R83" s="13"/>
      <c r="V83" s="167" t="s">
        <v>232</v>
      </c>
      <c r="W83" s="167"/>
      <c r="X83" s="167"/>
      <c r="Y83" s="167"/>
      <c r="Z83" s="168"/>
      <c r="AA83" s="168"/>
      <c r="AB83" s="168"/>
    </row>
    <row r="84" spans="2:28" ht="7.5" customHeight="1">
      <c r="B84" s="167"/>
      <c r="C84" s="168"/>
      <c r="I84" s="116"/>
      <c r="J84" s="117"/>
      <c r="L84" s="118" t="s">
        <v>344</v>
      </c>
      <c r="M84" s="119"/>
      <c r="N84" s="73"/>
      <c r="O84" s="112"/>
      <c r="P84" s="111"/>
      <c r="R84" s="13"/>
      <c r="S84" s="103" t="s">
        <v>246</v>
      </c>
      <c r="T84" s="111"/>
      <c r="V84" s="167"/>
      <c r="W84" s="167"/>
      <c r="X84" s="167"/>
      <c r="Y84" s="167"/>
      <c r="Z84" s="168"/>
      <c r="AA84" s="168"/>
      <c r="AB84" s="168"/>
    </row>
    <row r="85" spans="9:20" ht="7.5" customHeight="1" thickBot="1">
      <c r="I85" s="116"/>
      <c r="J85" s="117"/>
      <c r="L85" s="118"/>
      <c r="M85" s="118"/>
      <c r="N85" s="69"/>
      <c r="O85" s="112"/>
      <c r="P85" s="111"/>
      <c r="Q85" s="63"/>
      <c r="R85" s="67"/>
      <c r="S85" s="113"/>
      <c r="T85" s="111"/>
    </row>
    <row r="86" spans="10:20" ht="7.5" customHeight="1">
      <c r="J86" s="13"/>
      <c r="L86" s="118"/>
      <c r="M86" s="118"/>
      <c r="N86" s="69"/>
      <c r="P86" s="13"/>
      <c r="R86" s="68"/>
      <c r="S86" s="112"/>
      <c r="T86" s="111"/>
    </row>
    <row r="87" spans="2:28" ht="7.5" customHeight="1">
      <c r="B87" s="167" t="s">
        <v>223</v>
      </c>
      <c r="C87" s="168" t="s">
        <v>241</v>
      </c>
      <c r="J87" s="13"/>
      <c r="L87" s="118"/>
      <c r="M87" s="118"/>
      <c r="N87" s="69"/>
      <c r="P87" s="13"/>
      <c r="R87" s="69"/>
      <c r="S87" s="112"/>
      <c r="T87" s="111"/>
      <c r="V87" s="167" t="s">
        <v>233</v>
      </c>
      <c r="W87" s="167"/>
      <c r="X87" s="167"/>
      <c r="Y87" s="167"/>
      <c r="Z87" s="168" t="s">
        <v>240</v>
      </c>
      <c r="AA87" s="168"/>
      <c r="AB87" s="168"/>
    </row>
    <row r="88" spans="2:28" ht="7.5" customHeight="1" thickBot="1">
      <c r="B88" s="167"/>
      <c r="C88" s="168"/>
      <c r="D88" s="14"/>
      <c r="E88" s="14"/>
      <c r="F88" s="14"/>
      <c r="G88" s="14"/>
      <c r="H88" s="14"/>
      <c r="J88" s="13"/>
      <c r="L88" s="118"/>
      <c r="M88" s="118"/>
      <c r="N88" s="69"/>
      <c r="P88" s="13"/>
      <c r="R88" s="69"/>
      <c r="S88" s="66"/>
      <c r="T88" s="63"/>
      <c r="U88" s="63"/>
      <c r="V88" s="167"/>
      <c r="W88" s="167"/>
      <c r="X88" s="167"/>
      <c r="Y88" s="167"/>
      <c r="Z88" s="168"/>
      <c r="AA88" s="168"/>
      <c r="AB88" s="168"/>
    </row>
    <row r="89" spans="2:28" ht="7.5" customHeight="1">
      <c r="B89" s="167" t="s">
        <v>224</v>
      </c>
      <c r="C89" s="168"/>
      <c r="H89" s="12"/>
      <c r="J89" s="13"/>
      <c r="N89" s="69"/>
      <c r="P89" s="13"/>
      <c r="Q89" s="103" t="s">
        <v>254</v>
      </c>
      <c r="R89" s="111"/>
      <c r="V89" s="167" t="s">
        <v>234</v>
      </c>
      <c r="W89" s="167"/>
      <c r="X89" s="167"/>
      <c r="Y89" s="167"/>
      <c r="Z89" s="168"/>
      <c r="AA89" s="168"/>
      <c r="AB89" s="168"/>
    </row>
    <row r="90" spans="2:28" ht="7.5" customHeight="1" thickBot="1">
      <c r="B90" s="167"/>
      <c r="C90" s="168"/>
      <c r="G90" s="106" t="s">
        <v>343</v>
      </c>
      <c r="H90" s="107"/>
      <c r="J90" s="13"/>
      <c r="N90" s="69"/>
      <c r="O90" s="63"/>
      <c r="P90" s="67"/>
      <c r="Q90" s="113"/>
      <c r="R90" s="111"/>
      <c r="V90" s="167"/>
      <c r="W90" s="167"/>
      <c r="X90" s="167"/>
      <c r="Y90" s="167"/>
      <c r="Z90" s="168"/>
      <c r="AA90" s="168"/>
      <c r="AB90" s="168"/>
    </row>
    <row r="91" spans="7:18" ht="7.5" customHeight="1" thickBot="1">
      <c r="G91" s="108"/>
      <c r="H91" s="107"/>
      <c r="I91" s="70"/>
      <c r="J91" s="67"/>
      <c r="N91" s="11"/>
      <c r="O91" s="11"/>
      <c r="P91" s="68"/>
      <c r="Q91" s="112"/>
      <c r="R91" s="111"/>
    </row>
    <row r="92" spans="7:18" ht="7.5" customHeight="1">
      <c r="G92" s="108"/>
      <c r="H92" s="109"/>
      <c r="I92" s="64"/>
      <c r="P92" s="69"/>
      <c r="Q92" s="112"/>
      <c r="R92" s="111"/>
    </row>
    <row r="93" spans="2:28" ht="7.5" customHeight="1">
      <c r="B93" s="167" t="s">
        <v>225</v>
      </c>
      <c r="C93" s="168" t="s">
        <v>242</v>
      </c>
      <c r="G93" s="108"/>
      <c r="H93" s="109"/>
      <c r="I93" s="64"/>
      <c r="P93" s="69"/>
      <c r="V93" s="167" t="s">
        <v>235</v>
      </c>
      <c r="W93" s="167"/>
      <c r="X93" s="167"/>
      <c r="Y93" s="167"/>
      <c r="Z93" s="168" t="s">
        <v>238</v>
      </c>
      <c r="AA93" s="168"/>
      <c r="AB93" s="168"/>
    </row>
    <row r="94" spans="2:28" ht="7.5" customHeight="1" thickBot="1">
      <c r="B94" s="167"/>
      <c r="C94" s="168"/>
      <c r="D94" s="63"/>
      <c r="E94" s="63"/>
      <c r="F94" s="63"/>
      <c r="G94" s="63"/>
      <c r="H94" s="63"/>
      <c r="I94" s="64"/>
      <c r="P94" s="69"/>
      <c r="Q94" s="66"/>
      <c r="R94" s="63"/>
      <c r="S94" s="63"/>
      <c r="T94" s="63"/>
      <c r="U94" s="63"/>
      <c r="V94" s="167"/>
      <c r="W94" s="167"/>
      <c r="X94" s="167"/>
      <c r="Y94" s="167"/>
      <c r="Z94" s="168"/>
      <c r="AA94" s="168"/>
      <c r="AB94" s="168"/>
    </row>
    <row r="95" spans="2:28" ht="7.5" customHeight="1">
      <c r="B95" s="167" t="s">
        <v>226</v>
      </c>
      <c r="C95" s="168"/>
      <c r="V95" s="167" t="s">
        <v>236</v>
      </c>
      <c r="W95" s="167"/>
      <c r="X95" s="167"/>
      <c r="Y95" s="167"/>
      <c r="Z95" s="168"/>
      <c r="AA95" s="168"/>
      <c r="AB95" s="168"/>
    </row>
    <row r="96" spans="2:28" ht="7.5" customHeight="1">
      <c r="B96" s="167"/>
      <c r="C96" s="168"/>
      <c r="V96" s="167"/>
      <c r="W96" s="167"/>
      <c r="X96" s="167"/>
      <c r="Y96" s="167"/>
      <c r="Z96" s="168"/>
      <c r="AA96" s="168"/>
      <c r="AB96" s="168"/>
    </row>
    <row r="97" ht="7.5" customHeight="1"/>
    <row r="98" ht="7.5" customHeight="1"/>
    <row r="99" ht="7.5" customHeight="1"/>
    <row r="100" ht="7.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sheetProtection/>
  <mergeCells count="125">
    <mergeCell ref="I82:J85"/>
    <mergeCell ref="G90:H93"/>
    <mergeCell ref="S84:T87"/>
    <mergeCell ref="Q89:R92"/>
    <mergeCell ref="O82:P85"/>
    <mergeCell ref="L84:M88"/>
    <mergeCell ref="Q73:R76"/>
    <mergeCell ref="Z69:AB72"/>
    <mergeCell ref="E78:F81"/>
    <mergeCell ref="G73:H76"/>
    <mergeCell ref="V83:Y84"/>
    <mergeCell ref="V81:Y82"/>
    <mergeCell ref="Z81:AB84"/>
    <mergeCell ref="Z75:AB78"/>
    <mergeCell ref="V75:Y76"/>
    <mergeCell ref="V77:Y78"/>
    <mergeCell ref="Z93:AB96"/>
    <mergeCell ref="Z87:AB90"/>
    <mergeCell ref="V87:Y88"/>
    <mergeCell ref="V89:Y90"/>
    <mergeCell ref="B93:B94"/>
    <mergeCell ref="B95:B96"/>
    <mergeCell ref="C93:C96"/>
    <mergeCell ref="V93:Y94"/>
    <mergeCell ref="V95:Y96"/>
    <mergeCell ref="B83:B84"/>
    <mergeCell ref="C81:C84"/>
    <mergeCell ref="C87:C90"/>
    <mergeCell ref="B87:B88"/>
    <mergeCell ref="B89:B90"/>
    <mergeCell ref="C75:C78"/>
    <mergeCell ref="B75:B76"/>
    <mergeCell ref="B77:B78"/>
    <mergeCell ref="B81:B82"/>
    <mergeCell ref="B67:AA67"/>
    <mergeCell ref="B69:B70"/>
    <mergeCell ref="B71:B72"/>
    <mergeCell ref="C69:C72"/>
    <mergeCell ref="V71:Y72"/>
    <mergeCell ref="V69:Y70"/>
    <mergeCell ref="E56:F59"/>
    <mergeCell ref="J55:K59"/>
    <mergeCell ref="B59:B60"/>
    <mergeCell ref="B61:B62"/>
    <mergeCell ref="C59:C62"/>
    <mergeCell ref="W47:Y50"/>
    <mergeCell ref="O50:P53"/>
    <mergeCell ref="M53:N56"/>
    <mergeCell ref="G53:H56"/>
    <mergeCell ref="R53:V54"/>
    <mergeCell ref="R55:V56"/>
    <mergeCell ref="R49:V50"/>
    <mergeCell ref="R47:V48"/>
    <mergeCell ref="R59:V60"/>
    <mergeCell ref="R61:V62"/>
    <mergeCell ref="W59:Y62"/>
    <mergeCell ref="B47:B48"/>
    <mergeCell ref="B49:B50"/>
    <mergeCell ref="C47:C50"/>
    <mergeCell ref="C53:C56"/>
    <mergeCell ref="B53:B54"/>
    <mergeCell ref="B55:B56"/>
    <mergeCell ref="W53:Y56"/>
    <mergeCell ref="H41:H42"/>
    <mergeCell ref="I41:I42"/>
    <mergeCell ref="M41:M42"/>
    <mergeCell ref="B45:Y45"/>
    <mergeCell ref="U37:U39"/>
    <mergeCell ref="V37:W39"/>
    <mergeCell ref="B40:B42"/>
    <mergeCell ref="C40:C42"/>
    <mergeCell ref="N40:R42"/>
    <mergeCell ref="S40:S42"/>
    <mergeCell ref="T40:T42"/>
    <mergeCell ref="U40:U42"/>
    <mergeCell ref="V40:W42"/>
    <mergeCell ref="D41:D42"/>
    <mergeCell ref="N38:N39"/>
    <mergeCell ref="R38:R39"/>
    <mergeCell ref="S37:S39"/>
    <mergeCell ref="T37:T39"/>
    <mergeCell ref="B37:B39"/>
    <mergeCell ref="C37:C39"/>
    <mergeCell ref="I37:M39"/>
    <mergeCell ref="D38:D39"/>
    <mergeCell ref="H38:H39"/>
    <mergeCell ref="I35:I36"/>
    <mergeCell ref="M35:M36"/>
    <mergeCell ref="N35:N36"/>
    <mergeCell ref="R35:R36"/>
    <mergeCell ref="Q24:U25"/>
    <mergeCell ref="Q22:U23"/>
    <mergeCell ref="V33:W33"/>
    <mergeCell ref="B34:B36"/>
    <mergeCell ref="C34:C36"/>
    <mergeCell ref="D34:H36"/>
    <mergeCell ref="S34:S36"/>
    <mergeCell ref="T34:T36"/>
    <mergeCell ref="U34:U36"/>
    <mergeCell ref="V34:W36"/>
    <mergeCell ref="D33:H33"/>
    <mergeCell ref="I33:M33"/>
    <mergeCell ref="N33:R33"/>
    <mergeCell ref="B31:W31"/>
    <mergeCell ref="B23:B24"/>
    <mergeCell ref="B25:B26"/>
    <mergeCell ref="M15:N18"/>
    <mergeCell ref="G15:H18"/>
    <mergeCell ref="E20:F23"/>
    <mergeCell ref="J17:K21"/>
    <mergeCell ref="B11:B12"/>
    <mergeCell ref="C9:C12"/>
    <mergeCell ref="V22:X25"/>
    <mergeCell ref="V9:X12"/>
    <mergeCell ref="Q9:U10"/>
    <mergeCell ref="Q11:U12"/>
    <mergeCell ref="B17:B18"/>
    <mergeCell ref="B19:B20"/>
    <mergeCell ref="C17:C20"/>
    <mergeCell ref="C23:C26"/>
    <mergeCell ref="B2:O2"/>
    <mergeCell ref="B9:B10"/>
    <mergeCell ref="C4:C5"/>
    <mergeCell ref="E4:F5"/>
    <mergeCell ref="B7:X7"/>
  </mergeCells>
  <conditionalFormatting sqref="V34:W42">
    <cfRule type="cellIs" priority="1" dxfId="3" operator="equal" stopIfTrue="1">
      <formula>1</formula>
    </cfRule>
    <cfRule type="cellIs" priority="2" dxfId="2" operator="equal" stopIfTrue="1">
      <formula>2</formula>
    </cfRule>
  </conditionalFormatting>
  <conditionalFormatting sqref="B34:B42">
    <cfRule type="expression" priority="3" dxfId="1" stopIfTrue="1">
      <formula>V34=1</formula>
    </cfRule>
    <cfRule type="expression" priority="4" dxfId="0" stopIfTrue="1">
      <formula>V34=2</formula>
    </cfRule>
  </conditionalFormatting>
  <printOptions/>
  <pageMargins left="0.75" right="0.75" top="1" bottom="1" header="0.512" footer="0.51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　眞</dc:creator>
  <cp:keywords/>
  <dc:description/>
  <cp:lastModifiedBy>Fujita</cp:lastModifiedBy>
  <cp:lastPrinted>2014-06-03T11:40:29Z</cp:lastPrinted>
  <dcterms:created xsi:type="dcterms:W3CDTF">2014-05-23T00:02:07Z</dcterms:created>
  <dcterms:modified xsi:type="dcterms:W3CDTF">2015-09-22T04:24:06Z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