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35" windowHeight="5280" activeTab="0"/>
  </bookViews>
  <sheets>
    <sheet name="表紙" sheetId="1" r:id="rId1"/>
    <sheet name="親子ダブルス" sheetId="2" r:id="rId2"/>
  </sheets>
  <definedNames>
    <definedName name="_xlnm.Print_Area" localSheetId="1">'親子ダブルス'!$A$1:$AD$346</definedName>
    <definedName name="_xlnm.Print_Area" localSheetId="0">'表紙'!$A$1:$I$47</definedName>
  </definedNames>
  <calcPr fullCalcOnLoad="1"/>
</workbook>
</file>

<file path=xl/sharedStrings.xml><?xml version="1.0" encoding="utf-8"?>
<sst xmlns="http://schemas.openxmlformats.org/spreadsheetml/2006/main" count="921" uniqueCount="286">
  <si>
    <t>期　　日</t>
  </si>
  <si>
    <t>場　　所</t>
  </si>
  <si>
    <t>主　　催</t>
  </si>
  <si>
    <t>後　　援</t>
  </si>
  <si>
    <t>新居浜市民体育館</t>
  </si>
  <si>
    <t>新居浜市バドミントン協会</t>
  </si>
  <si>
    <t>新居浜市教育委員会</t>
  </si>
  <si>
    <t>新居浜ジュニアバドミントン連盟（新居浜JBC)</t>
  </si>
  <si>
    <t>親子ダブルス大会</t>
  </si>
  <si>
    <t>１部</t>
  </si>
  <si>
    <t>２部</t>
  </si>
  <si>
    <t>３部</t>
  </si>
  <si>
    <t>平成２６年度</t>
  </si>
  <si>
    <t>平成２６年９月２３日（火）</t>
  </si>
  <si>
    <t>Bブロック</t>
  </si>
  <si>
    <t>勝敗</t>
  </si>
  <si>
    <t>順位</t>
  </si>
  <si>
    <t>-</t>
  </si>
  <si>
    <t>-</t>
  </si>
  <si>
    <t>Cブロック</t>
  </si>
  <si>
    <t>-</t>
  </si>
  <si>
    <t>Fブロック</t>
  </si>
  <si>
    <t>Aブロック</t>
  </si>
  <si>
    <t>Dブロック</t>
  </si>
  <si>
    <t>Eブロック</t>
  </si>
  <si>
    <t>(中　萩)　</t>
  </si>
  <si>
    <t>(中　萩)　</t>
  </si>
  <si>
    <t>(神　郷)　</t>
  </si>
  <si>
    <t>(角　野)　</t>
  </si>
  <si>
    <t>(新　小)　</t>
  </si>
  <si>
    <t>(惣　開)　</t>
  </si>
  <si>
    <t>(大生院)</t>
  </si>
  <si>
    <t>近藤　尚弥
近藤　史朗</t>
  </si>
  <si>
    <t>川上　 　力
川上　美優</t>
  </si>
  <si>
    <t>近藤・近藤</t>
  </si>
  <si>
    <t>川上・川上</t>
  </si>
  <si>
    <t>藤田・藤田</t>
  </si>
  <si>
    <r>
      <t>加藤　はる
小寺　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信</t>
    </r>
  </si>
  <si>
    <t>大西　琴音
浮橋　隆二</t>
  </si>
  <si>
    <t>石川　真愛
石川　佳歩</t>
  </si>
  <si>
    <t>加藤・小寺</t>
  </si>
  <si>
    <t>大西・浮橋</t>
  </si>
  <si>
    <t>石川・石川</t>
  </si>
  <si>
    <t>平井　晴翔
平井　早苗</t>
  </si>
  <si>
    <t>長原　正悟
長原　芽美</t>
  </si>
  <si>
    <t>平井・平井</t>
  </si>
  <si>
    <t>長原・長原</t>
  </si>
  <si>
    <t>塩出　渉夢
塩出　亜紀</t>
  </si>
  <si>
    <t>森藤　優心
森藤　明美</t>
  </si>
  <si>
    <t>山本　 温希
白石和花子</t>
  </si>
  <si>
    <t>塩出・塩出</t>
  </si>
  <si>
    <t>森藤・森藤</t>
  </si>
  <si>
    <t>山本・白石</t>
  </si>
  <si>
    <t>岡田久瑠実
塩出　 茂明</t>
  </si>
  <si>
    <t>長野　  　大
久保潤一郎</t>
  </si>
  <si>
    <t>佐薙　優孝
徳永　大貴</t>
  </si>
  <si>
    <t>岡田・塩出</t>
  </si>
  <si>
    <t>長野・久保</t>
  </si>
  <si>
    <t>佐薙・徳永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</si>
  <si>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</si>
  <si>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</si>
  <si>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</si>
  <si>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</si>
  <si>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</si>
  <si>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</si>
  <si>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</si>
  <si>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</si>
  <si>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</si>
  <si>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</si>
  <si>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</si>
  <si>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</si>
  <si>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</si>
  <si>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</si>
  <si>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</si>
  <si>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</si>
  <si>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</si>
  <si>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</si>
  <si>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</si>
  <si>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</si>
  <si>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</si>
  <si>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</si>
  <si>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</si>
  <si>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</si>
  <si>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</si>
  <si>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Gブロック</t>
  </si>
  <si>
    <t>Hブロック</t>
  </si>
  <si>
    <t>Aブロック</t>
  </si>
  <si>
    <t>(中　萩)　</t>
  </si>
  <si>
    <t>(神　郷)　</t>
  </si>
  <si>
    <t>(角　野)　</t>
  </si>
  <si>
    <t>Bブロック</t>
  </si>
  <si>
    <t>(大生院)</t>
  </si>
  <si>
    <t>Cブロック</t>
  </si>
  <si>
    <t>Dブロック</t>
  </si>
  <si>
    <t>(新　小)　</t>
  </si>
  <si>
    <t>Eブロック</t>
  </si>
  <si>
    <t>(惣　開)　</t>
  </si>
  <si>
    <t>(角　野)　</t>
  </si>
  <si>
    <t>(新　小)　</t>
  </si>
  <si>
    <t>(宮　西)　</t>
  </si>
  <si>
    <t>石川　澄佳
石川　朋弘</t>
  </si>
  <si>
    <t>近藤　彩菜
近藤　淳江</t>
  </si>
  <si>
    <t>斉藤　愛加
越智さやか</t>
  </si>
  <si>
    <t>石川・石川</t>
  </si>
  <si>
    <t>近藤・近藤</t>
  </si>
  <si>
    <t>斉藤・越智</t>
  </si>
  <si>
    <t>高岡　　鈴
高岡　　萌</t>
  </si>
  <si>
    <t>谷野宮里菜
谷野宮由美</t>
  </si>
  <si>
    <t>高岡・高岡</t>
  </si>
  <si>
    <t>谷野宮・谷野宮</t>
  </si>
  <si>
    <t>田中　楓恋
田中　梨乃</t>
  </si>
  <si>
    <t>渡辺　伊吹
渡辺　浩二</t>
  </si>
  <si>
    <r>
      <t xml:space="preserve">内田　 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葵
内田いより</t>
    </r>
  </si>
  <si>
    <t>田中・田中</t>
  </si>
  <si>
    <t>渡辺・渡辺</t>
  </si>
  <si>
    <t>内田・内田</t>
  </si>
  <si>
    <t>加藤・加藤</t>
  </si>
  <si>
    <t>大角・大角</t>
  </si>
  <si>
    <t>伊藤・伊藤</t>
  </si>
  <si>
    <t>伊藤　華英
伊藤　幸子</t>
  </si>
  <si>
    <t>大角　翔和
大角　政行</t>
  </si>
  <si>
    <t>加藤　 　凜
加藤　裕美</t>
  </si>
  <si>
    <t>久瀬　美里
久瀬　和彦</t>
  </si>
  <si>
    <t>八木　乙羽
八木　美樹</t>
  </si>
  <si>
    <t>森　　千真
森　　理香</t>
  </si>
  <si>
    <t>久瀬・久瀬</t>
  </si>
  <si>
    <t>八木・八木</t>
  </si>
  <si>
    <t>森・森</t>
  </si>
  <si>
    <t>細川・今村</t>
  </si>
  <si>
    <t>秦・秦</t>
  </si>
  <si>
    <t>山本・山本</t>
  </si>
  <si>
    <t>山本　萌愛
山本　恵美</t>
  </si>
  <si>
    <t>秦　　愛結
秦　　智子</t>
  </si>
  <si>
    <t>細川 　愛菜
今村千代子</t>
  </si>
  <si>
    <t>川村・川村</t>
  </si>
  <si>
    <t>篠藤・篠藤</t>
  </si>
  <si>
    <t>川村　 彩夏
川村今朝秀</t>
  </si>
  <si>
    <t>篠藤　美伶
篠藤　 　眞</t>
  </si>
  <si>
    <t>加藤・加藤</t>
  </si>
  <si>
    <t>松本・松本</t>
  </si>
  <si>
    <t>佐薙・佐薙</t>
  </si>
  <si>
    <t>加藤　太朗
加藤　広之</t>
  </si>
  <si>
    <t>松本　小雪
松本　洋子</t>
  </si>
  <si>
    <t>-</t>
  </si>
  <si>
    <t>-</t>
  </si>
  <si>
    <t>-</t>
  </si>
  <si>
    <t>-</t>
  </si>
  <si>
    <t>Iブロック</t>
  </si>
  <si>
    <t>Jブロック</t>
  </si>
  <si>
    <t>Kブロック</t>
  </si>
  <si>
    <t>Lブロック</t>
  </si>
  <si>
    <t>Mブロック</t>
  </si>
  <si>
    <t>(中　萩)　</t>
  </si>
  <si>
    <t>(中　萩)　</t>
  </si>
  <si>
    <t>(神　郷)　</t>
  </si>
  <si>
    <t>(神　郷)　</t>
  </si>
  <si>
    <t>(惣　開)　</t>
  </si>
  <si>
    <t>(惣　開)　</t>
  </si>
  <si>
    <t>(船　木)</t>
  </si>
  <si>
    <t>(船　木)</t>
  </si>
  <si>
    <t>(船　木)</t>
  </si>
  <si>
    <t>(宮　西)　</t>
  </si>
  <si>
    <t>(角　野)　</t>
  </si>
  <si>
    <t>酒井・酒井</t>
  </si>
  <si>
    <t>三谷・三谷</t>
  </si>
  <si>
    <t>藤山・藤山</t>
  </si>
  <si>
    <t>酒井　唯菜
酒井　香子</t>
  </si>
  <si>
    <t>三谷　拓斗
三谷　早苗</t>
  </si>
  <si>
    <t>三並・三並</t>
  </si>
  <si>
    <t>二宮・二宮</t>
  </si>
  <si>
    <t>間﨑・間﨑</t>
  </si>
  <si>
    <t>三並 　倭子
三並麻衣子</t>
  </si>
  <si>
    <t>二宮　美来
二宮　幸恵</t>
  </si>
  <si>
    <t>間﨑　妃那
間﨑　博子</t>
  </si>
  <si>
    <t>山内・山内</t>
  </si>
  <si>
    <t>米里・米里</t>
  </si>
  <si>
    <t>小西・小西</t>
  </si>
  <si>
    <t>山内　結衣
山内　幸樹</t>
  </si>
  <si>
    <t>米里　美春
米里みどり</t>
  </si>
  <si>
    <t>小西　真央
小西　聡洋</t>
  </si>
  <si>
    <t>坂口・坂口</t>
  </si>
  <si>
    <t>波多・波多</t>
  </si>
  <si>
    <t>黒木・黒木</t>
  </si>
  <si>
    <t>坂口凌以智
坂口　 裕史</t>
  </si>
  <si>
    <t>波多　 泰輝
波多大五郎</t>
  </si>
  <si>
    <t>黒木　宥里
黒木　美恵</t>
  </si>
  <si>
    <t>源五郎丸・源五郎丸</t>
  </si>
  <si>
    <t>近藤　歩愛
近藤　香美</t>
  </si>
  <si>
    <t>波多　柚花
波多　清美</t>
  </si>
  <si>
    <t>源五郎丸更
源五郎丸浩</t>
  </si>
  <si>
    <t>細川・細川</t>
  </si>
  <si>
    <t>川原・川原</t>
  </si>
  <si>
    <t>細川丞太郎
細川　 仁美</t>
  </si>
  <si>
    <t>川原　ゆい
川原　周次</t>
  </si>
  <si>
    <t>米里　春香
米里　法道</t>
  </si>
  <si>
    <t>篠原・篠原</t>
  </si>
  <si>
    <t>星河・星河</t>
  </si>
  <si>
    <t>福田・福田</t>
  </si>
  <si>
    <t>篠原　心花
篠原　美紀</t>
  </si>
  <si>
    <t>福田　央毅
福田　和也</t>
  </si>
  <si>
    <t>林田・林田</t>
  </si>
  <si>
    <t>佐々木・佐々木</t>
  </si>
  <si>
    <t>鈴木・鈴木</t>
  </si>
  <si>
    <t>林田　咲希
林田　里佳</t>
  </si>
  <si>
    <t>佐々木弥都
佐々木秀和</t>
  </si>
  <si>
    <t>鈴木　彩夏
鈴木　陽子</t>
  </si>
  <si>
    <t>岡田・岡田</t>
  </si>
  <si>
    <t>平郡・平郡</t>
  </si>
  <si>
    <t>源五郎丸・鈴木</t>
  </si>
  <si>
    <t>平郡　 らん
平郡　梨江</t>
  </si>
  <si>
    <t>源五郎丸夢
鈴木丈太郎</t>
  </si>
  <si>
    <t>星河・星河</t>
  </si>
  <si>
    <t>松谷・松谷</t>
  </si>
  <si>
    <t>内ノ村・内ノ村</t>
  </si>
  <si>
    <t>守矢・守矢</t>
  </si>
  <si>
    <t>永倉・永倉</t>
  </si>
  <si>
    <t>合田・合田</t>
  </si>
  <si>
    <t>守矢　美羽
守矢　夏奈</t>
  </si>
  <si>
    <t>永倉　裕翔
永倉　俊彦</t>
  </si>
  <si>
    <t>合田　柚葵
合田　和宏</t>
  </si>
  <si>
    <t>小野・小野</t>
  </si>
  <si>
    <t>小野　泰嗣
小野　明音</t>
  </si>
  <si>
    <t>内田　陽毬
内田　美紀</t>
  </si>
  <si>
    <t>石川 　翔阿
石川咲知恵</t>
  </si>
  <si>
    <t>渡辺・渡辺</t>
  </si>
  <si>
    <t>大西・大西</t>
  </si>
  <si>
    <t>近藤　咲姫
近藤　一男</t>
  </si>
  <si>
    <t>渡辺　 菜月
渡辺美千恵</t>
  </si>
  <si>
    <t>大西龍之介
大西　 順子</t>
  </si>
  <si>
    <t>A</t>
  </si>
  <si>
    <t>B</t>
  </si>
  <si>
    <t>C</t>
  </si>
  <si>
    <t>D</t>
  </si>
  <si>
    <t>E</t>
  </si>
  <si>
    <t>B</t>
  </si>
  <si>
    <t>C</t>
  </si>
  <si>
    <t>D</t>
  </si>
  <si>
    <t>E</t>
  </si>
  <si>
    <t>F</t>
  </si>
  <si>
    <t>G</t>
  </si>
  <si>
    <t>H</t>
  </si>
  <si>
    <t>C</t>
  </si>
  <si>
    <t>I</t>
  </si>
  <si>
    <t>J</t>
  </si>
  <si>
    <t>M</t>
  </si>
  <si>
    <t>L</t>
  </si>
  <si>
    <t>K</t>
  </si>
  <si>
    <t>A</t>
  </si>
  <si>
    <t>B</t>
  </si>
  <si>
    <t>D</t>
  </si>
  <si>
    <t>藤田　耀将
藤田　萌霞</t>
  </si>
  <si>
    <t>三好　陽太
三好　愛子</t>
  </si>
  <si>
    <t>三好・三好</t>
  </si>
  <si>
    <t>近藤　沙紀
横井　和広</t>
  </si>
  <si>
    <t>近藤・横井</t>
  </si>
  <si>
    <t>佐薙　悠甫
佐薙　博幸</t>
  </si>
  <si>
    <t>藤山　流衣
藤山　弘子</t>
  </si>
  <si>
    <t>星河　大雅
星河　洋子</t>
  </si>
  <si>
    <t>岡田　一晟
岡田　寛文</t>
  </si>
  <si>
    <t>星河　立希
星河　浩介</t>
  </si>
  <si>
    <t>松谷　桃花
松谷　量江</t>
  </si>
  <si>
    <t>佐々木圭都
久瀬奈緒美</t>
  </si>
  <si>
    <t>佐々木・久瀬</t>
  </si>
  <si>
    <r>
      <t>内ノ村　 彩乃</t>
    </r>
    <r>
      <rPr>
        <sz val="11"/>
        <color indexed="8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内ノ村真由美</t>
    </r>
  </si>
  <si>
    <t>15- 9
15-12</t>
  </si>
  <si>
    <t>15- 9
15- 8</t>
  </si>
  <si>
    <t>15-10
15- 4</t>
  </si>
  <si>
    <t>15-10
 6-15
15- 4</t>
  </si>
  <si>
    <t>15-12
13-15
15- 8</t>
  </si>
  <si>
    <t>5-15
7-15</t>
  </si>
  <si>
    <t>13-15
15-12
15-13</t>
  </si>
  <si>
    <t>15-6
15-8</t>
  </si>
  <si>
    <t>10-15
11-15</t>
  </si>
  <si>
    <t>12-15
15-11
15- 8</t>
  </si>
  <si>
    <t>15-11
15-13</t>
  </si>
  <si>
    <t xml:space="preserve"> 8-15
14-16</t>
  </si>
  <si>
    <t>4-15
7-15</t>
  </si>
  <si>
    <t>15-10
15- 8</t>
  </si>
  <si>
    <t>10-15
15- 5
10-15</t>
  </si>
  <si>
    <t>11-15
15-12
 9-15</t>
  </si>
  <si>
    <t>15-10
15- 5</t>
  </si>
  <si>
    <t>13-15
15- 9
17-15</t>
  </si>
  <si>
    <t>12-15
15-12
 9-15</t>
  </si>
  <si>
    <t>15- 7
15-11</t>
  </si>
  <si>
    <t>15-13
15-12</t>
  </si>
  <si>
    <t>12-15
13-15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</si>
</sst>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12"/>
      <name val="ＭＳ ゴシック"/>
      <family val="3"/>
    </font>
    <font>
      <sz val="18"/>
      <name val="ＭＳ ゴシック"/>
      <family val="3"/>
    </font>
    <font>
      <b/>
      <sz val="18"/>
      <color indexed="10"/>
      <name val="ＭＳ ゴシック"/>
      <family val="3"/>
    </font>
    <font>
      <sz val="6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trike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60" applyFont="1">
      <alignment/>
      <protection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5" fillId="0" borderId="21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5" fillId="0" borderId="25" xfId="0" applyFont="1" applyBorder="1" applyAlignment="1">
      <alignment horizontal="center" vertical="top"/>
    </xf>
    <xf numFmtId="0" fontId="28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60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2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top" wrapText="1"/>
    </xf>
    <xf numFmtId="0" fontId="25" fillId="0" borderId="0" xfId="0" applyFont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rgb="FFFF0000"/>
      </font>
      <border/>
    </dxf>
    <dxf>
      <font>
        <color rgb="FF000080"/>
      </font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7</xdr:col>
      <xdr:colOff>38100</xdr:colOff>
      <xdr:row>34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952750"/>
          <a:ext cx="42672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</xdr:row>
      <xdr:rowOff>152400</xdr:rowOff>
    </xdr:from>
    <xdr:to>
      <xdr:col>4</xdr:col>
      <xdr:colOff>104775</xdr:colOff>
      <xdr:row>4</xdr:row>
      <xdr:rowOff>57150</xdr:rowOff>
    </xdr:to>
    <xdr:sp>
      <xdr:nvSpPr>
        <xdr:cNvPr id="2" name="Rectangle 78">
          <a:hlinkClick r:id="rId2"/>
        </xdr:cNvPr>
        <xdr:cNvSpPr>
          <a:spLocks/>
        </xdr:cNvSpPr>
      </xdr:nvSpPr>
      <xdr:spPr>
        <a:xfrm>
          <a:off x="1743075" y="495300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</xdr:colOff>
      <xdr:row>58</xdr:row>
      <xdr:rowOff>38100</xdr:rowOff>
    </xdr:from>
    <xdr:ext cx="361950" cy="609600"/>
    <xdr:sp>
      <xdr:nvSpPr>
        <xdr:cNvPr id="1" name="TextBox 1"/>
        <xdr:cNvSpPr txBox="1">
          <a:spLocks noChangeArrowheads="1"/>
        </xdr:cNvSpPr>
      </xdr:nvSpPr>
      <xdr:spPr>
        <a:xfrm>
          <a:off x="3000375" y="11125200"/>
          <a:ext cx="361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石川真愛
石川佳歩</a:t>
          </a:r>
        </a:p>
      </xdr:txBody>
    </xdr:sp>
    <xdr:clientData/>
  </xdr:oneCellAnchor>
  <xdr:oneCellAnchor>
    <xdr:from>
      <xdr:col>11</xdr:col>
      <xdr:colOff>19050</xdr:colOff>
      <xdr:row>160</xdr:row>
      <xdr:rowOff>38100</xdr:rowOff>
    </xdr:from>
    <xdr:ext cx="361950" cy="752475"/>
    <xdr:sp>
      <xdr:nvSpPr>
        <xdr:cNvPr id="2" name="TextBox 2"/>
        <xdr:cNvSpPr txBox="1">
          <a:spLocks noChangeArrowheads="1"/>
        </xdr:cNvSpPr>
      </xdr:nvSpPr>
      <xdr:spPr>
        <a:xfrm>
          <a:off x="3209925" y="30422850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斉藤　愛加
越智さやか</a:t>
          </a:r>
        </a:p>
      </xdr:txBody>
    </xdr:sp>
    <xdr:clientData/>
  </xdr:oneCellAnchor>
  <xdr:oneCellAnchor>
    <xdr:from>
      <xdr:col>11</xdr:col>
      <xdr:colOff>9525</xdr:colOff>
      <xdr:row>325</xdr:row>
      <xdr:rowOff>19050</xdr:rowOff>
    </xdr:from>
    <xdr:ext cx="361950" cy="609600"/>
    <xdr:sp>
      <xdr:nvSpPr>
        <xdr:cNvPr id="3" name="TextBox 3"/>
        <xdr:cNvSpPr txBox="1">
          <a:spLocks noChangeArrowheads="1"/>
        </xdr:cNvSpPr>
      </xdr:nvSpPr>
      <xdr:spPr>
        <a:xfrm>
          <a:off x="3200400" y="61607700"/>
          <a:ext cx="361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永倉裕翔
永倉俊彦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9" max="9" width="11.00390625" style="0" customWidth="1"/>
  </cols>
  <sheetData>
    <row r="6" ht="55.5">
      <c r="B6" s="1" t="s">
        <v>12</v>
      </c>
    </row>
    <row r="8" ht="55.5">
      <c r="B8" s="1" t="s">
        <v>8</v>
      </c>
    </row>
    <row r="38" spans="2:4" ht="17.25">
      <c r="B38" s="2" t="s">
        <v>0</v>
      </c>
      <c r="C38" s="2" t="s">
        <v>13</v>
      </c>
      <c r="D38" s="2"/>
    </row>
    <row r="39" spans="2:4" ht="17.25">
      <c r="B39" s="2"/>
      <c r="C39" s="2"/>
      <c r="D39" s="2"/>
    </row>
    <row r="40" spans="2:4" ht="17.25">
      <c r="B40" s="2" t="s">
        <v>1</v>
      </c>
      <c r="C40" s="2" t="s">
        <v>4</v>
      </c>
      <c r="D40" s="2"/>
    </row>
    <row r="41" spans="2:4" ht="17.25">
      <c r="B41" s="2"/>
      <c r="C41" s="2"/>
      <c r="D41" s="2"/>
    </row>
    <row r="42" spans="2:4" ht="17.25">
      <c r="B42" s="2" t="s">
        <v>2</v>
      </c>
      <c r="C42" s="2" t="s">
        <v>7</v>
      </c>
      <c r="D42" s="2"/>
    </row>
    <row r="43" spans="2:4" ht="17.25">
      <c r="B43" s="2"/>
      <c r="C43" s="2"/>
      <c r="D43" s="2"/>
    </row>
    <row r="44" spans="2:4" ht="17.25">
      <c r="B44" s="2" t="s">
        <v>3</v>
      </c>
      <c r="C44" s="2" t="s">
        <v>5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6</v>
      </c>
      <c r="D46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AI34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625" style="30" customWidth="1"/>
    <col min="3" max="3" width="10.625" style="33" customWidth="1"/>
    <col min="4" max="28" width="2.625" style="0" customWidth="1"/>
    <col min="29" max="30" width="3.625" style="0" customWidth="1"/>
    <col min="31" max="31" width="5.625" style="0" hidden="1" customWidth="1"/>
    <col min="32" max="35" width="3.625" style="0" hidden="1" customWidth="1"/>
    <col min="36" max="37" width="3.625" style="0" customWidth="1"/>
  </cols>
  <sheetData>
    <row r="2" spans="2:15" s="3" customFormat="1" ht="21">
      <c r="B2" s="80" t="s">
        <v>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4" spans="2:27" ht="15" customHeight="1">
      <c r="B4" s="28" t="s">
        <v>86</v>
      </c>
      <c r="C4" s="31"/>
      <c r="D4" s="82" t="s">
        <v>34</v>
      </c>
      <c r="E4" s="83"/>
      <c r="F4" s="83"/>
      <c r="G4" s="83"/>
      <c r="H4" s="84"/>
      <c r="I4" s="82" t="s">
        <v>35</v>
      </c>
      <c r="J4" s="83"/>
      <c r="K4" s="83"/>
      <c r="L4" s="83"/>
      <c r="M4" s="84"/>
      <c r="N4" s="82" t="s">
        <v>36</v>
      </c>
      <c r="O4" s="83"/>
      <c r="P4" s="83"/>
      <c r="Q4" s="83"/>
      <c r="R4" s="84"/>
      <c r="S4" s="5"/>
      <c r="T4" s="6" t="s">
        <v>15</v>
      </c>
      <c r="U4" s="6"/>
      <c r="V4" s="82" t="s">
        <v>16</v>
      </c>
      <c r="W4" s="84"/>
      <c r="AA4" s="7"/>
    </row>
    <row r="5" spans="2:35" ht="15" customHeight="1">
      <c r="B5" s="85" t="s">
        <v>87</v>
      </c>
      <c r="C5" s="88" t="s">
        <v>32</v>
      </c>
      <c r="D5" s="91"/>
      <c r="E5" s="92"/>
      <c r="F5" s="92"/>
      <c r="G5" s="92"/>
      <c r="H5" s="93"/>
      <c r="I5" s="9" t="str">
        <f>IF(I6="","",IF(I6&gt;M6,"○","×"))</f>
        <v>×</v>
      </c>
      <c r="J5" s="10">
        <v>10</v>
      </c>
      <c r="K5" s="11" t="s">
        <v>17</v>
      </c>
      <c r="L5" s="10">
        <v>15</v>
      </c>
      <c r="M5" s="8"/>
      <c r="N5" s="12" t="str">
        <f>IF(N6="","",IF(N6&gt;R6,"○","×"))</f>
        <v>×</v>
      </c>
      <c r="O5" s="10">
        <v>4</v>
      </c>
      <c r="P5" s="11" t="s">
        <v>17</v>
      </c>
      <c r="Q5" s="10">
        <v>15</v>
      </c>
      <c r="R5" s="8"/>
      <c r="S5" s="100">
        <f>IF(I5="","",COUNTIF(I5:R5,"○"))</f>
        <v>0</v>
      </c>
      <c r="T5" s="103" t="s">
        <v>18</v>
      </c>
      <c r="U5" s="106">
        <f>IF(I5="","",COUNTIF(I5:R5,"×"))</f>
        <v>2</v>
      </c>
      <c r="V5" s="100">
        <f>IF(AE6="","",RANK(AE6,AE5:AE13))</f>
        <v>3</v>
      </c>
      <c r="W5" s="106"/>
      <c r="X5" s="13"/>
      <c r="Y5" s="13"/>
      <c r="Z5" s="7"/>
      <c r="AA5" s="7"/>
      <c r="AF5">
        <f>IF(J5="","",IF(J5&gt;L5,1,0))</f>
        <v>0</v>
      </c>
      <c r="AG5">
        <f>IF(L5="","",IF(J5&lt;L5,1,0))</f>
        <v>1</v>
      </c>
      <c r="AH5">
        <f>IF(O5="","",IF(O5&gt;Q5,1,0))</f>
        <v>0</v>
      </c>
      <c r="AI5">
        <f>IF(Q5="","",IF(O5&lt;Q5,1,0))</f>
        <v>1</v>
      </c>
    </row>
    <row r="6" spans="2:35" ht="15" customHeight="1">
      <c r="B6" s="86"/>
      <c r="C6" s="89"/>
      <c r="D6" s="94"/>
      <c r="E6" s="95"/>
      <c r="F6" s="95"/>
      <c r="G6" s="95"/>
      <c r="H6" s="96"/>
      <c r="I6" s="107">
        <f>IF(J5="","",SUM(AF5:AF7))</f>
        <v>0</v>
      </c>
      <c r="J6" s="13">
        <v>7</v>
      </c>
      <c r="K6" s="11" t="s">
        <v>17</v>
      </c>
      <c r="L6" s="13">
        <v>15</v>
      </c>
      <c r="M6" s="109">
        <f>IF(L5="","",SUM(AG5:AG7))</f>
        <v>2</v>
      </c>
      <c r="N6" s="107">
        <f>IF(O5="","",SUM(AH5:AH7))</f>
        <v>0</v>
      </c>
      <c r="O6" s="14">
        <v>6</v>
      </c>
      <c r="P6" s="11" t="s">
        <v>17</v>
      </c>
      <c r="Q6" s="14">
        <v>15</v>
      </c>
      <c r="R6" s="109">
        <f>IF(Q5="","",SUM(AI5:AI7))</f>
        <v>2</v>
      </c>
      <c r="S6" s="101"/>
      <c r="T6" s="104"/>
      <c r="U6" s="89"/>
      <c r="V6" s="101"/>
      <c r="W6" s="89"/>
      <c r="X6" s="13"/>
      <c r="Y6" s="13"/>
      <c r="Z6" s="7"/>
      <c r="AA6" s="7"/>
      <c r="AE6">
        <f>IF(S5="","",S5*1000+(I6+N6)*100+((I6+N6)-(M6+R6))*10+((SUM(J5:J7)+SUM(O5:O7))-(SUM(L5:L7)+SUM(Q5:Q7))))</f>
        <v>-73</v>
      </c>
      <c r="AF6">
        <f>IF(J6="","",IF(J6&gt;L6,1,0))</f>
        <v>0</v>
      </c>
      <c r="AG6">
        <f>IF(L6="","",IF(J6&lt;L6,1,0))</f>
        <v>1</v>
      </c>
      <c r="AH6">
        <f>IF(O6="","",IF(O6&gt;Q6,1,0))</f>
        <v>0</v>
      </c>
      <c r="AI6">
        <f>IF(Q6="","",IF(O6&lt;Q6,1,0))</f>
        <v>1</v>
      </c>
    </row>
    <row r="7" spans="2:35" ht="15" customHeight="1">
      <c r="B7" s="87"/>
      <c r="C7" s="90"/>
      <c r="D7" s="97"/>
      <c r="E7" s="98"/>
      <c r="F7" s="98"/>
      <c r="G7" s="98"/>
      <c r="H7" s="99"/>
      <c r="I7" s="108"/>
      <c r="J7" s="15"/>
      <c r="K7" s="11" t="s">
        <v>17</v>
      </c>
      <c r="L7" s="15"/>
      <c r="M7" s="110"/>
      <c r="N7" s="108"/>
      <c r="O7" s="16"/>
      <c r="P7" s="11" t="s">
        <v>17</v>
      </c>
      <c r="Q7" s="16"/>
      <c r="R7" s="110"/>
      <c r="S7" s="102"/>
      <c r="T7" s="105"/>
      <c r="U7" s="90"/>
      <c r="V7" s="102"/>
      <c r="W7" s="90"/>
      <c r="X7" s="13"/>
      <c r="Y7" s="13"/>
      <c r="Z7" s="17"/>
      <c r="AA7" s="17"/>
      <c r="AF7">
        <f>IF(J7="","",IF(J7&gt;L7,1,0))</f>
      </c>
      <c r="AG7">
        <f>IF(L7="","",IF(J7&lt;L7,1,0))</f>
      </c>
      <c r="AH7">
        <f>IF(O7="","",IF(O7&gt;Q7,1,0))</f>
      </c>
      <c r="AI7">
        <f>IF(Q7="","",IF(O7&lt;Q7,1,0))</f>
      </c>
    </row>
    <row r="8" spans="2:33" ht="15" customHeight="1">
      <c r="B8" s="85" t="s">
        <v>88</v>
      </c>
      <c r="C8" s="88" t="s">
        <v>33</v>
      </c>
      <c r="D8" s="9" t="str">
        <f>IF(E8="","",IF(D9&gt;H9,"○","×"))</f>
        <v>○</v>
      </c>
      <c r="E8" s="10">
        <f>IF(L5="","",L5)</f>
        <v>15</v>
      </c>
      <c r="F8" s="18" t="s">
        <v>17</v>
      </c>
      <c r="G8" s="10">
        <f>IF(J5="","",J5)</f>
        <v>10</v>
      </c>
      <c r="H8" s="19"/>
      <c r="I8" s="91"/>
      <c r="J8" s="92"/>
      <c r="K8" s="92"/>
      <c r="L8" s="92"/>
      <c r="M8" s="93"/>
      <c r="N8" s="9" t="str">
        <f>IF(O8="","",IF(N9&gt;R9,"○","×"))</f>
        <v>○</v>
      </c>
      <c r="O8" s="10">
        <v>15</v>
      </c>
      <c r="P8" s="18" t="s">
        <v>17</v>
      </c>
      <c r="Q8" s="10">
        <v>13</v>
      </c>
      <c r="R8" s="20"/>
      <c r="S8" s="100">
        <f>IF(D8="","",COUNTIF(D8:R10,"○"))</f>
        <v>2</v>
      </c>
      <c r="T8" s="103" t="s">
        <v>18</v>
      </c>
      <c r="U8" s="106">
        <f>IF(D8="","",COUNTIF(D8:R10,"×"))</f>
        <v>0</v>
      </c>
      <c r="V8" s="100">
        <f>IF(AE9="","",RANK(AE9,AE5:AE13))</f>
        <v>1</v>
      </c>
      <c r="W8" s="106"/>
      <c r="X8" s="13"/>
      <c r="Y8" s="13"/>
      <c r="Z8" s="17"/>
      <c r="AA8" s="17"/>
      <c r="AF8">
        <f>IF(O8="","",IF(O8&gt;Q8,1,0))</f>
        <v>1</v>
      </c>
      <c r="AG8">
        <f>IF(Q8="","",IF(O8&lt;Q8,1,0))</f>
        <v>0</v>
      </c>
    </row>
    <row r="9" spans="2:33" ht="15" customHeight="1">
      <c r="B9" s="86"/>
      <c r="C9" s="89"/>
      <c r="D9" s="107">
        <f>M6</f>
        <v>2</v>
      </c>
      <c r="E9" s="13">
        <f>IF(L6="","",L6)</f>
        <v>15</v>
      </c>
      <c r="F9" s="11" t="s">
        <v>17</v>
      </c>
      <c r="G9" s="13">
        <f>IF(J6="","",J6)</f>
        <v>7</v>
      </c>
      <c r="H9" s="109">
        <f>I6</f>
        <v>0</v>
      </c>
      <c r="I9" s="94"/>
      <c r="J9" s="95"/>
      <c r="K9" s="95"/>
      <c r="L9" s="95"/>
      <c r="M9" s="96"/>
      <c r="N9" s="107">
        <f>IF(O8="","",SUM(AF8:AF10))</f>
        <v>2</v>
      </c>
      <c r="O9" s="13">
        <v>15</v>
      </c>
      <c r="P9" s="11" t="s">
        <v>17</v>
      </c>
      <c r="Q9" s="13">
        <v>9</v>
      </c>
      <c r="R9" s="109">
        <f>IF(Q8="","",SUM(AG8:AG10))</f>
        <v>0</v>
      </c>
      <c r="S9" s="101"/>
      <c r="T9" s="104"/>
      <c r="U9" s="89"/>
      <c r="V9" s="101"/>
      <c r="W9" s="89"/>
      <c r="X9" s="13"/>
      <c r="Y9" s="13"/>
      <c r="Z9" s="17"/>
      <c r="AA9" s="17"/>
      <c r="AE9">
        <f>IF(S8="","",S8*1000+(D9+N9)*100+((D9+N9)-(H9+R9))*10+((SUM(E8:E10)+SUM(O8:O10))-(SUM(G8:G10)+SUM(Q8:Q10))))</f>
        <v>2461</v>
      </c>
      <c r="AF9">
        <f>IF(O9="","",IF(O9&gt;Q9,1,0))</f>
        <v>1</v>
      </c>
      <c r="AG9">
        <f>IF(Q9="","",IF(O9&lt;Q9,1,0))</f>
        <v>0</v>
      </c>
    </row>
    <row r="10" spans="2:33" ht="15" customHeight="1">
      <c r="B10" s="87"/>
      <c r="C10" s="90"/>
      <c r="D10" s="108"/>
      <c r="E10" s="15">
        <f>IF(L7="","",L7)</f>
      </c>
      <c r="F10" s="21" t="s">
        <v>17</v>
      </c>
      <c r="G10" s="15">
        <f>IF(J7="","",J7)</f>
      </c>
      <c r="H10" s="110"/>
      <c r="I10" s="97"/>
      <c r="J10" s="98"/>
      <c r="K10" s="98"/>
      <c r="L10" s="98"/>
      <c r="M10" s="99"/>
      <c r="N10" s="108"/>
      <c r="O10" s="15"/>
      <c r="P10" s="11" t="s">
        <v>17</v>
      </c>
      <c r="Q10" s="15"/>
      <c r="R10" s="110"/>
      <c r="S10" s="102"/>
      <c r="T10" s="105"/>
      <c r="U10" s="90"/>
      <c r="V10" s="102"/>
      <c r="W10" s="90"/>
      <c r="X10" s="13"/>
      <c r="Y10" s="13"/>
      <c r="Z10" s="17"/>
      <c r="AA10" s="17"/>
      <c r="AF10">
        <f>IF(O10="","",IF(O10&gt;Q10,1,0))</f>
      </c>
      <c r="AG10">
        <f>IF(Q10="","",IF(O10&lt;Q10,1,0))</f>
      </c>
    </row>
    <row r="11" spans="2:27" ht="15" customHeight="1">
      <c r="B11" s="86" t="s">
        <v>89</v>
      </c>
      <c r="C11" s="78" t="s">
        <v>250</v>
      </c>
      <c r="D11" s="9" t="str">
        <f>IF(E11="","",IF(D12&gt;H12,"○","×"))</f>
        <v>○</v>
      </c>
      <c r="E11" s="10">
        <f>IF(Q5="","",Q5)</f>
        <v>15</v>
      </c>
      <c r="F11" s="18" t="s">
        <v>17</v>
      </c>
      <c r="G11" s="10">
        <f>IF(O5="","",O5)</f>
        <v>4</v>
      </c>
      <c r="H11" s="20"/>
      <c r="I11" s="9" t="str">
        <f>IF(J11="","",IF(I12&gt;M12,"○","×"))</f>
        <v>×</v>
      </c>
      <c r="J11" s="10">
        <f>IF(Q8="","",Q8)</f>
        <v>13</v>
      </c>
      <c r="K11" s="11" t="s">
        <v>17</v>
      </c>
      <c r="L11" s="10">
        <f>IF(O8="","",O8)</f>
        <v>15</v>
      </c>
      <c r="M11" s="20"/>
      <c r="N11" s="91"/>
      <c r="O11" s="92"/>
      <c r="P11" s="92"/>
      <c r="Q11" s="92"/>
      <c r="R11" s="93"/>
      <c r="S11" s="100">
        <f>IF(D11="","",COUNTIF(D11:M11,"○"))</f>
        <v>1</v>
      </c>
      <c r="T11" s="103" t="s">
        <v>18</v>
      </c>
      <c r="U11" s="106">
        <f>IF(D11="","",COUNTIF(D11:M11,"×"))</f>
        <v>1</v>
      </c>
      <c r="V11" s="100">
        <f>IF(AE12="","",RANK(AE12,AE5:AE13))</f>
        <v>2</v>
      </c>
      <c r="W11" s="106"/>
      <c r="X11" s="13"/>
      <c r="Y11" s="13"/>
      <c r="Z11" s="17"/>
      <c r="AA11" s="17"/>
    </row>
    <row r="12" spans="2:31" ht="15" customHeight="1">
      <c r="B12" s="86"/>
      <c r="C12" s="89"/>
      <c r="D12" s="107">
        <f>R6</f>
        <v>2</v>
      </c>
      <c r="E12" s="13">
        <f>IF(Q6="","",Q6)</f>
        <v>15</v>
      </c>
      <c r="F12" s="11" t="s">
        <v>17</v>
      </c>
      <c r="G12" s="13">
        <f>IF(O6="","",O6)</f>
        <v>6</v>
      </c>
      <c r="H12" s="109">
        <f>N6</f>
        <v>0</v>
      </c>
      <c r="I12" s="107">
        <f>R9</f>
        <v>0</v>
      </c>
      <c r="J12" s="13">
        <f>IF(Q9="","",Q9)</f>
        <v>9</v>
      </c>
      <c r="K12" s="11" t="s">
        <v>17</v>
      </c>
      <c r="L12" s="14">
        <f>IF(O9="","",O9)</f>
        <v>15</v>
      </c>
      <c r="M12" s="109">
        <f>N9</f>
        <v>2</v>
      </c>
      <c r="N12" s="94"/>
      <c r="O12" s="95"/>
      <c r="P12" s="95"/>
      <c r="Q12" s="95"/>
      <c r="R12" s="96"/>
      <c r="S12" s="101"/>
      <c r="T12" s="104"/>
      <c r="U12" s="89"/>
      <c r="V12" s="101"/>
      <c r="W12" s="89"/>
      <c r="X12" s="13"/>
      <c r="Y12" s="13"/>
      <c r="Z12" s="17"/>
      <c r="AA12" s="17"/>
      <c r="AE12">
        <f>IF(S11="","",S11*1000+(D12+I12)*100+((D12+I12)-(H12+M12))*10+((SUM(E11:E13)+SUM(J11:J13))-(SUM(G11:G13)+SUM(L11:L13))))</f>
        <v>1212</v>
      </c>
    </row>
    <row r="13" spans="2:27" ht="15" customHeight="1">
      <c r="B13" s="87"/>
      <c r="C13" s="90"/>
      <c r="D13" s="108"/>
      <c r="E13" s="15">
        <f>IF(Q7="","",Q7)</f>
      </c>
      <c r="F13" s="21" t="s">
        <v>17</v>
      </c>
      <c r="G13" s="15">
        <f>IF(O7="","",O7)</f>
      </c>
      <c r="H13" s="110"/>
      <c r="I13" s="108"/>
      <c r="J13" s="15">
        <f>IF(Q10="","",Q10)</f>
      </c>
      <c r="K13" s="11" t="s">
        <v>17</v>
      </c>
      <c r="L13" s="16">
        <f>IF(O10="","",O10)</f>
      </c>
      <c r="M13" s="110"/>
      <c r="N13" s="97"/>
      <c r="O13" s="98"/>
      <c r="P13" s="98"/>
      <c r="Q13" s="98"/>
      <c r="R13" s="99"/>
      <c r="S13" s="102"/>
      <c r="T13" s="105"/>
      <c r="U13" s="90"/>
      <c r="V13" s="102"/>
      <c r="W13" s="90"/>
      <c r="X13" s="13"/>
      <c r="Y13" s="13"/>
      <c r="Z13" s="17"/>
      <c r="AA13" s="17"/>
    </row>
    <row r="14" spans="2:18" s="22" customFormat="1" ht="15" customHeight="1">
      <c r="B14" s="29"/>
      <c r="C14" s="32"/>
      <c r="E14" s="24"/>
      <c r="F14" s="24"/>
      <c r="G14" s="24"/>
      <c r="J14" s="24"/>
      <c r="K14" s="24"/>
      <c r="L14" s="24"/>
      <c r="O14" s="24"/>
      <c r="P14" s="24"/>
      <c r="Q14" s="24"/>
      <c r="R14" s="24"/>
    </row>
    <row r="15" spans="2:27" ht="15" customHeight="1">
      <c r="B15" s="28" t="s">
        <v>90</v>
      </c>
      <c r="C15" s="31"/>
      <c r="D15" s="82" t="s">
        <v>40</v>
      </c>
      <c r="E15" s="83"/>
      <c r="F15" s="83"/>
      <c r="G15" s="83"/>
      <c r="H15" s="84"/>
      <c r="I15" s="82" t="s">
        <v>41</v>
      </c>
      <c r="J15" s="83"/>
      <c r="K15" s="83"/>
      <c r="L15" s="83"/>
      <c r="M15" s="84"/>
      <c r="N15" s="82" t="s">
        <v>42</v>
      </c>
      <c r="O15" s="83"/>
      <c r="P15" s="83"/>
      <c r="Q15" s="83"/>
      <c r="R15" s="84"/>
      <c r="S15" s="5"/>
      <c r="T15" s="6" t="s">
        <v>15</v>
      </c>
      <c r="U15" s="6"/>
      <c r="V15" s="82" t="s">
        <v>16</v>
      </c>
      <c r="W15" s="84"/>
      <c r="AA15" s="7"/>
    </row>
    <row r="16" spans="2:35" ht="15" customHeight="1">
      <c r="B16" s="85" t="s">
        <v>87</v>
      </c>
      <c r="C16" s="88" t="s">
        <v>37</v>
      </c>
      <c r="D16" s="91"/>
      <c r="E16" s="92"/>
      <c r="F16" s="92"/>
      <c r="G16" s="92"/>
      <c r="H16" s="93"/>
      <c r="I16" s="9" t="str">
        <f>IF(I17="","",IF(I17&gt;M17,"○","×"))</f>
        <v>○</v>
      </c>
      <c r="J16" s="10">
        <v>21</v>
      </c>
      <c r="K16" s="11" t="s">
        <v>17</v>
      </c>
      <c r="L16" s="10">
        <v>19</v>
      </c>
      <c r="M16" s="8"/>
      <c r="N16" s="12" t="str">
        <f>IF(N17="","",IF(N17&gt;R17,"○","×"))</f>
        <v>×</v>
      </c>
      <c r="O16" s="10">
        <v>5</v>
      </c>
      <c r="P16" s="11" t="s">
        <v>17</v>
      </c>
      <c r="Q16" s="10">
        <v>15</v>
      </c>
      <c r="R16" s="8"/>
      <c r="S16" s="100">
        <f>IF(I16="","",COUNTIF(I16:R16,"○"))</f>
        <v>1</v>
      </c>
      <c r="T16" s="103" t="s">
        <v>18</v>
      </c>
      <c r="U16" s="106">
        <f>IF(I16="","",COUNTIF(I16:R16,"×"))</f>
        <v>1</v>
      </c>
      <c r="V16" s="100">
        <f>IF(AE17="","",RANK(AE17,AE16:AE24))</f>
        <v>2</v>
      </c>
      <c r="W16" s="106"/>
      <c r="X16" s="13"/>
      <c r="Y16" s="13"/>
      <c r="Z16" s="7"/>
      <c r="AA16" s="7"/>
      <c r="AF16">
        <f>IF(J16="","",IF(J16&gt;L16,1,0))</f>
        <v>1</v>
      </c>
      <c r="AG16">
        <f>IF(L16="","",IF(J16&lt;L16,1,0))</f>
        <v>0</v>
      </c>
      <c r="AH16">
        <f>IF(O16="","",IF(O16&gt;Q16,1,0))</f>
        <v>0</v>
      </c>
      <c r="AI16">
        <f>IF(Q16="","",IF(O16&lt;Q16,1,0))</f>
        <v>1</v>
      </c>
    </row>
    <row r="17" spans="2:35" ht="15" customHeight="1">
      <c r="B17" s="86"/>
      <c r="C17" s="89"/>
      <c r="D17" s="94"/>
      <c r="E17" s="95"/>
      <c r="F17" s="95"/>
      <c r="G17" s="95"/>
      <c r="H17" s="96"/>
      <c r="I17" s="107">
        <f>IF(J16="","",SUM(AF16:AF18))</f>
        <v>2</v>
      </c>
      <c r="J17" s="13">
        <v>16</v>
      </c>
      <c r="K17" s="11" t="s">
        <v>17</v>
      </c>
      <c r="L17" s="13">
        <v>14</v>
      </c>
      <c r="M17" s="109">
        <f>IF(L16="","",SUM(AG16:AG18))</f>
        <v>0</v>
      </c>
      <c r="N17" s="107">
        <f>IF(O16="","",SUM(AH16:AH18))</f>
        <v>0</v>
      </c>
      <c r="O17" s="14">
        <v>5</v>
      </c>
      <c r="P17" s="11" t="s">
        <v>17</v>
      </c>
      <c r="Q17" s="14">
        <v>15</v>
      </c>
      <c r="R17" s="109">
        <f>IF(Q16="","",SUM(AI16:AI18))</f>
        <v>2</v>
      </c>
      <c r="S17" s="101"/>
      <c r="T17" s="104"/>
      <c r="U17" s="89"/>
      <c r="V17" s="101"/>
      <c r="W17" s="89"/>
      <c r="X17" s="13"/>
      <c r="Y17" s="13"/>
      <c r="Z17" s="7"/>
      <c r="AA17" s="7"/>
      <c r="AE17">
        <f>IF(S16="","",S16*1000+(I17+N17)*100+((I17+N17)-(M17+R17))*10+((SUM(J16:J18)+SUM(O16:O18))-(SUM(L16:L18)+SUM(Q16:Q18))))</f>
        <v>1184</v>
      </c>
      <c r="AF17">
        <f>IF(J17="","",IF(J17&gt;L17,1,0))</f>
        <v>1</v>
      </c>
      <c r="AG17">
        <f>IF(L17="","",IF(J17&lt;L17,1,0))</f>
        <v>0</v>
      </c>
      <c r="AH17">
        <f>IF(O17="","",IF(O17&gt;Q17,1,0))</f>
        <v>0</v>
      </c>
      <c r="AI17">
        <f>IF(Q17="","",IF(O17&lt;Q17,1,0))</f>
        <v>1</v>
      </c>
    </row>
    <row r="18" spans="2:35" ht="15" customHeight="1">
      <c r="B18" s="87"/>
      <c r="C18" s="90"/>
      <c r="D18" s="97"/>
      <c r="E18" s="98"/>
      <c r="F18" s="98"/>
      <c r="G18" s="98"/>
      <c r="H18" s="99"/>
      <c r="I18" s="108"/>
      <c r="J18" s="15"/>
      <c r="K18" s="11" t="s">
        <v>17</v>
      </c>
      <c r="L18" s="15"/>
      <c r="M18" s="110"/>
      <c r="N18" s="108"/>
      <c r="O18" s="16"/>
      <c r="P18" s="11" t="s">
        <v>17</v>
      </c>
      <c r="Q18" s="16"/>
      <c r="R18" s="110"/>
      <c r="S18" s="102"/>
      <c r="T18" s="105"/>
      <c r="U18" s="90"/>
      <c r="V18" s="102"/>
      <c r="W18" s="90"/>
      <c r="X18" s="13"/>
      <c r="Y18" s="13"/>
      <c r="Z18" s="17"/>
      <c r="AA18" s="17"/>
      <c r="AF18">
        <f>IF(J18="","",IF(J18&gt;L18,1,0))</f>
      </c>
      <c r="AG18">
        <f>IF(L18="","",IF(J18&lt;L18,1,0))</f>
      </c>
      <c r="AH18">
        <f>IF(O18="","",IF(O18&gt;Q18,1,0))</f>
      </c>
      <c r="AI18">
        <f>IF(Q18="","",IF(O18&lt;Q18,1,0))</f>
      </c>
    </row>
    <row r="19" spans="2:33" ht="15" customHeight="1">
      <c r="B19" s="85" t="s">
        <v>88</v>
      </c>
      <c r="C19" s="88" t="s">
        <v>38</v>
      </c>
      <c r="D19" s="9" t="str">
        <f>IF(E19="","",IF(D20&gt;H20,"○","×"))</f>
        <v>×</v>
      </c>
      <c r="E19" s="10">
        <f>IF(L16="","",L16)</f>
        <v>19</v>
      </c>
      <c r="F19" s="18" t="s">
        <v>17</v>
      </c>
      <c r="G19" s="10">
        <f>IF(J16="","",J16)</f>
        <v>21</v>
      </c>
      <c r="H19" s="19"/>
      <c r="I19" s="91"/>
      <c r="J19" s="92"/>
      <c r="K19" s="92"/>
      <c r="L19" s="92"/>
      <c r="M19" s="93"/>
      <c r="N19" s="9" t="str">
        <f>IF(O19="","",IF(N20&gt;R20,"○","×"))</f>
        <v>×</v>
      </c>
      <c r="O19" s="10">
        <v>5</v>
      </c>
      <c r="P19" s="18" t="s">
        <v>17</v>
      </c>
      <c r="Q19" s="10">
        <v>15</v>
      </c>
      <c r="R19" s="20"/>
      <c r="S19" s="100">
        <f>IF(D19="","",COUNTIF(D19:R21,"○"))</f>
        <v>0</v>
      </c>
      <c r="T19" s="103" t="s">
        <v>18</v>
      </c>
      <c r="U19" s="106">
        <f>IF(D19="","",COUNTIF(D19:R21,"×"))</f>
        <v>2</v>
      </c>
      <c r="V19" s="100">
        <f>IF(AE20="","",RANK(AE20,AE16:AE24))</f>
        <v>3</v>
      </c>
      <c r="W19" s="106"/>
      <c r="X19" s="13"/>
      <c r="Y19" s="13"/>
      <c r="Z19" s="17"/>
      <c r="AA19" s="17"/>
      <c r="AF19">
        <f>IF(O19="","",IF(O19&gt;Q19,1,0))</f>
        <v>0</v>
      </c>
      <c r="AG19">
        <f>IF(Q19="","",IF(O19&lt;Q19,1,0))</f>
        <v>1</v>
      </c>
    </row>
    <row r="20" spans="2:33" ht="15" customHeight="1">
      <c r="B20" s="86"/>
      <c r="C20" s="89"/>
      <c r="D20" s="107">
        <f>M17</f>
        <v>0</v>
      </c>
      <c r="E20" s="13">
        <f>IF(L17="","",L17)</f>
        <v>14</v>
      </c>
      <c r="F20" s="11" t="s">
        <v>17</v>
      </c>
      <c r="G20" s="13">
        <f>IF(J17="","",J17)</f>
        <v>16</v>
      </c>
      <c r="H20" s="109">
        <f>I17</f>
        <v>2</v>
      </c>
      <c r="I20" s="94"/>
      <c r="J20" s="95"/>
      <c r="K20" s="95"/>
      <c r="L20" s="95"/>
      <c r="M20" s="96"/>
      <c r="N20" s="107">
        <f>IF(O19="","",SUM(AF19:AF21))</f>
        <v>0</v>
      </c>
      <c r="O20" s="13">
        <v>9</v>
      </c>
      <c r="P20" s="11" t="s">
        <v>17</v>
      </c>
      <c r="Q20" s="13">
        <v>15</v>
      </c>
      <c r="R20" s="109">
        <f>IF(Q19="","",SUM(AG19:AG21))</f>
        <v>2</v>
      </c>
      <c r="S20" s="101"/>
      <c r="T20" s="104"/>
      <c r="U20" s="89"/>
      <c r="V20" s="101"/>
      <c r="W20" s="89"/>
      <c r="X20" s="13"/>
      <c r="Y20" s="13"/>
      <c r="Z20" s="17"/>
      <c r="AA20" s="17"/>
      <c r="AE20">
        <f>IF(S19="","",S19*1000+(D20+N20)*100+((D20+N20)-(H20+R20))*10+((SUM(E19:E21)+SUM(O19:O21))-(SUM(G19:G21)+SUM(Q19:Q21))))</f>
        <v>-60</v>
      </c>
      <c r="AF20">
        <f>IF(O20="","",IF(O20&gt;Q20,1,0))</f>
        <v>0</v>
      </c>
      <c r="AG20">
        <f>IF(Q20="","",IF(O20&lt;Q20,1,0))</f>
        <v>1</v>
      </c>
    </row>
    <row r="21" spans="2:33" ht="15" customHeight="1">
      <c r="B21" s="87"/>
      <c r="C21" s="90"/>
      <c r="D21" s="108"/>
      <c r="E21" s="15">
        <f>IF(L18="","",L18)</f>
      </c>
      <c r="F21" s="21" t="s">
        <v>17</v>
      </c>
      <c r="G21" s="15">
        <f>IF(J18="","",J18)</f>
      </c>
      <c r="H21" s="110"/>
      <c r="I21" s="97"/>
      <c r="J21" s="98"/>
      <c r="K21" s="98"/>
      <c r="L21" s="98"/>
      <c r="M21" s="99"/>
      <c r="N21" s="108"/>
      <c r="O21" s="15"/>
      <c r="P21" s="11" t="s">
        <v>17</v>
      </c>
      <c r="Q21" s="15"/>
      <c r="R21" s="110"/>
      <c r="S21" s="102"/>
      <c r="T21" s="105"/>
      <c r="U21" s="90"/>
      <c r="V21" s="102"/>
      <c r="W21" s="90"/>
      <c r="X21" s="13"/>
      <c r="Y21" s="13"/>
      <c r="Z21" s="17"/>
      <c r="AA21" s="17"/>
      <c r="AF21">
        <f>IF(O21="","",IF(O21&gt;Q21,1,0))</f>
      </c>
      <c r="AG21">
        <f>IF(Q21="","",IF(O21&lt;Q21,1,0))</f>
      </c>
    </row>
    <row r="22" spans="2:27" ht="15" customHeight="1">
      <c r="B22" s="86" t="s">
        <v>91</v>
      </c>
      <c r="C22" s="78" t="s">
        <v>39</v>
      </c>
      <c r="D22" s="9" t="str">
        <f>IF(E22="","",IF(D23&gt;H23,"○","×"))</f>
        <v>○</v>
      </c>
      <c r="E22" s="10">
        <f>IF(Q16="","",Q16)</f>
        <v>15</v>
      </c>
      <c r="F22" s="18" t="s">
        <v>17</v>
      </c>
      <c r="G22" s="10">
        <f>IF(O16="","",O16)</f>
        <v>5</v>
      </c>
      <c r="H22" s="20"/>
      <c r="I22" s="9" t="str">
        <f>IF(J22="","",IF(I23&gt;M23,"○","×"))</f>
        <v>○</v>
      </c>
      <c r="J22" s="10">
        <f>IF(Q19="","",Q19)</f>
        <v>15</v>
      </c>
      <c r="K22" s="11" t="s">
        <v>17</v>
      </c>
      <c r="L22" s="10">
        <f>IF(O19="","",O19)</f>
        <v>5</v>
      </c>
      <c r="M22" s="20"/>
      <c r="N22" s="91"/>
      <c r="O22" s="92"/>
      <c r="P22" s="92"/>
      <c r="Q22" s="92"/>
      <c r="R22" s="93"/>
      <c r="S22" s="100">
        <f>IF(D22="","",COUNTIF(D22:M22,"○"))</f>
        <v>2</v>
      </c>
      <c r="T22" s="103" t="s">
        <v>18</v>
      </c>
      <c r="U22" s="106">
        <f>IF(D22="","",COUNTIF(D22:M22,"×"))</f>
        <v>0</v>
      </c>
      <c r="V22" s="100">
        <f>IF(AE23="","",RANK(AE23,AE16:AE24))</f>
        <v>1</v>
      </c>
      <c r="W22" s="106"/>
      <c r="X22" s="13"/>
      <c r="Y22" s="13"/>
      <c r="Z22" s="17"/>
      <c r="AA22" s="17"/>
    </row>
    <row r="23" spans="2:31" ht="15" customHeight="1">
      <c r="B23" s="86"/>
      <c r="C23" s="89"/>
      <c r="D23" s="107">
        <f>R17</f>
        <v>2</v>
      </c>
      <c r="E23" s="13">
        <f>IF(Q17="","",Q17)</f>
        <v>15</v>
      </c>
      <c r="F23" s="11" t="s">
        <v>17</v>
      </c>
      <c r="G23" s="13">
        <f>IF(O17="","",O17)</f>
        <v>5</v>
      </c>
      <c r="H23" s="109">
        <f>N17</f>
        <v>0</v>
      </c>
      <c r="I23" s="107">
        <f>R20</f>
        <v>2</v>
      </c>
      <c r="J23" s="13">
        <f>IF(Q20="","",Q20)</f>
        <v>15</v>
      </c>
      <c r="K23" s="11" t="s">
        <v>17</v>
      </c>
      <c r="L23" s="14">
        <f>IF(O20="","",O20)</f>
        <v>9</v>
      </c>
      <c r="M23" s="109">
        <f>N20</f>
        <v>0</v>
      </c>
      <c r="N23" s="94"/>
      <c r="O23" s="95"/>
      <c r="P23" s="95"/>
      <c r="Q23" s="95"/>
      <c r="R23" s="96"/>
      <c r="S23" s="101"/>
      <c r="T23" s="104"/>
      <c r="U23" s="89"/>
      <c r="V23" s="101"/>
      <c r="W23" s="89"/>
      <c r="X23" s="13"/>
      <c r="Y23" s="13"/>
      <c r="Z23" s="17"/>
      <c r="AA23" s="17"/>
      <c r="AE23">
        <f>IF(S22="","",S22*1000+(D23+I23)*100+((D23+I23)-(H23+M23))*10+((SUM(E22:E24)+SUM(J22:J24))-(SUM(G22:G24)+SUM(L22:L24))))</f>
        <v>2476</v>
      </c>
    </row>
    <row r="24" spans="2:27" ht="15" customHeight="1">
      <c r="B24" s="87"/>
      <c r="C24" s="90"/>
      <c r="D24" s="108"/>
      <c r="E24" s="15">
        <f>IF(Q18="","",Q18)</f>
      </c>
      <c r="F24" s="21" t="s">
        <v>17</v>
      </c>
      <c r="G24" s="15">
        <f>IF(O18="","",O18)</f>
      </c>
      <c r="H24" s="110"/>
      <c r="I24" s="108"/>
      <c r="J24" s="15">
        <f>IF(Q21="","",Q21)</f>
      </c>
      <c r="K24" s="11" t="s">
        <v>17</v>
      </c>
      <c r="L24" s="16">
        <f>IF(O21="","",O21)</f>
      </c>
      <c r="M24" s="110"/>
      <c r="N24" s="97"/>
      <c r="O24" s="98"/>
      <c r="P24" s="98"/>
      <c r="Q24" s="98"/>
      <c r="R24" s="99"/>
      <c r="S24" s="102"/>
      <c r="T24" s="105"/>
      <c r="U24" s="90"/>
      <c r="V24" s="102"/>
      <c r="W24" s="90"/>
      <c r="X24" s="13"/>
      <c r="Y24" s="13"/>
      <c r="Z24" s="17"/>
      <c r="AA24" s="17"/>
    </row>
    <row r="25" spans="2:11" s="22" customFormat="1" ht="15" customHeight="1">
      <c r="B25" s="29"/>
      <c r="C25" s="32"/>
      <c r="K25" s="25"/>
    </row>
    <row r="26" spans="2:27" ht="15" customHeight="1">
      <c r="B26" s="28" t="s">
        <v>92</v>
      </c>
      <c r="C26" s="31"/>
      <c r="D26" s="82" t="s">
        <v>45</v>
      </c>
      <c r="E26" s="83"/>
      <c r="F26" s="83"/>
      <c r="G26" s="83"/>
      <c r="H26" s="84"/>
      <c r="I26" s="82" t="s">
        <v>46</v>
      </c>
      <c r="J26" s="83"/>
      <c r="K26" s="83"/>
      <c r="L26" s="83"/>
      <c r="M26" s="84"/>
      <c r="N26" s="82" t="s">
        <v>252</v>
      </c>
      <c r="O26" s="83"/>
      <c r="P26" s="83"/>
      <c r="Q26" s="83"/>
      <c r="R26" s="84"/>
      <c r="S26" s="5"/>
      <c r="T26" s="6" t="s">
        <v>15</v>
      </c>
      <c r="U26" s="6"/>
      <c r="V26" s="82" t="s">
        <v>16</v>
      </c>
      <c r="W26" s="84"/>
      <c r="AA26" s="7"/>
    </row>
    <row r="27" spans="2:35" ht="15" customHeight="1">
      <c r="B27" s="85" t="s">
        <v>87</v>
      </c>
      <c r="C27" s="88" t="s">
        <v>43</v>
      </c>
      <c r="D27" s="91"/>
      <c r="E27" s="92"/>
      <c r="F27" s="92"/>
      <c r="G27" s="92"/>
      <c r="H27" s="93"/>
      <c r="I27" s="9" t="str">
        <f>IF(I28="","",IF(I28&gt;M28,"○","×"))</f>
        <v>○</v>
      </c>
      <c r="J27" s="10">
        <v>15</v>
      </c>
      <c r="K27" s="11" t="s">
        <v>17</v>
      </c>
      <c r="L27" s="10">
        <v>10</v>
      </c>
      <c r="M27" s="8"/>
      <c r="N27" s="12" t="str">
        <f>IF(N28="","",IF(N28&gt;R28,"○","×"))</f>
        <v>○</v>
      </c>
      <c r="O27" s="10">
        <v>15</v>
      </c>
      <c r="P27" s="11" t="s">
        <v>17</v>
      </c>
      <c r="Q27" s="10">
        <v>9</v>
      </c>
      <c r="R27" s="8"/>
      <c r="S27" s="100">
        <f>IF(I27="","",COUNTIF(I27:R27,"○"))</f>
        <v>2</v>
      </c>
      <c r="T27" s="103" t="s">
        <v>18</v>
      </c>
      <c r="U27" s="106">
        <f>IF(I27="","",COUNTIF(I27:R27,"×"))</f>
        <v>0</v>
      </c>
      <c r="V27" s="100">
        <f>IF(AE28="","",RANK(AE28,AE27:AE35))</f>
        <v>1</v>
      </c>
      <c r="W27" s="106"/>
      <c r="X27" s="13"/>
      <c r="Y27" s="13"/>
      <c r="Z27" s="7"/>
      <c r="AA27" s="7"/>
      <c r="AF27">
        <f>IF(J27="","",IF(J27&gt;L27,1,0))</f>
        <v>1</v>
      </c>
      <c r="AG27">
        <f>IF(L27="","",IF(J27&lt;L27,1,0))</f>
        <v>0</v>
      </c>
      <c r="AH27">
        <f>IF(O27="","",IF(O27&gt;Q27,1,0))</f>
        <v>1</v>
      </c>
      <c r="AI27">
        <f>IF(Q27="","",IF(O27&lt;Q27,1,0))</f>
        <v>0</v>
      </c>
    </row>
    <row r="28" spans="2:35" ht="15" customHeight="1">
      <c r="B28" s="86"/>
      <c r="C28" s="89"/>
      <c r="D28" s="94"/>
      <c r="E28" s="95"/>
      <c r="F28" s="95"/>
      <c r="G28" s="95"/>
      <c r="H28" s="96"/>
      <c r="I28" s="107">
        <f>IF(J27="","",SUM(AF27:AF29))</f>
        <v>2</v>
      </c>
      <c r="J28" s="13">
        <v>15</v>
      </c>
      <c r="K28" s="11" t="s">
        <v>17</v>
      </c>
      <c r="L28" s="13">
        <v>5</v>
      </c>
      <c r="M28" s="109">
        <f>IF(L27="","",SUM(AG27:AG29))</f>
        <v>0</v>
      </c>
      <c r="N28" s="107">
        <f>IF(O27="","",SUM(AH27:AH29))</f>
        <v>2</v>
      </c>
      <c r="O28" s="14">
        <v>15</v>
      </c>
      <c r="P28" s="11" t="s">
        <v>17</v>
      </c>
      <c r="Q28" s="14">
        <v>4</v>
      </c>
      <c r="R28" s="109">
        <f>IF(Q27="","",SUM(AI27:AI29))</f>
        <v>0</v>
      </c>
      <c r="S28" s="101"/>
      <c r="T28" s="104"/>
      <c r="U28" s="89"/>
      <c r="V28" s="101"/>
      <c r="W28" s="89"/>
      <c r="X28" s="13"/>
      <c r="Y28" s="13"/>
      <c r="Z28" s="7"/>
      <c r="AA28" s="7"/>
      <c r="AE28">
        <f>IF(S27="","",S27*1000+(I28+N28)*100+((I28+N28)-(M28+R28))*10+((SUM(J27:J29)+SUM(O27:O29))-(SUM(L27:L29)+SUM(Q27:Q29))))</f>
        <v>2472</v>
      </c>
      <c r="AF28">
        <f>IF(J28="","",IF(J28&gt;L28,1,0))</f>
        <v>1</v>
      </c>
      <c r="AG28">
        <f>IF(L28="","",IF(J28&lt;L28,1,0))</f>
        <v>0</v>
      </c>
      <c r="AH28">
        <f>IF(O28="","",IF(O28&gt;Q28,1,0))</f>
        <v>1</v>
      </c>
      <c r="AI28">
        <f>IF(Q28="","",IF(O28&lt;Q28,1,0))</f>
        <v>0</v>
      </c>
    </row>
    <row r="29" spans="2:35" ht="15" customHeight="1">
      <c r="B29" s="87"/>
      <c r="C29" s="90"/>
      <c r="D29" s="97"/>
      <c r="E29" s="98"/>
      <c r="F29" s="98"/>
      <c r="G29" s="98"/>
      <c r="H29" s="99"/>
      <c r="I29" s="108"/>
      <c r="J29" s="15"/>
      <c r="K29" s="11" t="s">
        <v>17</v>
      </c>
      <c r="L29" s="15"/>
      <c r="M29" s="110"/>
      <c r="N29" s="108"/>
      <c r="O29" s="16"/>
      <c r="P29" s="11" t="s">
        <v>17</v>
      </c>
      <c r="Q29" s="16"/>
      <c r="R29" s="110"/>
      <c r="S29" s="102"/>
      <c r="T29" s="105"/>
      <c r="U29" s="90"/>
      <c r="V29" s="102"/>
      <c r="W29" s="90"/>
      <c r="X29" s="13"/>
      <c r="Y29" s="13"/>
      <c r="Z29" s="17"/>
      <c r="AA29" s="17"/>
      <c r="AF29">
        <f>IF(J29="","",IF(J29&gt;L29,1,0))</f>
      </c>
      <c r="AG29">
        <f>IF(L29="","",IF(J29&lt;L29,1,0))</f>
      </c>
      <c r="AH29">
        <f>IF(O29="","",IF(O29&gt;Q29,1,0))</f>
      </c>
      <c r="AI29">
        <f>IF(Q29="","",IF(O29&lt;Q29,1,0))</f>
      </c>
    </row>
    <row r="30" spans="2:33" ht="15" customHeight="1">
      <c r="B30" s="85" t="s">
        <v>27</v>
      </c>
      <c r="C30" s="88" t="s">
        <v>44</v>
      </c>
      <c r="D30" s="9" t="str">
        <f>IF(E30="","",IF(D31&gt;H31,"○","×"))</f>
        <v>×</v>
      </c>
      <c r="E30" s="10">
        <f>IF(L27="","",L27)</f>
        <v>10</v>
      </c>
      <c r="F30" s="18" t="s">
        <v>20</v>
      </c>
      <c r="G30" s="10">
        <f>IF(J27="","",J27)</f>
        <v>15</v>
      </c>
      <c r="H30" s="19"/>
      <c r="I30" s="91"/>
      <c r="J30" s="92"/>
      <c r="K30" s="92"/>
      <c r="L30" s="92"/>
      <c r="M30" s="93"/>
      <c r="N30" s="9" t="str">
        <f>IF(O30="","",IF(N31&gt;R31,"○","×"))</f>
        <v>×</v>
      </c>
      <c r="O30" s="10">
        <v>15</v>
      </c>
      <c r="P30" s="18" t="s">
        <v>20</v>
      </c>
      <c r="Q30" s="10">
        <v>10</v>
      </c>
      <c r="R30" s="20"/>
      <c r="S30" s="100">
        <f>IF(D30="","",COUNTIF(D30:R32,"○"))</f>
        <v>0</v>
      </c>
      <c r="T30" s="103" t="s">
        <v>18</v>
      </c>
      <c r="U30" s="106">
        <f>IF(D30="","",COUNTIF(D30:R32,"×"))</f>
        <v>2</v>
      </c>
      <c r="V30" s="100">
        <f>IF(AE31="","",RANK(AE31,AE27:AE35))</f>
        <v>3</v>
      </c>
      <c r="W30" s="106"/>
      <c r="X30" s="13"/>
      <c r="Y30" s="13"/>
      <c r="Z30" s="17"/>
      <c r="AA30" s="17"/>
      <c r="AF30">
        <f>IF(O30="","",IF(O30&gt;Q30,1,0))</f>
        <v>1</v>
      </c>
      <c r="AG30">
        <f>IF(Q30="","",IF(O30&lt;Q30,1,0))</f>
        <v>0</v>
      </c>
    </row>
    <row r="31" spans="2:33" ht="15" customHeight="1">
      <c r="B31" s="86"/>
      <c r="C31" s="89"/>
      <c r="D31" s="107">
        <f>M28</f>
        <v>0</v>
      </c>
      <c r="E31" s="13">
        <f>IF(L28="","",L28)</f>
        <v>5</v>
      </c>
      <c r="F31" s="11" t="s">
        <v>20</v>
      </c>
      <c r="G31" s="13">
        <f>IF(J28="","",J28)</f>
        <v>15</v>
      </c>
      <c r="H31" s="109">
        <f>I28</f>
        <v>2</v>
      </c>
      <c r="I31" s="94"/>
      <c r="J31" s="95"/>
      <c r="K31" s="95"/>
      <c r="L31" s="95"/>
      <c r="M31" s="96"/>
      <c r="N31" s="107">
        <f>IF(O30="","",SUM(AF30:AF32))</f>
        <v>1</v>
      </c>
      <c r="O31" s="13">
        <v>10</v>
      </c>
      <c r="P31" s="11" t="s">
        <v>20</v>
      </c>
      <c r="Q31" s="13">
        <v>15</v>
      </c>
      <c r="R31" s="109">
        <f>IF(Q30="","",SUM(AG30:AG32))</f>
        <v>2</v>
      </c>
      <c r="S31" s="101"/>
      <c r="T31" s="104"/>
      <c r="U31" s="89"/>
      <c r="V31" s="101"/>
      <c r="W31" s="89"/>
      <c r="X31" s="13"/>
      <c r="Y31" s="13"/>
      <c r="Z31" s="17"/>
      <c r="AA31" s="17"/>
      <c r="AE31">
        <f>IF(S30="","",S30*1000+(D31+N31)*100+((D31+N31)-(H31+R31))*10+((SUM(E30:E32)+SUM(O30:O32))-(SUM(G30:G32)+SUM(Q30:Q32))))</f>
        <v>49</v>
      </c>
      <c r="AF31">
        <f>IF(O31="","",IF(O31&gt;Q31,1,0))</f>
        <v>0</v>
      </c>
      <c r="AG31">
        <f>IF(Q31="","",IF(O31&lt;Q31,1,0))</f>
        <v>1</v>
      </c>
    </row>
    <row r="32" spans="2:33" ht="15" customHeight="1">
      <c r="B32" s="87"/>
      <c r="C32" s="90"/>
      <c r="D32" s="108"/>
      <c r="E32" s="15">
        <f>IF(L29="","",L29)</f>
      </c>
      <c r="F32" s="21" t="s">
        <v>20</v>
      </c>
      <c r="G32" s="15">
        <f>IF(J29="","",J29)</f>
      </c>
      <c r="H32" s="110"/>
      <c r="I32" s="97"/>
      <c r="J32" s="98"/>
      <c r="K32" s="98"/>
      <c r="L32" s="98"/>
      <c r="M32" s="99"/>
      <c r="N32" s="108"/>
      <c r="O32" s="15">
        <v>9</v>
      </c>
      <c r="P32" s="11" t="s">
        <v>20</v>
      </c>
      <c r="Q32" s="15">
        <v>15</v>
      </c>
      <c r="R32" s="110"/>
      <c r="S32" s="102"/>
      <c r="T32" s="105"/>
      <c r="U32" s="90"/>
      <c r="V32" s="102"/>
      <c r="W32" s="90"/>
      <c r="X32" s="13"/>
      <c r="Y32" s="13"/>
      <c r="Z32" s="17"/>
      <c r="AA32" s="17"/>
      <c r="AF32">
        <f>IF(O32="","",IF(O32&gt;Q32,1,0))</f>
        <v>0</v>
      </c>
      <c r="AG32">
        <f>IF(Q32="","",IF(O32&lt;Q32,1,0))</f>
        <v>1</v>
      </c>
    </row>
    <row r="33" spans="2:27" ht="15" customHeight="1">
      <c r="B33" s="85" t="s">
        <v>27</v>
      </c>
      <c r="C33" s="78" t="s">
        <v>251</v>
      </c>
      <c r="D33" s="9" t="str">
        <f>IF(E33="","",IF(D34&gt;H34,"○","×"))</f>
        <v>×</v>
      </c>
      <c r="E33" s="10">
        <f>IF(Q27="","",Q27)</f>
        <v>9</v>
      </c>
      <c r="F33" s="18" t="s">
        <v>20</v>
      </c>
      <c r="G33" s="10">
        <f>IF(O27="","",O27)</f>
        <v>15</v>
      </c>
      <c r="H33" s="20"/>
      <c r="I33" s="9" t="str">
        <f>IF(J33="","",IF(I34&gt;M34,"○","×"))</f>
        <v>○</v>
      </c>
      <c r="J33" s="10">
        <f>IF(Q30="","",Q30)</f>
        <v>10</v>
      </c>
      <c r="K33" s="11" t="s">
        <v>20</v>
      </c>
      <c r="L33" s="10">
        <f>IF(O30="","",O30)</f>
        <v>15</v>
      </c>
      <c r="M33" s="20"/>
      <c r="N33" s="91"/>
      <c r="O33" s="92"/>
      <c r="P33" s="92"/>
      <c r="Q33" s="92"/>
      <c r="R33" s="93"/>
      <c r="S33" s="100">
        <f>IF(D33="","",COUNTIF(D33:M33,"○"))</f>
        <v>1</v>
      </c>
      <c r="T33" s="103" t="s">
        <v>18</v>
      </c>
      <c r="U33" s="106">
        <f>IF(D33="","",COUNTIF(D33:M33,"×"))</f>
        <v>1</v>
      </c>
      <c r="V33" s="100">
        <f>IF(AE34="","",RANK(AE34,AE27:AE35))</f>
        <v>2</v>
      </c>
      <c r="W33" s="106"/>
      <c r="X33" s="13"/>
      <c r="Y33" s="13"/>
      <c r="Z33" s="17"/>
      <c r="AA33" s="17"/>
    </row>
    <row r="34" spans="2:31" ht="15" customHeight="1">
      <c r="B34" s="86"/>
      <c r="C34" s="89"/>
      <c r="D34" s="107">
        <f>R28</f>
        <v>0</v>
      </c>
      <c r="E34" s="13">
        <f>IF(Q28="","",Q28)</f>
        <v>4</v>
      </c>
      <c r="F34" s="11" t="s">
        <v>20</v>
      </c>
      <c r="G34" s="13">
        <f>IF(O28="","",O28)</f>
        <v>15</v>
      </c>
      <c r="H34" s="109">
        <f>N28</f>
        <v>2</v>
      </c>
      <c r="I34" s="107">
        <f>R31</f>
        <v>2</v>
      </c>
      <c r="J34" s="13">
        <f>IF(Q31="","",Q31)</f>
        <v>15</v>
      </c>
      <c r="K34" s="11" t="s">
        <v>20</v>
      </c>
      <c r="L34" s="14">
        <f>IF(O31="","",O31)</f>
        <v>10</v>
      </c>
      <c r="M34" s="109">
        <f>N31</f>
        <v>1</v>
      </c>
      <c r="N34" s="94"/>
      <c r="O34" s="95"/>
      <c r="P34" s="95"/>
      <c r="Q34" s="95"/>
      <c r="R34" s="96"/>
      <c r="S34" s="101"/>
      <c r="T34" s="104"/>
      <c r="U34" s="89"/>
      <c r="V34" s="101"/>
      <c r="W34" s="89"/>
      <c r="X34" s="13"/>
      <c r="Y34" s="13"/>
      <c r="Z34" s="17"/>
      <c r="AA34" s="17"/>
      <c r="AE34">
        <f>IF(S33="","",S33*1000+(D34+I34)*100+((D34+I34)-(H34+M34))*10+((SUM(E33:E35)+SUM(J33:J35))-(SUM(G33:G35)+SUM(L33:L35))))</f>
        <v>1179</v>
      </c>
    </row>
    <row r="35" spans="2:27" ht="15" customHeight="1">
      <c r="B35" s="87"/>
      <c r="C35" s="90"/>
      <c r="D35" s="108"/>
      <c r="E35" s="15">
        <f>IF(Q29="","",Q29)</f>
      </c>
      <c r="F35" s="21" t="s">
        <v>20</v>
      </c>
      <c r="G35" s="15">
        <f>IF(O29="","",O29)</f>
      </c>
      <c r="H35" s="110"/>
      <c r="I35" s="108"/>
      <c r="J35" s="15">
        <f>IF(Q32="","",Q32)</f>
        <v>15</v>
      </c>
      <c r="K35" s="11" t="s">
        <v>20</v>
      </c>
      <c r="L35" s="16">
        <f>IF(O32="","",O32)</f>
        <v>9</v>
      </c>
      <c r="M35" s="110"/>
      <c r="N35" s="97"/>
      <c r="O35" s="98"/>
      <c r="P35" s="98"/>
      <c r="Q35" s="98"/>
      <c r="R35" s="99"/>
      <c r="S35" s="102"/>
      <c r="T35" s="105"/>
      <c r="U35" s="90"/>
      <c r="V35" s="102"/>
      <c r="W35" s="90"/>
      <c r="X35" s="13"/>
      <c r="Y35" s="13"/>
      <c r="Z35" s="17"/>
      <c r="AA35" s="17"/>
    </row>
    <row r="36" spans="2:11" s="22" customFormat="1" ht="15" customHeight="1">
      <c r="B36" s="29"/>
      <c r="C36" s="32"/>
      <c r="K36" s="25"/>
    </row>
    <row r="37" spans="2:27" ht="15" customHeight="1">
      <c r="B37" s="28" t="s">
        <v>93</v>
      </c>
      <c r="C37" s="31"/>
      <c r="D37" s="82" t="s">
        <v>50</v>
      </c>
      <c r="E37" s="83"/>
      <c r="F37" s="83"/>
      <c r="G37" s="83"/>
      <c r="H37" s="84"/>
      <c r="I37" s="82" t="s">
        <v>51</v>
      </c>
      <c r="J37" s="83"/>
      <c r="K37" s="83"/>
      <c r="L37" s="83"/>
      <c r="M37" s="84"/>
      <c r="N37" s="82" t="s">
        <v>52</v>
      </c>
      <c r="O37" s="83"/>
      <c r="P37" s="83"/>
      <c r="Q37" s="83"/>
      <c r="R37" s="84"/>
      <c r="S37" s="5"/>
      <c r="T37" s="6" t="s">
        <v>15</v>
      </c>
      <c r="U37" s="6"/>
      <c r="V37" s="82" t="s">
        <v>16</v>
      </c>
      <c r="W37" s="84"/>
      <c r="AA37" s="7"/>
    </row>
    <row r="38" spans="2:35" ht="15" customHeight="1">
      <c r="B38" s="85" t="s">
        <v>87</v>
      </c>
      <c r="C38" s="88" t="s">
        <v>47</v>
      </c>
      <c r="D38" s="91"/>
      <c r="E38" s="92"/>
      <c r="F38" s="92"/>
      <c r="G38" s="92"/>
      <c r="H38" s="93"/>
      <c r="I38" s="9" t="str">
        <f>IF(I39="","",IF(I39&gt;M39,"○","×"))</f>
        <v>○</v>
      </c>
      <c r="J38" s="10">
        <v>15</v>
      </c>
      <c r="K38" s="11" t="s">
        <v>20</v>
      </c>
      <c r="L38" s="10">
        <v>9</v>
      </c>
      <c r="M38" s="8"/>
      <c r="N38" s="12" t="str">
        <f>IF(N39="","",IF(N39&gt;R39,"○","×"))</f>
        <v>×</v>
      </c>
      <c r="O38" s="10">
        <v>7</v>
      </c>
      <c r="P38" s="11" t="s">
        <v>20</v>
      </c>
      <c r="Q38" s="10">
        <v>15</v>
      </c>
      <c r="R38" s="8"/>
      <c r="S38" s="100">
        <f>IF(I38="","",COUNTIF(I38:R38,"○"))</f>
        <v>1</v>
      </c>
      <c r="T38" s="103" t="s">
        <v>18</v>
      </c>
      <c r="U38" s="106">
        <f>IF(I38="","",COUNTIF(I38:R38,"×"))</f>
        <v>1</v>
      </c>
      <c r="V38" s="100">
        <f>IF(AE39="","",RANK(AE39,AE38:AE46))</f>
        <v>2</v>
      </c>
      <c r="W38" s="106"/>
      <c r="X38" s="13"/>
      <c r="Y38" s="13"/>
      <c r="Z38" s="7"/>
      <c r="AA38" s="7"/>
      <c r="AF38">
        <f>IF(J38="","",IF(J38&gt;L38,1,0))</f>
        <v>1</v>
      </c>
      <c r="AG38">
        <f>IF(L38="","",IF(J38&lt;L38,1,0))</f>
        <v>0</v>
      </c>
      <c r="AH38">
        <f>IF(O38="","",IF(O38&gt;Q38,1,0))</f>
        <v>0</v>
      </c>
      <c r="AI38">
        <f>IF(Q38="","",IF(O38&lt;Q38,1,0))</f>
        <v>1</v>
      </c>
    </row>
    <row r="39" spans="2:35" ht="15" customHeight="1">
      <c r="B39" s="86"/>
      <c r="C39" s="89"/>
      <c r="D39" s="94"/>
      <c r="E39" s="95"/>
      <c r="F39" s="95"/>
      <c r="G39" s="95"/>
      <c r="H39" s="96"/>
      <c r="I39" s="107">
        <f>IF(J38="","",SUM(AF38:AF40))</f>
        <v>2</v>
      </c>
      <c r="J39" s="13">
        <v>11</v>
      </c>
      <c r="K39" s="11" t="s">
        <v>20</v>
      </c>
      <c r="L39" s="13">
        <v>15</v>
      </c>
      <c r="M39" s="109">
        <f>IF(L38="","",SUM(AG38:AG40))</f>
        <v>1</v>
      </c>
      <c r="N39" s="107">
        <f>IF(O38="","",SUM(AH38:AH40))</f>
        <v>0</v>
      </c>
      <c r="O39" s="14">
        <v>6</v>
      </c>
      <c r="P39" s="11" t="s">
        <v>20</v>
      </c>
      <c r="Q39" s="14">
        <v>15</v>
      </c>
      <c r="R39" s="109">
        <f>IF(Q38="","",SUM(AI38:AI40))</f>
        <v>2</v>
      </c>
      <c r="S39" s="101"/>
      <c r="T39" s="104"/>
      <c r="U39" s="89"/>
      <c r="V39" s="101"/>
      <c r="W39" s="89"/>
      <c r="X39" s="13"/>
      <c r="Y39" s="13"/>
      <c r="Z39" s="7"/>
      <c r="AA39" s="7"/>
      <c r="AE39">
        <f>IF(S38="","",S38*1000+(I39+N39)*100+((I39+N39)-(M39+R39))*10+((SUM(J38:J40)+SUM(O38:O40))-(SUM(L38:L40)+SUM(Q38:Q40))))</f>
        <v>1177</v>
      </c>
      <c r="AF39">
        <f>IF(J39="","",IF(J39&gt;L39,1,0))</f>
        <v>0</v>
      </c>
      <c r="AG39">
        <f>IF(L39="","",IF(J39&lt;L39,1,0))</f>
        <v>1</v>
      </c>
      <c r="AH39">
        <f>IF(O39="","",IF(O39&gt;Q39,1,0))</f>
        <v>0</v>
      </c>
      <c r="AI39">
        <f>IF(Q39="","",IF(O39&lt;Q39,1,0))</f>
        <v>1</v>
      </c>
    </row>
    <row r="40" spans="2:35" ht="15" customHeight="1">
      <c r="B40" s="87"/>
      <c r="C40" s="90"/>
      <c r="D40" s="97"/>
      <c r="E40" s="98"/>
      <c r="F40" s="98"/>
      <c r="G40" s="98"/>
      <c r="H40" s="99"/>
      <c r="I40" s="108"/>
      <c r="J40" s="15">
        <v>15</v>
      </c>
      <c r="K40" s="11" t="s">
        <v>20</v>
      </c>
      <c r="L40" s="15">
        <v>13</v>
      </c>
      <c r="M40" s="110"/>
      <c r="N40" s="108"/>
      <c r="O40" s="16"/>
      <c r="P40" s="11" t="s">
        <v>20</v>
      </c>
      <c r="Q40" s="16"/>
      <c r="R40" s="110"/>
      <c r="S40" s="102"/>
      <c r="T40" s="105"/>
      <c r="U40" s="90"/>
      <c r="V40" s="102"/>
      <c r="W40" s="90"/>
      <c r="X40" s="13"/>
      <c r="Y40" s="13"/>
      <c r="Z40" s="17"/>
      <c r="AA40" s="17"/>
      <c r="AF40">
        <f>IF(J40="","",IF(J40&gt;L40,1,0))</f>
        <v>1</v>
      </c>
      <c r="AG40">
        <f>IF(L40="","",IF(J40&lt;L40,1,0))</f>
        <v>0</v>
      </c>
      <c r="AH40">
        <f>IF(O40="","",IF(O40&gt;Q40,1,0))</f>
      </c>
      <c r="AI40">
        <f>IF(Q40="","",IF(O40&lt;Q40,1,0))</f>
      </c>
    </row>
    <row r="41" spans="2:33" ht="15" customHeight="1">
      <c r="B41" s="85" t="s">
        <v>94</v>
      </c>
      <c r="C41" s="88" t="s">
        <v>48</v>
      </c>
      <c r="D41" s="9" t="str">
        <f>IF(E41="","",IF(D42&gt;H42,"○","×"))</f>
        <v>×</v>
      </c>
      <c r="E41" s="10">
        <f>IF(L38="","",L38)</f>
        <v>9</v>
      </c>
      <c r="F41" s="18" t="s">
        <v>20</v>
      </c>
      <c r="G41" s="10">
        <f>IF(J38="","",J38)</f>
        <v>15</v>
      </c>
      <c r="H41" s="19"/>
      <c r="I41" s="91"/>
      <c r="J41" s="92"/>
      <c r="K41" s="92"/>
      <c r="L41" s="92"/>
      <c r="M41" s="93"/>
      <c r="N41" s="9" t="str">
        <f>IF(O41="","",IF(N42&gt;R42,"○","×"))</f>
        <v>×</v>
      </c>
      <c r="O41" s="10">
        <v>10</v>
      </c>
      <c r="P41" s="18" t="s">
        <v>20</v>
      </c>
      <c r="Q41" s="10">
        <v>15</v>
      </c>
      <c r="R41" s="20"/>
      <c r="S41" s="100">
        <f>IF(D41="","",COUNTIF(D41:R43,"○"))</f>
        <v>0</v>
      </c>
      <c r="T41" s="103" t="s">
        <v>18</v>
      </c>
      <c r="U41" s="106">
        <f>IF(D41="","",COUNTIF(D41:R43,"×"))</f>
        <v>2</v>
      </c>
      <c r="V41" s="100">
        <f>IF(AE42="","",RANK(AE42,AE38:AE46))</f>
        <v>3</v>
      </c>
      <c r="W41" s="106"/>
      <c r="X41" s="13"/>
      <c r="Y41" s="13"/>
      <c r="Z41" s="17"/>
      <c r="AA41" s="17"/>
      <c r="AF41">
        <f>IF(O41="","",IF(O41&gt;Q41,1,0))</f>
        <v>0</v>
      </c>
      <c r="AG41">
        <f>IF(Q41="","",IF(O41&lt;Q41,1,0))</f>
        <v>1</v>
      </c>
    </row>
    <row r="42" spans="2:33" ht="15" customHeight="1">
      <c r="B42" s="86"/>
      <c r="C42" s="89"/>
      <c r="D42" s="107">
        <f>M39</f>
        <v>1</v>
      </c>
      <c r="E42" s="13">
        <f>IF(L39="","",L39)</f>
        <v>15</v>
      </c>
      <c r="F42" s="11" t="s">
        <v>20</v>
      </c>
      <c r="G42" s="13">
        <f>IF(J39="","",J39)</f>
        <v>11</v>
      </c>
      <c r="H42" s="109">
        <f>I39</f>
        <v>2</v>
      </c>
      <c r="I42" s="94"/>
      <c r="J42" s="95"/>
      <c r="K42" s="95"/>
      <c r="L42" s="95"/>
      <c r="M42" s="96"/>
      <c r="N42" s="107">
        <f>IF(O41="","",SUM(AF41:AF43))</f>
        <v>0</v>
      </c>
      <c r="O42" s="13">
        <v>9</v>
      </c>
      <c r="P42" s="11" t="s">
        <v>20</v>
      </c>
      <c r="Q42" s="13">
        <v>15</v>
      </c>
      <c r="R42" s="109">
        <f>IF(Q41="","",SUM(AG41:AG43))</f>
        <v>2</v>
      </c>
      <c r="S42" s="101"/>
      <c r="T42" s="104"/>
      <c r="U42" s="89"/>
      <c r="V42" s="101"/>
      <c r="W42" s="89"/>
      <c r="X42" s="13"/>
      <c r="Y42" s="13"/>
      <c r="Z42" s="17"/>
      <c r="AA42" s="17"/>
      <c r="AE42">
        <f>IF(S41="","",S41*1000+(D42+N42)*100+((D42+N42)-(H42+R42))*10+((SUM(E41:E43)+SUM(O41:O43))-(SUM(G41:G43)+SUM(Q41:Q43))))</f>
        <v>55</v>
      </c>
      <c r="AF42">
        <f>IF(O42="","",IF(O42&gt;Q42,1,0))</f>
        <v>0</v>
      </c>
      <c r="AG42">
        <f>IF(Q42="","",IF(O42&lt;Q42,1,0))</f>
        <v>1</v>
      </c>
    </row>
    <row r="43" spans="2:33" ht="15" customHeight="1">
      <c r="B43" s="87"/>
      <c r="C43" s="90"/>
      <c r="D43" s="108"/>
      <c r="E43" s="15">
        <f>IF(L40="","",L40)</f>
        <v>13</v>
      </c>
      <c r="F43" s="21" t="s">
        <v>20</v>
      </c>
      <c r="G43" s="15">
        <f>IF(J40="","",J40)</f>
        <v>15</v>
      </c>
      <c r="H43" s="110"/>
      <c r="I43" s="97"/>
      <c r="J43" s="98"/>
      <c r="K43" s="98"/>
      <c r="L43" s="98"/>
      <c r="M43" s="99"/>
      <c r="N43" s="108"/>
      <c r="O43" s="15"/>
      <c r="P43" s="11" t="s">
        <v>20</v>
      </c>
      <c r="Q43" s="15"/>
      <c r="R43" s="110"/>
      <c r="S43" s="102"/>
      <c r="T43" s="105"/>
      <c r="U43" s="90"/>
      <c r="V43" s="102"/>
      <c r="W43" s="90"/>
      <c r="X43" s="13"/>
      <c r="Y43" s="13"/>
      <c r="Z43" s="17"/>
      <c r="AA43" s="17"/>
      <c r="AF43">
        <f>IF(O43="","",IF(O43&gt;Q43,1,0))</f>
      </c>
      <c r="AG43">
        <f>IF(Q43="","",IF(O43&lt;Q43,1,0))</f>
      </c>
    </row>
    <row r="44" spans="2:27" ht="15" customHeight="1">
      <c r="B44" s="86" t="s">
        <v>88</v>
      </c>
      <c r="C44" s="78" t="s">
        <v>49</v>
      </c>
      <c r="D44" s="9" t="str">
        <f>IF(E44="","",IF(D45&gt;H45,"○","×"))</f>
        <v>○</v>
      </c>
      <c r="E44" s="10">
        <f>IF(Q38="","",Q38)</f>
        <v>15</v>
      </c>
      <c r="F44" s="18" t="s">
        <v>20</v>
      </c>
      <c r="G44" s="10">
        <f>IF(O38="","",O38)</f>
        <v>7</v>
      </c>
      <c r="H44" s="20"/>
      <c r="I44" s="9" t="str">
        <f>IF(J44="","",IF(I45&gt;M45,"○","×"))</f>
        <v>○</v>
      </c>
      <c r="J44" s="10">
        <f>IF(Q41="","",Q41)</f>
        <v>15</v>
      </c>
      <c r="K44" s="11" t="s">
        <v>20</v>
      </c>
      <c r="L44" s="10">
        <f>IF(O41="","",O41)</f>
        <v>10</v>
      </c>
      <c r="M44" s="20"/>
      <c r="N44" s="91"/>
      <c r="O44" s="92"/>
      <c r="P44" s="92"/>
      <c r="Q44" s="92"/>
      <c r="R44" s="93"/>
      <c r="S44" s="100">
        <f>IF(D44="","",COUNTIF(D44:M44,"○"))</f>
        <v>2</v>
      </c>
      <c r="T44" s="103" t="s">
        <v>18</v>
      </c>
      <c r="U44" s="106">
        <f>IF(D44="","",COUNTIF(D44:M44,"×"))</f>
        <v>0</v>
      </c>
      <c r="V44" s="100">
        <f>IF(AE45="","",RANK(AE45,AE38:AE46))</f>
        <v>1</v>
      </c>
      <c r="W44" s="106"/>
      <c r="X44" s="13"/>
      <c r="Y44" s="13"/>
      <c r="Z44" s="17"/>
      <c r="AA44" s="17"/>
    </row>
    <row r="45" spans="2:31" ht="15" customHeight="1">
      <c r="B45" s="86"/>
      <c r="C45" s="89"/>
      <c r="D45" s="107">
        <f>R39</f>
        <v>2</v>
      </c>
      <c r="E45" s="13">
        <f>IF(Q39="","",Q39)</f>
        <v>15</v>
      </c>
      <c r="F45" s="11" t="s">
        <v>20</v>
      </c>
      <c r="G45" s="13">
        <f>IF(O39="","",O39)</f>
        <v>6</v>
      </c>
      <c r="H45" s="109">
        <f>N39</f>
        <v>0</v>
      </c>
      <c r="I45" s="107">
        <f>R42</f>
        <v>2</v>
      </c>
      <c r="J45" s="13">
        <f>IF(Q42="","",Q42)</f>
        <v>15</v>
      </c>
      <c r="K45" s="11" t="s">
        <v>20</v>
      </c>
      <c r="L45" s="14">
        <f>IF(O42="","",O42)</f>
        <v>9</v>
      </c>
      <c r="M45" s="109">
        <f>N42</f>
        <v>0</v>
      </c>
      <c r="N45" s="94"/>
      <c r="O45" s="95"/>
      <c r="P45" s="95"/>
      <c r="Q45" s="95"/>
      <c r="R45" s="96"/>
      <c r="S45" s="101"/>
      <c r="T45" s="104"/>
      <c r="U45" s="89"/>
      <c r="V45" s="101"/>
      <c r="W45" s="89"/>
      <c r="X45" s="13"/>
      <c r="Y45" s="13"/>
      <c r="Z45" s="17"/>
      <c r="AA45" s="17"/>
      <c r="AE45">
        <f>IF(S44="","",S44*1000+(D45+I45)*100+((D45+I45)-(H45+M45))*10+((SUM(E44:E46)+SUM(J44:J46))-(SUM(G44:G46)+SUM(L44:L46))))</f>
        <v>2468</v>
      </c>
    </row>
    <row r="46" spans="2:27" ht="15" customHeight="1">
      <c r="B46" s="87"/>
      <c r="C46" s="90"/>
      <c r="D46" s="108"/>
      <c r="E46" s="15">
        <f>IF(Q40="","",Q40)</f>
      </c>
      <c r="F46" s="21" t="s">
        <v>20</v>
      </c>
      <c r="G46" s="15">
        <f>IF(O40="","",O40)</f>
      </c>
      <c r="H46" s="110"/>
      <c r="I46" s="108"/>
      <c r="J46" s="15">
        <f>IF(Q43="","",Q43)</f>
      </c>
      <c r="K46" s="11" t="s">
        <v>20</v>
      </c>
      <c r="L46" s="16">
        <f>IF(O43="","",O43)</f>
      </c>
      <c r="M46" s="110"/>
      <c r="N46" s="97"/>
      <c r="O46" s="98"/>
      <c r="P46" s="98"/>
      <c r="Q46" s="98"/>
      <c r="R46" s="99"/>
      <c r="S46" s="102"/>
      <c r="T46" s="105"/>
      <c r="U46" s="90"/>
      <c r="V46" s="102"/>
      <c r="W46" s="90"/>
      <c r="X46" s="13"/>
      <c r="Y46" s="13"/>
      <c r="Z46" s="17"/>
      <c r="AA46" s="17"/>
    </row>
    <row r="47" spans="2:11" s="22" customFormat="1" ht="15" customHeight="1">
      <c r="B47" s="29"/>
      <c r="C47" s="32"/>
      <c r="K47" s="25"/>
    </row>
    <row r="48" spans="2:27" ht="15" customHeight="1">
      <c r="B48" s="28" t="s">
        <v>95</v>
      </c>
      <c r="C48" s="31"/>
      <c r="D48" s="82" t="s">
        <v>56</v>
      </c>
      <c r="E48" s="83"/>
      <c r="F48" s="83"/>
      <c r="G48" s="83"/>
      <c r="H48" s="84"/>
      <c r="I48" s="82" t="s">
        <v>57</v>
      </c>
      <c r="J48" s="83"/>
      <c r="K48" s="83"/>
      <c r="L48" s="83"/>
      <c r="M48" s="84"/>
      <c r="N48" s="82" t="s">
        <v>58</v>
      </c>
      <c r="O48" s="83"/>
      <c r="P48" s="83"/>
      <c r="Q48" s="83"/>
      <c r="R48" s="84"/>
      <c r="S48" s="5"/>
      <c r="T48" s="6" t="s">
        <v>15</v>
      </c>
      <c r="U48" s="6"/>
      <c r="V48" s="82" t="s">
        <v>16</v>
      </c>
      <c r="W48" s="84"/>
      <c r="AA48" s="7"/>
    </row>
    <row r="49" spans="2:35" ht="15" customHeight="1">
      <c r="B49" s="85" t="s">
        <v>87</v>
      </c>
      <c r="C49" s="88" t="s">
        <v>53</v>
      </c>
      <c r="D49" s="91"/>
      <c r="E49" s="92"/>
      <c r="F49" s="92"/>
      <c r="G49" s="92"/>
      <c r="H49" s="93"/>
      <c r="I49" s="9" t="str">
        <f>IF(I50="","",IF(I50&gt;M50,"○","×"))</f>
        <v>○</v>
      </c>
      <c r="J49" s="10">
        <v>15</v>
      </c>
      <c r="K49" s="11" t="s">
        <v>20</v>
      </c>
      <c r="L49" s="10">
        <v>9</v>
      </c>
      <c r="M49" s="8"/>
      <c r="N49" s="12" t="str">
        <f>IF(N50="","",IF(N50&gt;R50,"○","×"))</f>
        <v>○</v>
      </c>
      <c r="O49" s="10">
        <v>15</v>
      </c>
      <c r="P49" s="11" t="s">
        <v>20</v>
      </c>
      <c r="Q49" s="10">
        <v>9</v>
      </c>
      <c r="R49" s="8"/>
      <c r="S49" s="100">
        <f>IF(I49="","",COUNTIF(I49:R49,"○"))</f>
        <v>2</v>
      </c>
      <c r="T49" s="103" t="s">
        <v>18</v>
      </c>
      <c r="U49" s="106">
        <f>IF(I49="","",COUNTIF(I49:R49,"×"))</f>
        <v>0</v>
      </c>
      <c r="V49" s="100">
        <f>IF(AE50="","",RANK(AE50,AE49:AE57))</f>
        <v>1</v>
      </c>
      <c r="W49" s="106"/>
      <c r="X49" s="13"/>
      <c r="Y49" s="13"/>
      <c r="Z49" s="7"/>
      <c r="AA49" s="7"/>
      <c r="AF49">
        <f>IF(J49="","",IF(J49&gt;L49,1,0))</f>
        <v>1</v>
      </c>
      <c r="AG49">
        <f>IF(L49="","",IF(J49&lt;L49,1,0))</f>
        <v>0</v>
      </c>
      <c r="AH49">
        <f>IF(O49="","",IF(O49&gt;Q49,1,0))</f>
        <v>1</v>
      </c>
      <c r="AI49">
        <f>IF(Q49="","",IF(O49&lt;Q49,1,0))</f>
        <v>0</v>
      </c>
    </row>
    <row r="50" spans="2:35" ht="15" customHeight="1">
      <c r="B50" s="86"/>
      <c r="C50" s="89"/>
      <c r="D50" s="94"/>
      <c r="E50" s="95"/>
      <c r="F50" s="95"/>
      <c r="G50" s="95"/>
      <c r="H50" s="96"/>
      <c r="I50" s="107">
        <f>IF(J49="","",SUM(AF49:AF51))</f>
        <v>2</v>
      </c>
      <c r="J50" s="13">
        <v>15</v>
      </c>
      <c r="K50" s="11" t="s">
        <v>20</v>
      </c>
      <c r="L50" s="13">
        <v>10</v>
      </c>
      <c r="M50" s="109">
        <f>IF(L49="","",SUM(AG49:AG51))</f>
        <v>0</v>
      </c>
      <c r="N50" s="107">
        <f>IF(O49="","",SUM(AH49:AH51))</f>
        <v>2</v>
      </c>
      <c r="O50" s="14">
        <v>16</v>
      </c>
      <c r="P50" s="11" t="s">
        <v>20</v>
      </c>
      <c r="Q50" s="14">
        <v>14</v>
      </c>
      <c r="R50" s="109">
        <f>IF(Q49="","",SUM(AI49:AI51))</f>
        <v>0</v>
      </c>
      <c r="S50" s="101"/>
      <c r="T50" s="104"/>
      <c r="U50" s="89"/>
      <c r="V50" s="101"/>
      <c r="W50" s="89"/>
      <c r="X50" s="13"/>
      <c r="Y50" s="13"/>
      <c r="Z50" s="7"/>
      <c r="AA50" s="7"/>
      <c r="AE50">
        <f>IF(S49="","",S49*1000+(I50+N50)*100+((I50+N50)-(M50+R50))*10+((SUM(J49:J51)+SUM(O49:O51))-(SUM(L49:L51)+SUM(Q49:Q51))))</f>
        <v>2459</v>
      </c>
      <c r="AF50">
        <f>IF(J50="","",IF(J50&gt;L50,1,0))</f>
        <v>1</v>
      </c>
      <c r="AG50">
        <f>IF(L50="","",IF(J50&lt;L50,1,0))</f>
        <v>0</v>
      </c>
      <c r="AH50">
        <f>IF(O50="","",IF(O50&gt;Q50,1,0))</f>
        <v>1</v>
      </c>
      <c r="AI50">
        <f>IF(Q50="","",IF(O50&lt;Q50,1,0))</f>
        <v>0</v>
      </c>
    </row>
    <row r="51" spans="2:35" ht="15" customHeight="1">
      <c r="B51" s="87"/>
      <c r="C51" s="90"/>
      <c r="D51" s="97"/>
      <c r="E51" s="98"/>
      <c r="F51" s="98"/>
      <c r="G51" s="98"/>
      <c r="H51" s="99"/>
      <c r="I51" s="108"/>
      <c r="J51" s="15"/>
      <c r="K51" s="11" t="s">
        <v>20</v>
      </c>
      <c r="L51" s="15"/>
      <c r="M51" s="110"/>
      <c r="N51" s="108"/>
      <c r="O51" s="16"/>
      <c r="P51" s="11" t="s">
        <v>20</v>
      </c>
      <c r="Q51" s="16"/>
      <c r="R51" s="110"/>
      <c r="S51" s="102"/>
      <c r="T51" s="105"/>
      <c r="U51" s="90"/>
      <c r="V51" s="102"/>
      <c r="W51" s="90"/>
      <c r="X51" s="13"/>
      <c r="Y51" s="13"/>
      <c r="Z51" s="17"/>
      <c r="AA51" s="17"/>
      <c r="AF51">
        <f>IF(J51="","",IF(J51&gt;L51,1,0))</f>
      </c>
      <c r="AG51">
        <f>IF(L51="","",IF(J51&lt;L51,1,0))</f>
      </c>
      <c r="AH51">
        <f>IF(O51="","",IF(O51&gt;Q51,1,0))</f>
      </c>
      <c r="AI51">
        <f>IF(Q51="","",IF(O51&lt;Q51,1,0))</f>
      </c>
    </row>
    <row r="52" spans="2:33" ht="15" customHeight="1">
      <c r="B52" s="85" t="s">
        <v>94</v>
      </c>
      <c r="C52" s="88" t="s">
        <v>54</v>
      </c>
      <c r="D52" s="9" t="str">
        <f>IF(E52="","",IF(D53&gt;H53,"○","×"))</f>
        <v>×</v>
      </c>
      <c r="E52" s="10">
        <f>IF(L49="","",L49)</f>
        <v>9</v>
      </c>
      <c r="F52" s="18" t="s">
        <v>20</v>
      </c>
      <c r="G52" s="10">
        <f>IF(J49="","",J49)</f>
        <v>15</v>
      </c>
      <c r="H52" s="19"/>
      <c r="I52" s="91"/>
      <c r="J52" s="92"/>
      <c r="K52" s="92"/>
      <c r="L52" s="92"/>
      <c r="M52" s="93"/>
      <c r="N52" s="9" t="str">
        <f>IF(O52="","",IF(N53&gt;R53,"○","×"))</f>
        <v>×</v>
      </c>
      <c r="O52" s="10">
        <v>14</v>
      </c>
      <c r="P52" s="18" t="s">
        <v>20</v>
      </c>
      <c r="Q52" s="10">
        <v>16</v>
      </c>
      <c r="R52" s="20"/>
      <c r="S52" s="100">
        <f>IF(D52="","",COUNTIF(D52:R54,"○"))</f>
        <v>0</v>
      </c>
      <c r="T52" s="103" t="s">
        <v>18</v>
      </c>
      <c r="U52" s="106">
        <f>IF(D52="","",COUNTIF(D52:R54,"×"))</f>
        <v>2</v>
      </c>
      <c r="V52" s="100">
        <f>IF(AE53="","",RANK(AE53,AE49:AE57))</f>
        <v>3</v>
      </c>
      <c r="W52" s="106"/>
      <c r="X52" s="13"/>
      <c r="Y52" s="13"/>
      <c r="Z52" s="17"/>
      <c r="AA52" s="17"/>
      <c r="AF52">
        <f>IF(O52="","",IF(O52&gt;Q52,1,0))</f>
        <v>0</v>
      </c>
      <c r="AG52">
        <f>IF(Q52="","",IF(O52&lt;Q52,1,0))</f>
        <v>1</v>
      </c>
    </row>
    <row r="53" spans="2:33" ht="15" customHeight="1">
      <c r="B53" s="86"/>
      <c r="C53" s="89"/>
      <c r="D53" s="107">
        <f>M50</f>
        <v>0</v>
      </c>
      <c r="E53" s="13">
        <f>IF(L50="","",L50)</f>
        <v>10</v>
      </c>
      <c r="F53" s="11" t="s">
        <v>20</v>
      </c>
      <c r="G53" s="13">
        <f>IF(J50="","",J50)</f>
        <v>15</v>
      </c>
      <c r="H53" s="109">
        <f>I50</f>
        <v>2</v>
      </c>
      <c r="I53" s="94"/>
      <c r="J53" s="95"/>
      <c r="K53" s="95"/>
      <c r="L53" s="95"/>
      <c r="M53" s="96"/>
      <c r="N53" s="107">
        <f>IF(O52="","",SUM(AF52:AF54))</f>
        <v>1</v>
      </c>
      <c r="O53" s="13">
        <v>15</v>
      </c>
      <c r="P53" s="11" t="s">
        <v>20</v>
      </c>
      <c r="Q53" s="13">
        <v>11</v>
      </c>
      <c r="R53" s="109">
        <f>IF(Q52="","",SUM(AG52:AG54))</f>
        <v>2</v>
      </c>
      <c r="S53" s="101"/>
      <c r="T53" s="104"/>
      <c r="U53" s="89"/>
      <c r="V53" s="101"/>
      <c r="W53" s="89"/>
      <c r="X53" s="13"/>
      <c r="Y53" s="13"/>
      <c r="Z53" s="17"/>
      <c r="AA53" s="17"/>
      <c r="AE53">
        <f>IF(S52="","",S52*1000+(D53+N53)*100+((D53+N53)-(H53+R53))*10+((SUM(E52:E54)+SUM(O52:O54))-(SUM(G52:G54)+SUM(Q52:Q54))))</f>
        <v>59</v>
      </c>
      <c r="AF53">
        <f>IF(O53="","",IF(O53&gt;Q53,1,0))</f>
        <v>1</v>
      </c>
      <c r="AG53">
        <f>IF(Q53="","",IF(O53&lt;Q53,1,0))</f>
        <v>0</v>
      </c>
    </row>
    <row r="54" spans="2:33" ht="15" customHeight="1">
      <c r="B54" s="87"/>
      <c r="C54" s="90"/>
      <c r="D54" s="108"/>
      <c r="E54" s="15">
        <f>IF(L51="","",L51)</f>
      </c>
      <c r="F54" s="21" t="s">
        <v>20</v>
      </c>
      <c r="G54" s="15">
        <f>IF(J51="","",J51)</f>
      </c>
      <c r="H54" s="110"/>
      <c r="I54" s="97"/>
      <c r="J54" s="98"/>
      <c r="K54" s="98"/>
      <c r="L54" s="98"/>
      <c r="M54" s="99"/>
      <c r="N54" s="108"/>
      <c r="O54" s="15">
        <v>13</v>
      </c>
      <c r="P54" s="11" t="s">
        <v>20</v>
      </c>
      <c r="Q54" s="15">
        <v>15</v>
      </c>
      <c r="R54" s="110"/>
      <c r="S54" s="102"/>
      <c r="T54" s="105"/>
      <c r="U54" s="90"/>
      <c r="V54" s="102"/>
      <c r="W54" s="90"/>
      <c r="X54" s="13"/>
      <c r="Y54" s="13"/>
      <c r="Z54" s="17"/>
      <c r="AA54" s="17"/>
      <c r="AF54">
        <f>IF(O54="","",IF(O54&gt;Q54,1,0))</f>
        <v>0</v>
      </c>
      <c r="AG54">
        <f>IF(Q54="","",IF(O54&lt;Q54,1,0))</f>
        <v>1</v>
      </c>
    </row>
    <row r="55" spans="2:27" ht="15" customHeight="1">
      <c r="B55" s="86" t="s">
        <v>96</v>
      </c>
      <c r="C55" s="78" t="s">
        <v>55</v>
      </c>
      <c r="D55" s="9" t="str">
        <f>IF(E55="","",IF(D56&gt;H56,"○","×"))</f>
        <v>×</v>
      </c>
      <c r="E55" s="10">
        <f>IF(Q49="","",Q49)</f>
        <v>9</v>
      </c>
      <c r="F55" s="18" t="s">
        <v>20</v>
      </c>
      <c r="G55" s="10">
        <f>IF(O49="","",O49)</f>
        <v>15</v>
      </c>
      <c r="H55" s="20"/>
      <c r="I55" s="9" t="str">
        <f>IF(J55="","",IF(I56&gt;M56,"○","×"))</f>
        <v>○</v>
      </c>
      <c r="J55" s="10">
        <f>IF(Q52="","",Q52)</f>
        <v>16</v>
      </c>
      <c r="K55" s="11" t="s">
        <v>20</v>
      </c>
      <c r="L55" s="10">
        <f>IF(O52="","",O52)</f>
        <v>14</v>
      </c>
      <c r="M55" s="20"/>
      <c r="N55" s="91"/>
      <c r="O55" s="92"/>
      <c r="P55" s="92"/>
      <c r="Q55" s="92"/>
      <c r="R55" s="93"/>
      <c r="S55" s="100">
        <f>IF(D55="","",COUNTIF(D55:M55,"○"))</f>
        <v>1</v>
      </c>
      <c r="T55" s="103" t="s">
        <v>18</v>
      </c>
      <c r="U55" s="106">
        <f>IF(D55="","",COUNTIF(D55:M55,"×"))</f>
        <v>1</v>
      </c>
      <c r="V55" s="100">
        <f>IF(AE56="","",RANK(AE56,AE49:AE57))</f>
        <v>2</v>
      </c>
      <c r="W55" s="106"/>
      <c r="X55" s="13"/>
      <c r="Y55" s="13"/>
      <c r="Z55" s="17"/>
      <c r="AA55" s="17"/>
    </row>
    <row r="56" spans="2:31" ht="15" customHeight="1">
      <c r="B56" s="86"/>
      <c r="C56" s="89"/>
      <c r="D56" s="107">
        <f>R50</f>
        <v>0</v>
      </c>
      <c r="E56" s="13">
        <f>IF(Q50="","",Q50)</f>
        <v>14</v>
      </c>
      <c r="F56" s="11" t="s">
        <v>20</v>
      </c>
      <c r="G56" s="13">
        <f>IF(O50="","",O50)</f>
        <v>16</v>
      </c>
      <c r="H56" s="109">
        <f>N50</f>
        <v>2</v>
      </c>
      <c r="I56" s="107">
        <f>R53</f>
        <v>2</v>
      </c>
      <c r="J56" s="13">
        <f>IF(Q53="","",Q53)</f>
        <v>11</v>
      </c>
      <c r="K56" s="11" t="s">
        <v>20</v>
      </c>
      <c r="L56" s="14">
        <f>IF(O53="","",O53)</f>
        <v>15</v>
      </c>
      <c r="M56" s="109">
        <f>N53</f>
        <v>1</v>
      </c>
      <c r="N56" s="94"/>
      <c r="O56" s="95"/>
      <c r="P56" s="95"/>
      <c r="Q56" s="95"/>
      <c r="R56" s="96"/>
      <c r="S56" s="101"/>
      <c r="T56" s="104"/>
      <c r="U56" s="89"/>
      <c r="V56" s="101"/>
      <c r="W56" s="89"/>
      <c r="X56" s="13"/>
      <c r="Y56" s="13"/>
      <c r="Z56" s="17"/>
      <c r="AA56" s="17"/>
      <c r="AE56">
        <f>IF(S55="","",S55*1000+(D56+I56)*100+((D56+I56)-(H56+M56))*10+((SUM(E55:E57)+SUM(J55:J57))-(SUM(G55:G57)+SUM(L55:L57))))</f>
        <v>1182</v>
      </c>
    </row>
    <row r="57" spans="2:27" ht="15" customHeight="1">
      <c r="B57" s="87"/>
      <c r="C57" s="90"/>
      <c r="D57" s="108"/>
      <c r="E57" s="15">
        <f>IF(Q51="","",Q51)</f>
      </c>
      <c r="F57" s="21" t="s">
        <v>20</v>
      </c>
      <c r="G57" s="15">
        <f>IF(O51="","",O51)</f>
      </c>
      <c r="H57" s="110"/>
      <c r="I57" s="108"/>
      <c r="J57" s="15">
        <f>IF(Q54="","",Q54)</f>
        <v>15</v>
      </c>
      <c r="K57" s="11" t="s">
        <v>20</v>
      </c>
      <c r="L57" s="16">
        <f>IF(O54="","",O54)</f>
        <v>13</v>
      </c>
      <c r="M57" s="110"/>
      <c r="N57" s="97"/>
      <c r="O57" s="98"/>
      <c r="P57" s="98"/>
      <c r="Q57" s="98"/>
      <c r="R57" s="99"/>
      <c r="S57" s="102"/>
      <c r="T57" s="105"/>
      <c r="U57" s="90"/>
      <c r="V57" s="102"/>
      <c r="W57" s="90"/>
      <c r="X57" s="13"/>
      <c r="Y57" s="13"/>
      <c r="Z57" s="17"/>
      <c r="AA57" s="17"/>
    </row>
    <row r="58" spans="2:11" s="22" customFormat="1" ht="15" customHeight="1">
      <c r="B58" s="29"/>
      <c r="C58" s="32"/>
      <c r="K58" s="24"/>
    </row>
    <row r="59" spans="1:28" ht="13.5">
      <c r="A59" s="27" t="s">
        <v>229</v>
      </c>
      <c r="B59" s="69" t="str">
        <f>INDEX(B5:B13,MATCH(1,V5:V13,0),1)</f>
        <v>(神　郷)　</v>
      </c>
      <c r="C59" s="79" t="str">
        <f>INDEX(C5:C13,MATCH(1,V5:V13,0),1)</f>
        <v>川上　 　力
川上　美優</v>
      </c>
      <c r="D59" s="34"/>
      <c r="E59" s="34"/>
      <c r="F59" s="34"/>
      <c r="G59" s="34"/>
      <c r="H59" s="34"/>
      <c r="I59" s="34"/>
      <c r="K59" s="17"/>
      <c r="M59" s="17"/>
      <c r="N59" s="34"/>
      <c r="O59" s="34"/>
      <c r="P59" s="34"/>
      <c r="Q59" s="34"/>
      <c r="R59" s="34"/>
      <c r="S59" s="71" t="str">
        <f>INDEX(C38:C46,MATCH(1,V38:V46,0),1)</f>
        <v>山本　 温希
白石和花子</v>
      </c>
      <c r="T59" s="71"/>
      <c r="U59" s="71"/>
      <c r="V59" s="71"/>
      <c r="W59" s="71"/>
      <c r="X59" s="69" t="str">
        <f>INDEX(B38:B46,MATCH(1,V38:V46,0),1)</f>
        <v>(神　郷)　</v>
      </c>
      <c r="Y59" s="69"/>
      <c r="Z59" s="69"/>
      <c r="AA59" s="69"/>
      <c r="AB59" s="27" t="s">
        <v>232</v>
      </c>
    </row>
    <row r="60" spans="2:27" ht="13.5">
      <c r="B60" s="69"/>
      <c r="C60" s="79"/>
      <c r="H60" s="39"/>
      <c r="I60" s="35"/>
      <c r="L60" s="17"/>
      <c r="M60" s="36"/>
      <c r="S60" s="71"/>
      <c r="T60" s="71"/>
      <c r="U60" s="71"/>
      <c r="V60" s="71"/>
      <c r="W60" s="71"/>
      <c r="X60" s="69"/>
      <c r="Y60" s="69"/>
      <c r="Z60" s="69"/>
      <c r="AA60" s="69"/>
    </row>
    <row r="61" spans="8:13" ht="13.5">
      <c r="H61" s="17"/>
      <c r="I61" s="36"/>
      <c r="L61" s="17"/>
      <c r="M61" s="36"/>
    </row>
    <row r="62" spans="8:15" ht="13.5">
      <c r="H62" s="56" t="s">
        <v>276</v>
      </c>
      <c r="I62" s="113"/>
      <c r="J62" s="17"/>
      <c r="K62" s="17"/>
      <c r="L62" s="17"/>
      <c r="M62" s="36"/>
      <c r="N62" s="120" t="s">
        <v>278</v>
      </c>
      <c r="O62" s="121"/>
    </row>
    <row r="63" spans="1:15" ht="14.25" thickBot="1">
      <c r="A63" s="27" t="s">
        <v>230</v>
      </c>
      <c r="B63" s="69" t="str">
        <f>INDEX(B16:B24,MATCH(1,V16:V24,0),1)</f>
        <v>(大生院)</v>
      </c>
      <c r="C63" s="79" t="str">
        <f>INDEX(C16:C24,MATCH(1,V16:V24,0),1)</f>
        <v>石川　真愛
石川　佳歩</v>
      </c>
      <c r="D63" s="57"/>
      <c r="E63" s="57"/>
      <c r="F63" s="57"/>
      <c r="H63" s="111"/>
      <c r="I63" s="113"/>
      <c r="J63" s="64"/>
      <c r="K63" s="61"/>
      <c r="L63" s="34"/>
      <c r="M63" s="36"/>
      <c r="N63" s="122"/>
      <c r="O63" s="121"/>
    </row>
    <row r="64" spans="2:17" ht="13.5">
      <c r="B64" s="69"/>
      <c r="C64" s="79"/>
      <c r="E64" s="56" t="s">
        <v>271</v>
      </c>
      <c r="F64" s="111"/>
      <c r="G64" s="58"/>
      <c r="H64" s="111"/>
      <c r="I64" s="111"/>
      <c r="J64" s="58"/>
      <c r="K64" s="117" t="s">
        <v>283</v>
      </c>
      <c r="L64" s="118"/>
      <c r="M64" s="66"/>
      <c r="N64" s="123"/>
      <c r="O64" s="121"/>
      <c r="P64" s="17"/>
      <c r="Q64" s="17"/>
    </row>
    <row r="65" spans="4:17" ht="14.25" thickBot="1">
      <c r="D65" s="17"/>
      <c r="E65" s="112"/>
      <c r="F65" s="111"/>
      <c r="G65" s="62"/>
      <c r="H65" s="116"/>
      <c r="I65" s="116"/>
      <c r="J65" s="58"/>
      <c r="K65" s="119"/>
      <c r="L65" s="119"/>
      <c r="M65" s="60"/>
      <c r="N65" s="123"/>
      <c r="O65" s="121"/>
      <c r="P65" s="17"/>
      <c r="Q65" s="17"/>
    </row>
    <row r="66" spans="4:18" ht="13.5">
      <c r="D66" s="17"/>
      <c r="E66" s="112"/>
      <c r="F66" s="113"/>
      <c r="G66" s="17"/>
      <c r="H66" s="17"/>
      <c r="I66" s="17"/>
      <c r="K66" s="119"/>
      <c r="L66" s="119"/>
      <c r="M66" s="60"/>
      <c r="N66" s="17"/>
      <c r="O66" s="17"/>
      <c r="P66" s="17"/>
      <c r="Q66" s="17"/>
      <c r="R66" s="17"/>
    </row>
    <row r="67" spans="1:28" ht="14.25" thickBot="1">
      <c r="A67" s="27" t="s">
        <v>231</v>
      </c>
      <c r="B67" s="69" t="str">
        <f>INDEX(B27:B35,MATCH(1,V27:V35,0),1)</f>
        <v>(中　萩)　</v>
      </c>
      <c r="C67" s="79" t="str">
        <f>INDEX(C27:C35,MATCH(1,V27:V35,0),1)</f>
        <v>平井　晴翔
平井　早苗</v>
      </c>
      <c r="D67" s="34"/>
      <c r="E67" s="114"/>
      <c r="F67" s="115"/>
      <c r="G67" s="17"/>
      <c r="H67" s="17"/>
      <c r="L67" s="17"/>
      <c r="M67" s="60"/>
      <c r="N67" s="17"/>
      <c r="O67" s="57"/>
      <c r="P67" s="57"/>
      <c r="Q67" s="57"/>
      <c r="R67" s="57"/>
      <c r="S67" s="70" t="str">
        <f>INDEX(C49:C57,MATCH(1,V49:V57,0),1)</f>
        <v>岡田久瑠実
塩出　 茂明</v>
      </c>
      <c r="T67" s="70"/>
      <c r="U67" s="70"/>
      <c r="V67" s="70"/>
      <c r="W67" s="70"/>
      <c r="X67" s="69" t="str">
        <f>INDEX(B49:B57,MATCH(1,V49:V57,0),1)</f>
        <v>(中　萩)　</v>
      </c>
      <c r="Y67" s="69"/>
      <c r="Z67" s="69"/>
      <c r="AA67" s="69"/>
      <c r="AB67" s="27" t="s">
        <v>233</v>
      </c>
    </row>
    <row r="68" spans="2:27" ht="13.5">
      <c r="B68" s="69"/>
      <c r="C68" s="79"/>
      <c r="D68" s="17"/>
      <c r="E68" s="17"/>
      <c r="F68" s="17"/>
      <c r="G68" s="17"/>
      <c r="H68" s="17"/>
      <c r="L68" s="17"/>
      <c r="M68" s="17"/>
      <c r="N68" s="67"/>
      <c r="O68" s="17"/>
      <c r="P68" s="17"/>
      <c r="Q68" s="17"/>
      <c r="R68" s="17"/>
      <c r="S68" s="70"/>
      <c r="T68" s="70"/>
      <c r="U68" s="70"/>
      <c r="V68" s="70"/>
      <c r="W68" s="70"/>
      <c r="X68" s="69"/>
      <c r="Y68" s="69"/>
      <c r="Z68" s="69"/>
      <c r="AA68" s="69"/>
    </row>
    <row r="69" spans="4:17" ht="13.5">
      <c r="D69" s="17"/>
      <c r="E69" s="17"/>
      <c r="F69" s="17"/>
      <c r="G69" s="17"/>
      <c r="H69" s="17"/>
      <c r="L69" s="17"/>
      <c r="M69" s="17"/>
      <c r="N69" s="17"/>
      <c r="O69" s="17"/>
      <c r="P69" s="17"/>
      <c r="Q69" s="17"/>
    </row>
    <row r="70" spans="2:15" s="3" customFormat="1" ht="21">
      <c r="B70" s="80" t="s">
        <v>10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2" spans="2:27" ht="15" customHeight="1">
      <c r="B72" s="28" t="s">
        <v>22</v>
      </c>
      <c r="C72" s="4"/>
      <c r="D72" s="82" t="s">
        <v>103</v>
      </c>
      <c r="E72" s="83"/>
      <c r="F72" s="83"/>
      <c r="G72" s="83"/>
      <c r="H72" s="84"/>
      <c r="I72" s="82" t="s">
        <v>104</v>
      </c>
      <c r="J72" s="83"/>
      <c r="K72" s="83"/>
      <c r="L72" s="83"/>
      <c r="M72" s="84"/>
      <c r="N72" s="82" t="s">
        <v>105</v>
      </c>
      <c r="O72" s="83"/>
      <c r="P72" s="83"/>
      <c r="Q72" s="83"/>
      <c r="R72" s="84"/>
      <c r="S72" s="5"/>
      <c r="T72" s="6" t="s">
        <v>15</v>
      </c>
      <c r="U72" s="6"/>
      <c r="V72" s="82" t="s">
        <v>16</v>
      </c>
      <c r="W72" s="84"/>
      <c r="AA72" s="7"/>
    </row>
    <row r="73" spans="2:35" ht="15" customHeight="1">
      <c r="B73" s="85" t="s">
        <v>27</v>
      </c>
      <c r="C73" s="88" t="s">
        <v>100</v>
      </c>
      <c r="D73" s="91"/>
      <c r="E73" s="92"/>
      <c r="F73" s="92"/>
      <c r="G73" s="92"/>
      <c r="H73" s="93"/>
      <c r="I73" s="9" t="str">
        <f>IF(I74="","",IF(I74&gt;M74,"○","×"))</f>
        <v>○</v>
      </c>
      <c r="J73" s="10">
        <v>15</v>
      </c>
      <c r="K73" s="11" t="s">
        <v>20</v>
      </c>
      <c r="L73" s="10">
        <v>13</v>
      </c>
      <c r="M73" s="8"/>
      <c r="N73" s="12" t="str">
        <f>IF(N74="","",IF(N74&gt;R74,"○","×"))</f>
        <v>×</v>
      </c>
      <c r="O73" s="10">
        <v>7</v>
      </c>
      <c r="P73" s="11" t="s">
        <v>20</v>
      </c>
      <c r="Q73" s="10">
        <v>15</v>
      </c>
      <c r="R73" s="8"/>
      <c r="S73" s="100">
        <f>IF(I73="","",COUNTIF(I73:R73,"○"))</f>
        <v>1</v>
      </c>
      <c r="T73" s="103" t="s">
        <v>18</v>
      </c>
      <c r="U73" s="106">
        <f>IF(I73="","",COUNTIF(I73:R73,"×"))</f>
        <v>1</v>
      </c>
      <c r="V73" s="100">
        <f>IF(AE74="","",RANK(AE74,AE73:AE81))</f>
        <v>2</v>
      </c>
      <c r="W73" s="106"/>
      <c r="X73" s="13"/>
      <c r="Y73" s="13"/>
      <c r="Z73" s="7"/>
      <c r="AA73" s="7"/>
      <c r="AF73">
        <f>IF(J73="","",IF(J73&gt;L73,1,0))</f>
        <v>1</v>
      </c>
      <c r="AG73">
        <f>IF(L73="","",IF(J73&lt;L73,1,0))</f>
        <v>0</v>
      </c>
      <c r="AH73">
        <f>IF(O73="","",IF(O73&gt;Q73,1,0))</f>
        <v>0</v>
      </c>
      <c r="AI73">
        <f>IF(Q73="","",IF(O73&lt;Q73,1,0))</f>
        <v>1</v>
      </c>
    </row>
    <row r="74" spans="2:35" ht="15" customHeight="1">
      <c r="B74" s="86"/>
      <c r="C74" s="89"/>
      <c r="D74" s="94"/>
      <c r="E74" s="95"/>
      <c r="F74" s="95"/>
      <c r="G74" s="95"/>
      <c r="H74" s="96"/>
      <c r="I74" s="107">
        <f>IF(J73="","",SUM(AF73:AF75))</f>
        <v>2</v>
      </c>
      <c r="J74" s="13">
        <v>15</v>
      </c>
      <c r="K74" s="11" t="s">
        <v>59</v>
      </c>
      <c r="L74" s="13">
        <v>3</v>
      </c>
      <c r="M74" s="109">
        <f>IF(L73="","",SUM(AG73:AG75))</f>
        <v>0</v>
      </c>
      <c r="N74" s="107">
        <f>IF(O73="","",SUM(AH73:AH75))</f>
        <v>0</v>
      </c>
      <c r="O74" s="14">
        <v>13</v>
      </c>
      <c r="P74" s="11" t="s">
        <v>60</v>
      </c>
      <c r="Q74" s="14">
        <v>15</v>
      </c>
      <c r="R74" s="109">
        <f>IF(Q73="","",SUM(AI73:AI75))</f>
        <v>2</v>
      </c>
      <c r="S74" s="101"/>
      <c r="T74" s="104"/>
      <c r="U74" s="89"/>
      <c r="V74" s="101"/>
      <c r="W74" s="89"/>
      <c r="X74" s="13"/>
      <c r="Y74" s="13"/>
      <c r="Z74" s="7"/>
      <c r="AA74" s="7"/>
      <c r="AE74">
        <f>IF(S73="","",S73*1000+(I74+N74)*100+((I74+N74)-(M74+R74))*10+((SUM(J73:J75)+SUM(O73:O75))-(SUM(L73:L75)+SUM(Q73:Q75))))</f>
        <v>1204</v>
      </c>
      <c r="AF74">
        <f>IF(J74="","",IF(J74&gt;L74,1,0))</f>
        <v>1</v>
      </c>
      <c r="AG74">
        <f>IF(L74="","",IF(J74&lt;L74,1,0))</f>
        <v>0</v>
      </c>
      <c r="AH74">
        <f>IF(O74="","",IF(O74&gt;Q74,1,0))</f>
        <v>0</v>
      </c>
      <c r="AI74">
        <f>IF(Q74="","",IF(O74&lt;Q74,1,0))</f>
        <v>1</v>
      </c>
    </row>
    <row r="75" spans="2:35" ht="15" customHeight="1">
      <c r="B75" s="87"/>
      <c r="C75" s="90"/>
      <c r="D75" s="97"/>
      <c r="E75" s="98"/>
      <c r="F75" s="98"/>
      <c r="G75" s="98"/>
      <c r="H75" s="99"/>
      <c r="I75" s="108"/>
      <c r="J75" s="15"/>
      <c r="K75" s="11" t="s">
        <v>20</v>
      </c>
      <c r="L75" s="15"/>
      <c r="M75" s="110"/>
      <c r="N75" s="108"/>
      <c r="O75" s="16"/>
      <c r="P75" s="11" t="s">
        <v>20</v>
      </c>
      <c r="Q75" s="16"/>
      <c r="R75" s="110"/>
      <c r="S75" s="102"/>
      <c r="T75" s="105"/>
      <c r="U75" s="90"/>
      <c r="V75" s="102"/>
      <c r="W75" s="90"/>
      <c r="X75" s="13"/>
      <c r="Y75" s="13"/>
      <c r="Z75" s="17"/>
      <c r="AA75" s="17"/>
      <c r="AF75">
        <f>IF(J75="","",IF(J75&gt;L75,1,0))</f>
      </c>
      <c r="AG75">
        <f>IF(L75="","",IF(J75&lt;L75,1,0))</f>
      </c>
      <c r="AH75">
        <f>IF(O75="","",IF(O75&gt;Q75,1,0))</f>
      </c>
      <c r="AI75">
        <f>IF(Q75="","",IF(O75&lt;Q75,1,0))</f>
      </c>
    </row>
    <row r="76" spans="2:33" ht="15" customHeight="1">
      <c r="B76" s="85" t="s">
        <v>26</v>
      </c>
      <c r="C76" s="88" t="s">
        <v>101</v>
      </c>
      <c r="D76" s="9" t="str">
        <f>IF(E76="","",IF(D77&gt;H77,"○","×"))</f>
        <v>×</v>
      </c>
      <c r="E76" s="10">
        <f>IF(L73="","",L73)</f>
        <v>13</v>
      </c>
      <c r="F76" s="18" t="s">
        <v>61</v>
      </c>
      <c r="G76" s="10">
        <f>IF(J73="","",J73)</f>
        <v>15</v>
      </c>
      <c r="H76" s="19"/>
      <c r="I76" s="91"/>
      <c r="J76" s="92"/>
      <c r="K76" s="92"/>
      <c r="L76" s="92"/>
      <c r="M76" s="93"/>
      <c r="N76" s="9" t="str">
        <f>IF(O76="","",IF(N77&gt;R77,"○","×"))</f>
        <v>×</v>
      </c>
      <c r="O76" s="10">
        <v>9</v>
      </c>
      <c r="P76" s="18" t="s">
        <v>61</v>
      </c>
      <c r="Q76" s="10">
        <v>15</v>
      </c>
      <c r="R76" s="20"/>
      <c r="S76" s="100">
        <f>IF(D76="","",COUNTIF(D76:R78,"○"))</f>
        <v>0</v>
      </c>
      <c r="T76" s="103" t="s">
        <v>18</v>
      </c>
      <c r="U76" s="106">
        <f>IF(D76="","",COUNTIF(D76:R78,"×"))</f>
        <v>2</v>
      </c>
      <c r="V76" s="100">
        <f>IF(AE77="","",RANK(AE77,AE73:AE81))</f>
        <v>3</v>
      </c>
      <c r="W76" s="106"/>
      <c r="X76" s="13"/>
      <c r="Y76" s="13"/>
      <c r="Z76" s="17"/>
      <c r="AA76" s="17"/>
      <c r="AF76">
        <f>IF(O76="","",IF(O76&gt;Q76,1,0))</f>
        <v>0</v>
      </c>
      <c r="AG76">
        <f>IF(Q76="","",IF(O76&lt;Q76,1,0))</f>
        <v>1</v>
      </c>
    </row>
    <row r="77" spans="2:33" ht="15" customHeight="1">
      <c r="B77" s="86"/>
      <c r="C77" s="89"/>
      <c r="D77" s="107">
        <f>M74</f>
        <v>0</v>
      </c>
      <c r="E77" s="13">
        <f>IF(L74="","",L74)</f>
        <v>3</v>
      </c>
      <c r="F77" s="11" t="s">
        <v>59</v>
      </c>
      <c r="G77" s="13">
        <f>IF(J74="","",J74)</f>
        <v>15</v>
      </c>
      <c r="H77" s="109">
        <f>I74</f>
        <v>2</v>
      </c>
      <c r="I77" s="94"/>
      <c r="J77" s="95"/>
      <c r="K77" s="95"/>
      <c r="L77" s="95"/>
      <c r="M77" s="96"/>
      <c r="N77" s="107">
        <f>IF(O76="","",SUM(AF76:AF78))</f>
        <v>0</v>
      </c>
      <c r="O77" s="13">
        <v>2</v>
      </c>
      <c r="P77" s="11" t="s">
        <v>62</v>
      </c>
      <c r="Q77" s="13">
        <v>15</v>
      </c>
      <c r="R77" s="109">
        <f>IF(Q76="","",SUM(AG76:AG78))</f>
        <v>2</v>
      </c>
      <c r="S77" s="101"/>
      <c r="T77" s="104"/>
      <c r="U77" s="89"/>
      <c r="V77" s="101"/>
      <c r="W77" s="89"/>
      <c r="X77" s="13"/>
      <c r="Y77" s="13"/>
      <c r="Z77" s="17"/>
      <c r="AA77" s="17"/>
      <c r="AE77">
        <f>IF(S76="","",S76*1000+(D77+N77)*100+((D77+N77)-(H77+R77))*10+((SUM(E76:E78)+SUM(O76:O78))-(SUM(G76:G78)+SUM(Q76:Q78))))</f>
        <v>-73</v>
      </c>
      <c r="AF77">
        <f>IF(O77="","",IF(O77&gt;Q77,1,0))</f>
        <v>0</v>
      </c>
      <c r="AG77">
        <f>IF(Q77="","",IF(O77&lt;Q77,1,0))</f>
        <v>1</v>
      </c>
    </row>
    <row r="78" spans="2:33" ht="15" customHeight="1">
      <c r="B78" s="87"/>
      <c r="C78" s="90"/>
      <c r="D78" s="108"/>
      <c r="E78" s="15">
        <f>IF(L75="","",L75)</f>
      </c>
      <c r="F78" s="21" t="s">
        <v>63</v>
      </c>
      <c r="G78" s="15">
        <f>IF(J75="","",J75)</f>
      </c>
      <c r="H78" s="110"/>
      <c r="I78" s="97"/>
      <c r="J78" s="98"/>
      <c r="K78" s="98"/>
      <c r="L78" s="98"/>
      <c r="M78" s="99"/>
      <c r="N78" s="108"/>
      <c r="O78" s="15"/>
      <c r="P78" s="11" t="s">
        <v>63</v>
      </c>
      <c r="Q78" s="15"/>
      <c r="R78" s="110"/>
      <c r="S78" s="102"/>
      <c r="T78" s="105"/>
      <c r="U78" s="90"/>
      <c r="V78" s="102"/>
      <c r="W78" s="90"/>
      <c r="X78" s="13"/>
      <c r="Y78" s="13"/>
      <c r="Z78" s="17"/>
      <c r="AA78" s="17"/>
      <c r="AF78">
        <f>IF(O78="","",IF(O78&gt;Q78,1,0))</f>
      </c>
      <c r="AG78">
        <f>IF(Q78="","",IF(O78&lt;Q78,1,0))</f>
      </c>
    </row>
    <row r="79" spans="2:27" ht="15" customHeight="1">
      <c r="B79" s="86" t="s">
        <v>28</v>
      </c>
      <c r="C79" s="78" t="s">
        <v>102</v>
      </c>
      <c r="D79" s="9" t="str">
        <f>IF(E79="","",IF(D80&gt;H80,"○","×"))</f>
        <v>○</v>
      </c>
      <c r="E79" s="10">
        <f>IF(Q73="","",Q73)</f>
        <v>15</v>
      </c>
      <c r="F79" s="18" t="s">
        <v>61</v>
      </c>
      <c r="G79" s="10">
        <f>IF(O73="","",O73)</f>
        <v>7</v>
      </c>
      <c r="H79" s="20"/>
      <c r="I79" s="9" t="str">
        <f>IF(J79="","",IF(I80&gt;M80,"○","×"))</f>
        <v>○</v>
      </c>
      <c r="J79" s="10">
        <f>IF(Q76="","",Q76)</f>
        <v>15</v>
      </c>
      <c r="K79" s="11" t="s">
        <v>61</v>
      </c>
      <c r="L79" s="10">
        <f>IF(O76="","",O76)</f>
        <v>9</v>
      </c>
      <c r="M79" s="20"/>
      <c r="N79" s="91"/>
      <c r="O79" s="92"/>
      <c r="P79" s="92"/>
      <c r="Q79" s="92"/>
      <c r="R79" s="93"/>
      <c r="S79" s="100">
        <f>IF(D79="","",COUNTIF(D79:M79,"○"))</f>
        <v>2</v>
      </c>
      <c r="T79" s="103" t="s">
        <v>18</v>
      </c>
      <c r="U79" s="106">
        <f>IF(D79="","",COUNTIF(D79:M79,"×"))</f>
        <v>0</v>
      </c>
      <c r="V79" s="100">
        <f>IF(AE80="","",RANK(AE80,AE73:AE81))</f>
        <v>1</v>
      </c>
      <c r="W79" s="106"/>
      <c r="X79" s="13"/>
      <c r="Y79" s="13"/>
      <c r="Z79" s="17"/>
      <c r="AA79" s="17"/>
    </row>
    <row r="80" spans="2:31" ht="15" customHeight="1">
      <c r="B80" s="86"/>
      <c r="C80" s="89"/>
      <c r="D80" s="107">
        <f>R74</f>
        <v>2</v>
      </c>
      <c r="E80" s="13">
        <f>IF(Q74="","",Q74)</f>
        <v>15</v>
      </c>
      <c r="F80" s="11" t="s">
        <v>64</v>
      </c>
      <c r="G80" s="13">
        <f>IF(O74="","",O74)</f>
        <v>13</v>
      </c>
      <c r="H80" s="109">
        <f>N74</f>
        <v>0</v>
      </c>
      <c r="I80" s="107">
        <f>R77</f>
        <v>2</v>
      </c>
      <c r="J80" s="13">
        <f>IF(Q77="","",Q77)</f>
        <v>15</v>
      </c>
      <c r="K80" s="11" t="s">
        <v>65</v>
      </c>
      <c r="L80" s="14">
        <f>IF(O77="","",O77)</f>
        <v>2</v>
      </c>
      <c r="M80" s="109">
        <f>N77</f>
        <v>0</v>
      </c>
      <c r="N80" s="94"/>
      <c r="O80" s="95"/>
      <c r="P80" s="95"/>
      <c r="Q80" s="95"/>
      <c r="R80" s="96"/>
      <c r="S80" s="101"/>
      <c r="T80" s="104"/>
      <c r="U80" s="89"/>
      <c r="V80" s="101"/>
      <c r="W80" s="89"/>
      <c r="X80" s="13"/>
      <c r="Y80" s="13"/>
      <c r="Z80" s="17"/>
      <c r="AA80" s="17"/>
      <c r="AE80">
        <f>IF(S79="","",S79*1000+(D80+I80)*100+((D80+I80)-(H80+M80))*10+((SUM(E79:E81)+SUM(J79:J81))-(SUM(G79:G81)+SUM(L79:L81))))</f>
        <v>2469</v>
      </c>
    </row>
    <row r="81" spans="2:27" ht="15" customHeight="1">
      <c r="B81" s="87"/>
      <c r="C81" s="90"/>
      <c r="D81" s="108"/>
      <c r="E81" s="15">
        <f>IF(Q75="","",Q75)</f>
      </c>
      <c r="F81" s="21" t="s">
        <v>63</v>
      </c>
      <c r="G81" s="15">
        <f>IF(O75="","",O75)</f>
      </c>
      <c r="H81" s="110"/>
      <c r="I81" s="108"/>
      <c r="J81" s="15">
        <f>IF(Q78="","",Q78)</f>
      </c>
      <c r="K81" s="11" t="s">
        <v>63</v>
      </c>
      <c r="L81" s="16">
        <f>IF(O78="","",O78)</f>
      </c>
      <c r="M81" s="110"/>
      <c r="N81" s="97"/>
      <c r="O81" s="98"/>
      <c r="P81" s="98"/>
      <c r="Q81" s="98"/>
      <c r="R81" s="99"/>
      <c r="S81" s="102"/>
      <c r="T81" s="105"/>
      <c r="U81" s="90"/>
      <c r="V81" s="102"/>
      <c r="W81" s="90"/>
      <c r="X81" s="13"/>
      <c r="Y81" s="13"/>
      <c r="Z81" s="17"/>
      <c r="AA81" s="17"/>
    </row>
    <row r="82" spans="2:18" s="22" customFormat="1" ht="15" customHeight="1">
      <c r="B82" s="29"/>
      <c r="C82" s="23"/>
      <c r="E82" s="24"/>
      <c r="F82" s="24"/>
      <c r="G82" s="24"/>
      <c r="J82" s="24"/>
      <c r="K82" s="24"/>
      <c r="L82" s="24"/>
      <c r="O82" s="24"/>
      <c r="P82" s="24"/>
      <c r="Q82" s="24"/>
      <c r="R82" s="24"/>
    </row>
    <row r="83" spans="2:27" ht="15" customHeight="1">
      <c r="B83" s="28" t="s">
        <v>14</v>
      </c>
      <c r="C83" s="4"/>
      <c r="D83" s="82" t="s">
        <v>254</v>
      </c>
      <c r="E83" s="83"/>
      <c r="F83" s="83"/>
      <c r="G83" s="83"/>
      <c r="H83" s="84"/>
      <c r="I83" s="82" t="s">
        <v>108</v>
      </c>
      <c r="J83" s="83"/>
      <c r="K83" s="83"/>
      <c r="L83" s="83"/>
      <c r="M83" s="84"/>
      <c r="N83" s="82" t="s">
        <v>109</v>
      </c>
      <c r="O83" s="83"/>
      <c r="P83" s="83"/>
      <c r="Q83" s="83"/>
      <c r="R83" s="84"/>
      <c r="S83" s="5"/>
      <c r="T83" s="6" t="s">
        <v>15</v>
      </c>
      <c r="U83" s="6"/>
      <c r="V83" s="82" t="s">
        <v>16</v>
      </c>
      <c r="W83" s="84"/>
      <c r="AA83" s="7"/>
    </row>
    <row r="84" spans="2:35" ht="15" customHeight="1">
      <c r="B84" s="85" t="s">
        <v>26</v>
      </c>
      <c r="C84" s="88" t="s">
        <v>253</v>
      </c>
      <c r="D84" s="91"/>
      <c r="E84" s="92"/>
      <c r="F84" s="92"/>
      <c r="G84" s="92"/>
      <c r="H84" s="93"/>
      <c r="I84" s="9" t="str">
        <f>IF(I85="","",IF(I85&gt;M85,"○","×"))</f>
        <v>○</v>
      </c>
      <c r="J84" s="10">
        <v>9</v>
      </c>
      <c r="K84" s="11" t="s">
        <v>20</v>
      </c>
      <c r="L84" s="10">
        <v>15</v>
      </c>
      <c r="M84" s="8"/>
      <c r="N84" s="12" t="str">
        <f>IF(N85="","",IF(N85&gt;R85,"○","×"))</f>
        <v>×</v>
      </c>
      <c r="O84" s="10">
        <v>9</v>
      </c>
      <c r="P84" s="11" t="s">
        <v>20</v>
      </c>
      <c r="Q84" s="10">
        <v>15</v>
      </c>
      <c r="R84" s="8"/>
      <c r="S84" s="100">
        <f>IF(I84="","",COUNTIF(I84:R84,"○"))</f>
        <v>1</v>
      </c>
      <c r="T84" s="103" t="s">
        <v>18</v>
      </c>
      <c r="U84" s="106">
        <f>IF(I84="","",COUNTIF(I84:R84,"×"))</f>
        <v>1</v>
      </c>
      <c r="V84" s="100">
        <f>IF(AE85="","",RANK(AE85,AE84:AE92))</f>
        <v>2</v>
      </c>
      <c r="W84" s="106"/>
      <c r="X84" s="13"/>
      <c r="Y84" s="13"/>
      <c r="Z84" s="7"/>
      <c r="AA84" s="7"/>
      <c r="AF84">
        <f>IF(J84="","",IF(J84&gt;L84,1,0))</f>
        <v>0</v>
      </c>
      <c r="AG84">
        <f>IF(L84="","",IF(J84&lt;L84,1,0))</f>
        <v>1</v>
      </c>
      <c r="AH84">
        <f>IF(O84="","",IF(O84&gt;Q84,1,0))</f>
        <v>0</v>
      </c>
      <c r="AI84">
        <f>IF(Q84="","",IF(O84&lt;Q84,1,0))</f>
        <v>1</v>
      </c>
    </row>
    <row r="85" spans="2:35" ht="15" customHeight="1">
      <c r="B85" s="86"/>
      <c r="C85" s="89"/>
      <c r="D85" s="94"/>
      <c r="E85" s="95"/>
      <c r="F85" s="95"/>
      <c r="G85" s="95"/>
      <c r="H85" s="96"/>
      <c r="I85" s="107">
        <f>IF(J84="","",SUM(AF84:AF86))</f>
        <v>2</v>
      </c>
      <c r="J85" s="13">
        <v>15</v>
      </c>
      <c r="K85" s="11" t="s">
        <v>62</v>
      </c>
      <c r="L85" s="13">
        <v>10</v>
      </c>
      <c r="M85" s="109">
        <f>IF(L84="","",SUM(AG84:AG86))</f>
        <v>1</v>
      </c>
      <c r="N85" s="107">
        <f>IF(O84="","",SUM(AH84:AH86))</f>
        <v>1</v>
      </c>
      <c r="O85" s="14">
        <v>19</v>
      </c>
      <c r="P85" s="11" t="s">
        <v>66</v>
      </c>
      <c r="Q85" s="14">
        <v>17</v>
      </c>
      <c r="R85" s="109">
        <f>IF(Q84="","",SUM(AI84:AI86))</f>
        <v>2</v>
      </c>
      <c r="S85" s="101"/>
      <c r="T85" s="104"/>
      <c r="U85" s="89"/>
      <c r="V85" s="101"/>
      <c r="W85" s="89"/>
      <c r="X85" s="13"/>
      <c r="Y85" s="13"/>
      <c r="Z85" s="7"/>
      <c r="AA85" s="7"/>
      <c r="AE85">
        <f>IF(S84="","",S84*1000+(I85+N85)*100+((I85+N85)-(M85+R85))*10+((SUM(J84:J86)+SUM(O84:O86))-(SUM(L84:L86)+SUM(Q84:Q86))))</f>
        <v>1299</v>
      </c>
      <c r="AF85">
        <f>IF(J85="","",IF(J85&gt;L85,1,0))</f>
        <v>1</v>
      </c>
      <c r="AG85">
        <f>IF(L85="","",IF(J85&lt;L85,1,0))</f>
        <v>0</v>
      </c>
      <c r="AH85">
        <f>IF(O85="","",IF(O85&gt;Q85,1,0))</f>
        <v>1</v>
      </c>
      <c r="AI85">
        <f>IF(Q85="","",IF(O85&lt;Q85,1,0))</f>
        <v>0</v>
      </c>
    </row>
    <row r="86" spans="2:35" ht="15" customHeight="1">
      <c r="B86" s="87"/>
      <c r="C86" s="90"/>
      <c r="D86" s="97"/>
      <c r="E86" s="98"/>
      <c r="F86" s="98"/>
      <c r="G86" s="98"/>
      <c r="H86" s="99"/>
      <c r="I86" s="108"/>
      <c r="J86" s="15">
        <v>15</v>
      </c>
      <c r="K86" s="11" t="s">
        <v>20</v>
      </c>
      <c r="L86" s="15">
        <v>5</v>
      </c>
      <c r="M86" s="110"/>
      <c r="N86" s="108"/>
      <c r="O86" s="16">
        <v>9</v>
      </c>
      <c r="P86" s="11" t="s">
        <v>20</v>
      </c>
      <c r="Q86" s="16">
        <v>15</v>
      </c>
      <c r="R86" s="110"/>
      <c r="S86" s="102"/>
      <c r="T86" s="105"/>
      <c r="U86" s="90"/>
      <c r="V86" s="102"/>
      <c r="W86" s="90"/>
      <c r="X86" s="13"/>
      <c r="Y86" s="13"/>
      <c r="Z86" s="17"/>
      <c r="AA86" s="17"/>
      <c r="AF86">
        <f>IF(J86="","",IF(J86&gt;L86,1,0))</f>
        <v>1</v>
      </c>
      <c r="AG86">
        <f>IF(L86="","",IF(J86&lt;L86,1,0))</f>
        <v>0</v>
      </c>
      <c r="AH86">
        <f>IF(O86="","",IF(O86&gt;Q86,1,0))</f>
        <v>0</v>
      </c>
      <c r="AI86">
        <f>IF(Q86="","",IF(O86&lt;Q86,1,0))</f>
        <v>1</v>
      </c>
    </row>
    <row r="87" spans="2:33" ht="15" customHeight="1">
      <c r="B87" s="85" t="s">
        <v>31</v>
      </c>
      <c r="C87" s="88" t="s">
        <v>106</v>
      </c>
      <c r="D87" s="9" t="str">
        <f>IF(E87="","",IF(D88&gt;H88,"○","×"))</f>
        <v>×</v>
      </c>
      <c r="E87" s="10">
        <f>IF(L84="","",L84)</f>
        <v>15</v>
      </c>
      <c r="F87" s="18" t="s">
        <v>67</v>
      </c>
      <c r="G87" s="10">
        <f>IF(J84="","",J84)</f>
        <v>9</v>
      </c>
      <c r="H87" s="19"/>
      <c r="I87" s="91"/>
      <c r="J87" s="92"/>
      <c r="K87" s="92"/>
      <c r="L87" s="92"/>
      <c r="M87" s="93"/>
      <c r="N87" s="9" t="str">
        <f>IF(O87="","",IF(N88&gt;R88,"○","×"))</f>
        <v>○</v>
      </c>
      <c r="O87" s="10">
        <v>17</v>
      </c>
      <c r="P87" s="18" t="s">
        <v>67</v>
      </c>
      <c r="Q87" s="10">
        <v>15</v>
      </c>
      <c r="R87" s="20"/>
      <c r="S87" s="100">
        <f>IF(D87="","",COUNTIF(D87:R89,"○"))</f>
        <v>1</v>
      </c>
      <c r="T87" s="103" t="s">
        <v>18</v>
      </c>
      <c r="U87" s="106">
        <f>IF(D87="","",COUNTIF(D87:R89,"×"))</f>
        <v>1</v>
      </c>
      <c r="V87" s="100">
        <f>IF(AE88="","",RANK(AE88,AE84:AE92))</f>
        <v>3</v>
      </c>
      <c r="W87" s="106"/>
      <c r="X87" s="13"/>
      <c r="Y87" s="13"/>
      <c r="Z87" s="17"/>
      <c r="AA87" s="17"/>
      <c r="AF87">
        <f>IF(O87="","",IF(O87&gt;Q87,1,0))</f>
        <v>1</v>
      </c>
      <c r="AG87">
        <f>IF(Q87="","",IF(O87&lt;Q87,1,0))</f>
        <v>0</v>
      </c>
    </row>
    <row r="88" spans="2:33" ht="15" customHeight="1">
      <c r="B88" s="86"/>
      <c r="C88" s="89"/>
      <c r="D88" s="107">
        <f>M85</f>
        <v>1</v>
      </c>
      <c r="E88" s="13">
        <f>IF(L85="","",L85)</f>
        <v>10</v>
      </c>
      <c r="F88" s="11" t="s">
        <v>59</v>
      </c>
      <c r="G88" s="13">
        <f>IF(J85="","",J85)</f>
        <v>15</v>
      </c>
      <c r="H88" s="109">
        <f>I85</f>
        <v>2</v>
      </c>
      <c r="I88" s="94"/>
      <c r="J88" s="95"/>
      <c r="K88" s="95"/>
      <c r="L88" s="95"/>
      <c r="M88" s="96"/>
      <c r="N88" s="107">
        <f>IF(O87="","",SUM(AF87:AF89))</f>
        <v>2</v>
      </c>
      <c r="O88" s="13">
        <v>6</v>
      </c>
      <c r="P88" s="11" t="s">
        <v>62</v>
      </c>
      <c r="Q88" s="13">
        <v>15</v>
      </c>
      <c r="R88" s="109">
        <f>IF(Q87="","",SUM(AG87:AG89))</f>
        <v>1</v>
      </c>
      <c r="S88" s="101"/>
      <c r="T88" s="104"/>
      <c r="U88" s="89"/>
      <c r="V88" s="101"/>
      <c r="W88" s="89"/>
      <c r="X88" s="13"/>
      <c r="Y88" s="13"/>
      <c r="Z88" s="17"/>
      <c r="AA88" s="17"/>
      <c r="AE88">
        <f>IF(S87="","",S87*1000+(D88+N88)*100+((D88+N88)-(H88+R88))*10+((SUM(E87:E89)+SUM(O87:O89))-(SUM(G87:G89)+SUM(Q87:Q89))))</f>
        <v>1292</v>
      </c>
      <c r="AF88">
        <f>IF(O88="","",IF(O88&gt;Q88,1,0))</f>
        <v>0</v>
      </c>
      <c r="AG88">
        <f>IF(Q88="","",IF(O88&lt;Q88,1,0))</f>
        <v>1</v>
      </c>
    </row>
    <row r="89" spans="2:33" ht="15" customHeight="1">
      <c r="B89" s="87"/>
      <c r="C89" s="90"/>
      <c r="D89" s="108"/>
      <c r="E89" s="15">
        <f>IF(L86="","",L86)</f>
        <v>5</v>
      </c>
      <c r="F89" s="21" t="s">
        <v>63</v>
      </c>
      <c r="G89" s="15">
        <f>IF(J86="","",J86)</f>
        <v>15</v>
      </c>
      <c r="H89" s="110"/>
      <c r="I89" s="97"/>
      <c r="J89" s="98"/>
      <c r="K89" s="98"/>
      <c r="L89" s="98"/>
      <c r="M89" s="99"/>
      <c r="N89" s="108"/>
      <c r="O89" s="15">
        <v>15</v>
      </c>
      <c r="P89" s="11" t="s">
        <v>63</v>
      </c>
      <c r="Q89" s="15">
        <v>7</v>
      </c>
      <c r="R89" s="110"/>
      <c r="S89" s="102"/>
      <c r="T89" s="105"/>
      <c r="U89" s="90"/>
      <c r="V89" s="102"/>
      <c r="W89" s="90"/>
      <c r="X89" s="13"/>
      <c r="Y89" s="13"/>
      <c r="Z89" s="17"/>
      <c r="AA89" s="17"/>
      <c r="AF89">
        <f>IF(O89="","",IF(O89&gt;Q89,1,0))</f>
        <v>1</v>
      </c>
      <c r="AG89">
        <f>IF(Q89="","",IF(O89&lt;Q89,1,0))</f>
        <v>0</v>
      </c>
    </row>
    <row r="90" spans="2:27" ht="15" customHeight="1">
      <c r="B90" s="86" t="s">
        <v>98</v>
      </c>
      <c r="C90" s="78" t="s">
        <v>107</v>
      </c>
      <c r="D90" s="9" t="str">
        <f>IF(E90="","",IF(D91&gt;H91,"○","×"))</f>
        <v>○</v>
      </c>
      <c r="E90" s="10">
        <f>IF(Q84="","",Q84)</f>
        <v>15</v>
      </c>
      <c r="F90" s="18" t="s">
        <v>67</v>
      </c>
      <c r="G90" s="10">
        <f>IF(O84="","",O84)</f>
        <v>9</v>
      </c>
      <c r="H90" s="20"/>
      <c r="I90" s="9" t="str">
        <f>IF(J90="","",IF(I91&gt;M91,"○","×"))</f>
        <v>×</v>
      </c>
      <c r="J90" s="10">
        <f>IF(Q87="","",Q87)</f>
        <v>15</v>
      </c>
      <c r="K90" s="11" t="s">
        <v>67</v>
      </c>
      <c r="L90" s="10">
        <f>IF(O87="","",O87)</f>
        <v>17</v>
      </c>
      <c r="M90" s="20"/>
      <c r="N90" s="91"/>
      <c r="O90" s="92"/>
      <c r="P90" s="92"/>
      <c r="Q90" s="92"/>
      <c r="R90" s="93"/>
      <c r="S90" s="100">
        <f>IF(D90="","",COUNTIF(D90:M90,"○"))</f>
        <v>1</v>
      </c>
      <c r="T90" s="103" t="s">
        <v>18</v>
      </c>
      <c r="U90" s="106">
        <f>IF(D90="","",COUNTIF(D90:M90,"×"))</f>
        <v>1</v>
      </c>
      <c r="V90" s="100">
        <f>IF(AE91="","",RANK(AE91,AE84:AE92))</f>
        <v>1</v>
      </c>
      <c r="W90" s="106"/>
      <c r="X90" s="13"/>
      <c r="Y90" s="13"/>
      <c r="Z90" s="17"/>
      <c r="AA90" s="17"/>
    </row>
    <row r="91" spans="2:31" ht="15" customHeight="1">
      <c r="B91" s="86"/>
      <c r="C91" s="89"/>
      <c r="D91" s="107">
        <f>R85</f>
        <v>2</v>
      </c>
      <c r="E91" s="13">
        <f>IF(Q85="","",Q85)</f>
        <v>17</v>
      </c>
      <c r="F91" s="11" t="s">
        <v>64</v>
      </c>
      <c r="G91" s="13">
        <f>IF(O85="","",O85)</f>
        <v>19</v>
      </c>
      <c r="H91" s="109">
        <f>N85</f>
        <v>1</v>
      </c>
      <c r="I91" s="107">
        <f>R88</f>
        <v>1</v>
      </c>
      <c r="J91" s="13">
        <f>IF(Q88="","",Q88)</f>
        <v>15</v>
      </c>
      <c r="K91" s="11" t="s">
        <v>65</v>
      </c>
      <c r="L91" s="14">
        <f>IF(O88="","",O88)</f>
        <v>6</v>
      </c>
      <c r="M91" s="109">
        <f>N88</f>
        <v>2</v>
      </c>
      <c r="N91" s="94"/>
      <c r="O91" s="95"/>
      <c r="P91" s="95"/>
      <c r="Q91" s="95"/>
      <c r="R91" s="96"/>
      <c r="S91" s="101"/>
      <c r="T91" s="104"/>
      <c r="U91" s="89"/>
      <c r="V91" s="101"/>
      <c r="W91" s="89"/>
      <c r="X91" s="13"/>
      <c r="Y91" s="13"/>
      <c r="Z91" s="17"/>
      <c r="AA91" s="17"/>
      <c r="AE91">
        <f>IF(S90="","",S90*1000+(D91+I91)*100+((D91+I91)-(H91+M91))*10+((SUM(E90:E92)+SUM(J90:J92))-(SUM(G90:G92)+SUM(L90:L92))))</f>
        <v>1309</v>
      </c>
    </row>
    <row r="92" spans="2:27" ht="15" customHeight="1">
      <c r="B92" s="87"/>
      <c r="C92" s="90"/>
      <c r="D92" s="108"/>
      <c r="E92" s="15">
        <f>IF(Q86="","",Q86)</f>
        <v>15</v>
      </c>
      <c r="F92" s="21" t="s">
        <v>63</v>
      </c>
      <c r="G92" s="15">
        <f>IF(O86="","",O86)</f>
        <v>9</v>
      </c>
      <c r="H92" s="110"/>
      <c r="I92" s="108"/>
      <c r="J92" s="15">
        <f>IF(Q89="","",Q89)</f>
        <v>7</v>
      </c>
      <c r="K92" s="11" t="s">
        <v>63</v>
      </c>
      <c r="L92" s="16">
        <f>IF(O89="","",O89)</f>
        <v>15</v>
      </c>
      <c r="M92" s="110"/>
      <c r="N92" s="97"/>
      <c r="O92" s="98"/>
      <c r="P92" s="98"/>
      <c r="Q92" s="98"/>
      <c r="R92" s="99"/>
      <c r="S92" s="102"/>
      <c r="T92" s="105"/>
      <c r="U92" s="90"/>
      <c r="V92" s="102"/>
      <c r="W92" s="90"/>
      <c r="X92" s="13"/>
      <c r="Y92" s="13"/>
      <c r="Z92" s="17"/>
      <c r="AA92" s="17"/>
    </row>
    <row r="93" spans="2:11" s="22" customFormat="1" ht="15" customHeight="1">
      <c r="B93" s="29"/>
      <c r="C93" s="23"/>
      <c r="K93" s="25"/>
    </row>
    <row r="94" spans="2:27" ht="15" customHeight="1">
      <c r="B94" s="28" t="s">
        <v>19</v>
      </c>
      <c r="C94" s="4"/>
      <c r="D94" s="82" t="s">
        <v>113</v>
      </c>
      <c r="E94" s="83"/>
      <c r="F94" s="83"/>
      <c r="G94" s="83"/>
      <c r="H94" s="84"/>
      <c r="I94" s="82" t="s">
        <v>114</v>
      </c>
      <c r="J94" s="83"/>
      <c r="K94" s="83"/>
      <c r="L94" s="83"/>
      <c r="M94" s="84"/>
      <c r="N94" s="82" t="s">
        <v>115</v>
      </c>
      <c r="O94" s="83"/>
      <c r="P94" s="83"/>
      <c r="Q94" s="83"/>
      <c r="R94" s="84"/>
      <c r="S94" s="5"/>
      <c r="T94" s="6" t="s">
        <v>15</v>
      </c>
      <c r="U94" s="6"/>
      <c r="V94" s="82" t="s">
        <v>16</v>
      </c>
      <c r="W94" s="84"/>
      <c r="AA94" s="7"/>
    </row>
    <row r="95" spans="2:35" ht="15" customHeight="1">
      <c r="B95" s="85" t="s">
        <v>27</v>
      </c>
      <c r="C95" s="88" t="s">
        <v>110</v>
      </c>
      <c r="D95" s="91"/>
      <c r="E95" s="92"/>
      <c r="F95" s="92"/>
      <c r="G95" s="92"/>
      <c r="H95" s="93"/>
      <c r="I95" s="9" t="str">
        <f>IF(I96="","",IF(I96&gt;M96,"○","×"))</f>
        <v>○</v>
      </c>
      <c r="J95" s="10">
        <v>15</v>
      </c>
      <c r="K95" s="11" t="s">
        <v>68</v>
      </c>
      <c r="L95" s="10">
        <v>6</v>
      </c>
      <c r="M95" s="8"/>
      <c r="N95" s="12" t="str">
        <f>IF(N96="","",IF(N96&gt;R96,"○","×"))</f>
        <v>○</v>
      </c>
      <c r="O95" s="10">
        <v>15</v>
      </c>
      <c r="P95" s="11" t="s">
        <v>68</v>
      </c>
      <c r="Q95" s="10">
        <v>6</v>
      </c>
      <c r="R95" s="8"/>
      <c r="S95" s="100">
        <f>IF(I95="","",COUNTIF(I95:R95,"○"))</f>
        <v>2</v>
      </c>
      <c r="T95" s="103" t="s">
        <v>18</v>
      </c>
      <c r="U95" s="106">
        <f>IF(I95="","",COUNTIF(I95:R95,"×"))</f>
        <v>0</v>
      </c>
      <c r="V95" s="100">
        <f>IF(AE96="","",RANK(AE96,AE95:AE103))</f>
        <v>1</v>
      </c>
      <c r="W95" s="106"/>
      <c r="X95" s="13"/>
      <c r="Y95" s="13"/>
      <c r="Z95" s="7"/>
      <c r="AA95" s="7"/>
      <c r="AF95">
        <f>IF(J95="","",IF(J95&gt;L95,1,0))</f>
        <v>1</v>
      </c>
      <c r="AG95">
        <f>IF(L95="","",IF(J95&lt;L95,1,0))</f>
        <v>0</v>
      </c>
      <c r="AH95">
        <f>IF(O95="","",IF(O95&gt;Q95,1,0))</f>
        <v>1</v>
      </c>
      <c r="AI95">
        <f>IF(Q95="","",IF(O95&lt;Q95,1,0))</f>
        <v>0</v>
      </c>
    </row>
    <row r="96" spans="2:35" ht="15" customHeight="1">
      <c r="B96" s="86"/>
      <c r="C96" s="89"/>
      <c r="D96" s="94"/>
      <c r="E96" s="95"/>
      <c r="F96" s="95"/>
      <c r="G96" s="95"/>
      <c r="H96" s="96"/>
      <c r="I96" s="107">
        <f>IF(J95="","",SUM(AF95:AF97))</f>
        <v>2</v>
      </c>
      <c r="J96" s="13">
        <v>15</v>
      </c>
      <c r="K96" s="11" t="s">
        <v>62</v>
      </c>
      <c r="L96" s="13">
        <v>6</v>
      </c>
      <c r="M96" s="109">
        <f>IF(L95="","",SUM(AG95:AG97))</f>
        <v>0</v>
      </c>
      <c r="N96" s="107">
        <f>IF(O95="","",SUM(AH95:AH97))</f>
        <v>2</v>
      </c>
      <c r="O96" s="14">
        <v>15</v>
      </c>
      <c r="P96" s="11" t="s">
        <v>20</v>
      </c>
      <c r="Q96" s="14">
        <v>9</v>
      </c>
      <c r="R96" s="109">
        <f>IF(Q95="","",SUM(AI95:AI97))</f>
        <v>0</v>
      </c>
      <c r="S96" s="101"/>
      <c r="T96" s="104"/>
      <c r="U96" s="89"/>
      <c r="V96" s="101"/>
      <c r="W96" s="89"/>
      <c r="X96" s="13"/>
      <c r="Y96" s="13"/>
      <c r="Z96" s="7"/>
      <c r="AA96" s="7"/>
      <c r="AE96">
        <f>IF(S95="","",S95*1000+(I96+N96)*100+((I96+N96)-(M96+R96))*10+((SUM(J95:J97)+SUM(O95:O97))-(SUM(L95:L97)+SUM(Q95:Q97))))</f>
        <v>2473</v>
      </c>
      <c r="AF96">
        <f>IF(J96="","",IF(J96&gt;L96,1,0))</f>
        <v>1</v>
      </c>
      <c r="AG96">
        <f>IF(L96="","",IF(J96&lt;L96,1,0))</f>
        <v>0</v>
      </c>
      <c r="AH96">
        <f>IF(O96="","",IF(O96&gt;Q96,1,0))</f>
        <v>1</v>
      </c>
      <c r="AI96">
        <f>IF(Q96="","",IF(O96&lt;Q96,1,0))</f>
        <v>0</v>
      </c>
    </row>
    <row r="97" spans="2:35" ht="15" customHeight="1">
      <c r="B97" s="87"/>
      <c r="C97" s="90"/>
      <c r="D97" s="97"/>
      <c r="E97" s="98"/>
      <c r="F97" s="98"/>
      <c r="G97" s="98"/>
      <c r="H97" s="99"/>
      <c r="I97" s="108"/>
      <c r="J97" s="15"/>
      <c r="K97" s="11" t="s">
        <v>68</v>
      </c>
      <c r="L97" s="15"/>
      <c r="M97" s="110"/>
      <c r="N97" s="108"/>
      <c r="O97" s="16"/>
      <c r="P97" s="11" t="s">
        <v>68</v>
      </c>
      <c r="Q97" s="16"/>
      <c r="R97" s="110"/>
      <c r="S97" s="102"/>
      <c r="T97" s="105"/>
      <c r="U97" s="90"/>
      <c r="V97" s="102"/>
      <c r="W97" s="90"/>
      <c r="X97" s="13"/>
      <c r="Y97" s="13"/>
      <c r="Z97" s="17"/>
      <c r="AA97" s="17"/>
      <c r="AF97">
        <f>IF(J97="","",IF(J97&gt;L97,1,0))</f>
      </c>
      <c r="AG97">
        <f>IF(L97="","",IF(J97&lt;L97,1,0))</f>
      </c>
      <c r="AH97">
        <f>IF(O97="","",IF(O97&gt;Q97,1,0))</f>
      </c>
      <c r="AI97">
        <f>IF(Q97="","",IF(O97&lt;Q97,1,0))</f>
      </c>
    </row>
    <row r="98" spans="2:33" ht="15" customHeight="1">
      <c r="B98" s="85" t="s">
        <v>26</v>
      </c>
      <c r="C98" s="88" t="s">
        <v>111</v>
      </c>
      <c r="D98" s="9" t="str">
        <f>IF(E98="","",IF(D99&gt;H99,"○","×"))</f>
        <v>×</v>
      </c>
      <c r="E98" s="10">
        <f>IF(L95="","",L95)</f>
        <v>6</v>
      </c>
      <c r="F98" s="18" t="s">
        <v>69</v>
      </c>
      <c r="G98" s="10">
        <f>IF(J95="","",J95)</f>
        <v>15</v>
      </c>
      <c r="H98" s="19"/>
      <c r="I98" s="91"/>
      <c r="J98" s="92"/>
      <c r="K98" s="92"/>
      <c r="L98" s="92"/>
      <c r="M98" s="93"/>
      <c r="N98" s="9" t="str">
        <f>IF(O98="","",IF(N99&gt;R99,"○","×"))</f>
        <v>○</v>
      </c>
      <c r="O98" s="10">
        <v>20</v>
      </c>
      <c r="P98" s="18" t="s">
        <v>69</v>
      </c>
      <c r="Q98" s="10">
        <v>18</v>
      </c>
      <c r="R98" s="20"/>
      <c r="S98" s="100">
        <f>IF(D98="","",COUNTIF(D98:R100,"○"))</f>
        <v>1</v>
      </c>
      <c r="T98" s="103" t="s">
        <v>18</v>
      </c>
      <c r="U98" s="106">
        <f>IF(D98="","",COUNTIF(D98:R100,"×"))</f>
        <v>1</v>
      </c>
      <c r="V98" s="100">
        <f>IF(AE99="","",RANK(AE99,AE95:AE103))</f>
        <v>2</v>
      </c>
      <c r="W98" s="106"/>
      <c r="X98" s="13"/>
      <c r="Y98" s="13"/>
      <c r="Z98" s="17"/>
      <c r="AA98" s="17"/>
      <c r="AF98">
        <f>IF(O98="","",IF(O98&gt;Q98,1,0))</f>
        <v>1</v>
      </c>
      <c r="AG98">
        <f>IF(Q98="","",IF(O98&lt;Q98,1,0))</f>
        <v>0</v>
      </c>
    </row>
    <row r="99" spans="2:33" ht="15" customHeight="1">
      <c r="B99" s="86"/>
      <c r="C99" s="89"/>
      <c r="D99" s="107">
        <f>M96</f>
        <v>0</v>
      </c>
      <c r="E99" s="13">
        <f>IF(L96="","",L96)</f>
        <v>6</v>
      </c>
      <c r="F99" s="11" t="s">
        <v>20</v>
      </c>
      <c r="G99" s="13">
        <f>IF(J96="","",J96)</f>
        <v>15</v>
      </c>
      <c r="H99" s="109">
        <f>I96</f>
        <v>2</v>
      </c>
      <c r="I99" s="94"/>
      <c r="J99" s="95"/>
      <c r="K99" s="95"/>
      <c r="L99" s="95"/>
      <c r="M99" s="96"/>
      <c r="N99" s="107">
        <f>IF(O98="","",SUM(AF98:AF100))</f>
        <v>2</v>
      </c>
      <c r="O99" s="13">
        <v>12</v>
      </c>
      <c r="P99" s="11" t="s">
        <v>62</v>
      </c>
      <c r="Q99" s="13">
        <v>15</v>
      </c>
      <c r="R99" s="109">
        <f>IF(Q98="","",SUM(AG98:AG100))</f>
        <v>1</v>
      </c>
      <c r="S99" s="101"/>
      <c r="T99" s="104"/>
      <c r="U99" s="89"/>
      <c r="V99" s="101"/>
      <c r="W99" s="89"/>
      <c r="X99" s="13"/>
      <c r="Y99" s="13"/>
      <c r="Z99" s="17"/>
      <c r="AA99" s="17"/>
      <c r="AE99">
        <f>IF(S98="","",S98*1000+(D99+N99)*100+((D99+N99)-(H99+R99))*10+((SUM(E98:E100)+SUM(O98:O100))-(SUM(G98:G100)+SUM(Q98:Q100))))</f>
        <v>1175</v>
      </c>
      <c r="AF99">
        <f>IF(O99="","",IF(O99&gt;Q99,1,0))</f>
        <v>0</v>
      </c>
      <c r="AG99">
        <f>IF(Q99="","",IF(O99&lt;Q99,1,0))</f>
        <v>1</v>
      </c>
    </row>
    <row r="100" spans="2:33" ht="15" customHeight="1">
      <c r="B100" s="87"/>
      <c r="C100" s="90"/>
      <c r="D100" s="108"/>
      <c r="E100" s="15">
        <f>IF(L97="","",L97)</f>
      </c>
      <c r="F100" s="21" t="s">
        <v>68</v>
      </c>
      <c r="G100" s="15">
        <f>IF(J97="","",J97)</f>
      </c>
      <c r="H100" s="110"/>
      <c r="I100" s="97"/>
      <c r="J100" s="98"/>
      <c r="K100" s="98"/>
      <c r="L100" s="98"/>
      <c r="M100" s="99"/>
      <c r="N100" s="108"/>
      <c r="O100" s="15">
        <v>15</v>
      </c>
      <c r="P100" s="11" t="s">
        <v>68</v>
      </c>
      <c r="Q100" s="15">
        <v>11</v>
      </c>
      <c r="R100" s="110"/>
      <c r="S100" s="102"/>
      <c r="T100" s="105"/>
      <c r="U100" s="90"/>
      <c r="V100" s="102"/>
      <c r="W100" s="90"/>
      <c r="X100" s="13"/>
      <c r="Y100" s="13"/>
      <c r="Z100" s="17"/>
      <c r="AA100" s="17"/>
      <c r="AF100">
        <f>IF(O100="","",IF(O100&gt;Q100,1,0))</f>
        <v>1</v>
      </c>
      <c r="AG100">
        <f>IF(Q100="","",IF(O100&lt;Q100,1,0))</f>
        <v>0</v>
      </c>
    </row>
    <row r="101" spans="2:27" ht="15" customHeight="1">
      <c r="B101" s="86" t="s">
        <v>97</v>
      </c>
      <c r="C101" s="78" t="s">
        <v>112</v>
      </c>
      <c r="D101" s="9" t="str">
        <f>IF(E101="","",IF(D102&gt;H102,"○","×"))</f>
        <v>×</v>
      </c>
      <c r="E101" s="10">
        <f>IF(Q95="","",Q95)</f>
        <v>6</v>
      </c>
      <c r="F101" s="18" t="s">
        <v>60</v>
      </c>
      <c r="G101" s="10">
        <f>IF(O95="","",O95)</f>
        <v>15</v>
      </c>
      <c r="H101" s="20"/>
      <c r="I101" s="9" t="str">
        <f>IF(J101="","",IF(I102&gt;M102,"○","×"))</f>
        <v>×</v>
      </c>
      <c r="J101" s="10">
        <f>IF(Q98="","",Q98)</f>
        <v>18</v>
      </c>
      <c r="K101" s="11" t="s">
        <v>60</v>
      </c>
      <c r="L101" s="10">
        <f>IF(O98="","",O98)</f>
        <v>20</v>
      </c>
      <c r="M101" s="20"/>
      <c r="N101" s="91"/>
      <c r="O101" s="92"/>
      <c r="P101" s="92"/>
      <c r="Q101" s="92"/>
      <c r="R101" s="93"/>
      <c r="S101" s="100">
        <f>IF(D101="","",COUNTIF(D101:M101,"○"))</f>
        <v>0</v>
      </c>
      <c r="T101" s="103" t="s">
        <v>18</v>
      </c>
      <c r="U101" s="106">
        <f>IF(D101="","",COUNTIF(D101:M101,"×"))</f>
        <v>2</v>
      </c>
      <c r="V101" s="100">
        <f>IF(AE102="","",RANK(AE102,AE95:AE103))</f>
        <v>3</v>
      </c>
      <c r="W101" s="106"/>
      <c r="X101" s="13"/>
      <c r="Y101" s="13"/>
      <c r="Z101" s="17"/>
      <c r="AA101" s="17"/>
    </row>
    <row r="102" spans="2:31" ht="15" customHeight="1">
      <c r="B102" s="86"/>
      <c r="C102" s="89"/>
      <c r="D102" s="107">
        <f>R96</f>
        <v>0</v>
      </c>
      <c r="E102" s="13">
        <f>IF(Q96="","",Q96)</f>
        <v>9</v>
      </c>
      <c r="F102" s="11" t="s">
        <v>65</v>
      </c>
      <c r="G102" s="13">
        <f>IF(O96="","",O96)</f>
        <v>15</v>
      </c>
      <c r="H102" s="109">
        <f>N96</f>
        <v>2</v>
      </c>
      <c r="I102" s="107">
        <f>R99</f>
        <v>1</v>
      </c>
      <c r="J102" s="13">
        <f>IF(Q99="","",Q99)</f>
        <v>15</v>
      </c>
      <c r="K102" s="11" t="s">
        <v>68</v>
      </c>
      <c r="L102" s="14">
        <f>IF(O99="","",O99)</f>
        <v>12</v>
      </c>
      <c r="M102" s="109">
        <f>N99</f>
        <v>2</v>
      </c>
      <c r="N102" s="94"/>
      <c r="O102" s="95"/>
      <c r="P102" s="95"/>
      <c r="Q102" s="95"/>
      <c r="R102" s="96"/>
      <c r="S102" s="101"/>
      <c r="T102" s="104"/>
      <c r="U102" s="89"/>
      <c r="V102" s="101"/>
      <c r="W102" s="89"/>
      <c r="X102" s="13"/>
      <c r="Y102" s="13"/>
      <c r="Z102" s="17"/>
      <c r="AA102" s="17"/>
      <c r="AE102">
        <f>IF(S101="","",S101*1000+(D102+I102)*100+((D102+I102)-(H102+M102))*10+((SUM(E101:E103)+SUM(J101:J103))-(SUM(G101:G103)+SUM(L101:L103))))</f>
        <v>52</v>
      </c>
    </row>
    <row r="103" spans="2:27" ht="15" customHeight="1">
      <c r="B103" s="87"/>
      <c r="C103" s="90"/>
      <c r="D103" s="108"/>
      <c r="E103" s="15">
        <f>IF(Q97="","",Q97)</f>
      </c>
      <c r="F103" s="21" t="s">
        <v>68</v>
      </c>
      <c r="G103" s="15">
        <f>IF(O97="","",O97)</f>
      </c>
      <c r="H103" s="110"/>
      <c r="I103" s="108"/>
      <c r="J103" s="15">
        <f>IF(Q100="","",Q100)</f>
        <v>11</v>
      </c>
      <c r="K103" s="11" t="s">
        <v>68</v>
      </c>
      <c r="L103" s="16">
        <f>IF(O100="","",O100)</f>
        <v>15</v>
      </c>
      <c r="M103" s="110"/>
      <c r="N103" s="97"/>
      <c r="O103" s="98"/>
      <c r="P103" s="98"/>
      <c r="Q103" s="98"/>
      <c r="R103" s="99"/>
      <c r="S103" s="102"/>
      <c r="T103" s="105"/>
      <c r="U103" s="90"/>
      <c r="V103" s="102"/>
      <c r="W103" s="90"/>
      <c r="X103" s="13"/>
      <c r="Y103" s="13"/>
      <c r="Z103" s="17"/>
      <c r="AA103" s="17"/>
    </row>
    <row r="104" spans="2:11" s="22" customFormat="1" ht="15" customHeight="1">
      <c r="B104" s="29"/>
      <c r="C104" s="23"/>
      <c r="K104" s="25"/>
    </row>
    <row r="105" spans="2:27" ht="15" customHeight="1">
      <c r="B105" s="28" t="s">
        <v>23</v>
      </c>
      <c r="C105" s="4"/>
      <c r="D105" s="82" t="s">
        <v>118</v>
      </c>
      <c r="E105" s="83"/>
      <c r="F105" s="83"/>
      <c r="G105" s="83"/>
      <c r="H105" s="84"/>
      <c r="I105" s="82" t="s">
        <v>117</v>
      </c>
      <c r="J105" s="83"/>
      <c r="K105" s="83"/>
      <c r="L105" s="83"/>
      <c r="M105" s="84"/>
      <c r="N105" s="82" t="s">
        <v>116</v>
      </c>
      <c r="O105" s="83"/>
      <c r="P105" s="83"/>
      <c r="Q105" s="83"/>
      <c r="R105" s="84"/>
      <c r="S105" s="5"/>
      <c r="T105" s="6" t="s">
        <v>15</v>
      </c>
      <c r="U105" s="6"/>
      <c r="V105" s="82" t="s">
        <v>16</v>
      </c>
      <c r="W105" s="84"/>
      <c r="AA105" s="7"/>
    </row>
    <row r="106" spans="2:35" ht="15" customHeight="1">
      <c r="B106" s="85" t="s">
        <v>27</v>
      </c>
      <c r="C106" s="88" t="s">
        <v>119</v>
      </c>
      <c r="D106" s="91"/>
      <c r="E106" s="92"/>
      <c r="F106" s="92"/>
      <c r="G106" s="92"/>
      <c r="H106" s="93"/>
      <c r="I106" s="9" t="str">
        <f>IF(I107="","",IF(I107&gt;M107,"○","×"))</f>
        <v>×</v>
      </c>
      <c r="J106" s="10">
        <v>13</v>
      </c>
      <c r="K106" s="11" t="s">
        <v>68</v>
      </c>
      <c r="L106" s="10">
        <v>15</v>
      </c>
      <c r="M106" s="8"/>
      <c r="N106" s="12" t="str">
        <f>IF(N107="","",IF(N107&gt;R107,"○","×"))</f>
        <v>○</v>
      </c>
      <c r="O106" s="10">
        <v>15</v>
      </c>
      <c r="P106" s="11" t="s">
        <v>68</v>
      </c>
      <c r="Q106" s="10">
        <v>11</v>
      </c>
      <c r="R106" s="8"/>
      <c r="S106" s="100">
        <f>IF(I106="","",COUNTIF(I106:R106,"○"))</f>
        <v>1</v>
      </c>
      <c r="T106" s="103" t="s">
        <v>18</v>
      </c>
      <c r="U106" s="106">
        <f>IF(I106="","",COUNTIF(I106:R106,"×"))</f>
        <v>1</v>
      </c>
      <c r="V106" s="100">
        <f>IF(AE107="","",RANK(AE107,AE106:AE114))</f>
        <v>2</v>
      </c>
      <c r="W106" s="106"/>
      <c r="X106" s="13"/>
      <c r="Y106" s="13"/>
      <c r="Z106" s="7"/>
      <c r="AA106" s="7"/>
      <c r="AF106">
        <f>IF(J106="","",IF(J106&gt;L106,1,0))</f>
        <v>0</v>
      </c>
      <c r="AG106">
        <f>IF(L106="","",IF(J106&lt;L106,1,0))</f>
        <v>1</v>
      </c>
      <c r="AH106">
        <f>IF(O106="","",IF(O106&gt;Q106,1,0))</f>
        <v>1</v>
      </c>
      <c r="AI106">
        <f>IF(Q106="","",IF(O106&lt;Q106,1,0))</f>
        <v>0</v>
      </c>
    </row>
    <row r="107" spans="2:35" ht="15" customHeight="1">
      <c r="B107" s="86"/>
      <c r="C107" s="89"/>
      <c r="D107" s="94"/>
      <c r="E107" s="95"/>
      <c r="F107" s="95"/>
      <c r="G107" s="95"/>
      <c r="H107" s="96"/>
      <c r="I107" s="107">
        <f>IF(J106="","",SUM(AF106:AF108))</f>
        <v>1</v>
      </c>
      <c r="J107" s="13">
        <v>15</v>
      </c>
      <c r="K107" s="11" t="s">
        <v>63</v>
      </c>
      <c r="L107" s="13">
        <v>6</v>
      </c>
      <c r="M107" s="109">
        <f>IF(L106="","",SUM(AG106:AG108))</f>
        <v>2</v>
      </c>
      <c r="N107" s="107">
        <f>IF(O106="","",SUM(AH106:AH108))</f>
        <v>2</v>
      </c>
      <c r="O107" s="14">
        <v>15</v>
      </c>
      <c r="P107" s="11" t="s">
        <v>70</v>
      </c>
      <c r="Q107" s="14">
        <v>10</v>
      </c>
      <c r="R107" s="109">
        <f>IF(Q106="","",SUM(AI106:AI108))</f>
        <v>0</v>
      </c>
      <c r="S107" s="101"/>
      <c r="T107" s="104"/>
      <c r="U107" s="89"/>
      <c r="V107" s="101"/>
      <c r="W107" s="89"/>
      <c r="X107" s="13"/>
      <c r="Y107" s="13"/>
      <c r="Z107" s="7"/>
      <c r="AA107" s="7"/>
      <c r="AE107">
        <f>IF(S106="","",S106*1000+(I107+N107)*100+((I107+N107)-(M107+R107))*10+((SUM(J106:J108)+SUM(O106:O108))-(SUM(L106:L108)+SUM(Q106:Q108))))</f>
        <v>1323</v>
      </c>
      <c r="AF107">
        <f>IF(J107="","",IF(J107&gt;L107,1,0))</f>
        <v>1</v>
      </c>
      <c r="AG107">
        <f>IF(L107="","",IF(J107&lt;L107,1,0))</f>
        <v>0</v>
      </c>
      <c r="AH107">
        <f>IF(O107="","",IF(O107&gt;Q107,1,0))</f>
        <v>1</v>
      </c>
      <c r="AI107">
        <f>IF(Q107="","",IF(O107&lt;Q107,1,0))</f>
        <v>0</v>
      </c>
    </row>
    <row r="108" spans="2:35" ht="15" customHeight="1">
      <c r="B108" s="87"/>
      <c r="C108" s="90"/>
      <c r="D108" s="97"/>
      <c r="E108" s="98"/>
      <c r="F108" s="98"/>
      <c r="G108" s="98"/>
      <c r="H108" s="99"/>
      <c r="I108" s="108"/>
      <c r="J108" s="15">
        <v>12</v>
      </c>
      <c r="K108" s="11" t="s">
        <v>70</v>
      </c>
      <c r="L108" s="15">
        <v>15</v>
      </c>
      <c r="M108" s="110"/>
      <c r="N108" s="108"/>
      <c r="O108" s="16"/>
      <c r="P108" s="11" t="s">
        <v>70</v>
      </c>
      <c r="Q108" s="16"/>
      <c r="R108" s="110"/>
      <c r="S108" s="102"/>
      <c r="T108" s="105"/>
      <c r="U108" s="90"/>
      <c r="V108" s="102"/>
      <c r="W108" s="90"/>
      <c r="X108" s="13"/>
      <c r="Y108" s="13"/>
      <c r="Z108" s="17"/>
      <c r="AA108" s="17"/>
      <c r="AF108">
        <f>IF(J108="","",IF(J108&gt;L108,1,0))</f>
        <v>0</v>
      </c>
      <c r="AG108">
        <f>IF(L108="","",IF(J108&lt;L108,1,0))</f>
        <v>1</v>
      </c>
      <c r="AH108">
        <f>IF(O108="","",IF(O108&gt;Q108,1,0))</f>
      </c>
      <c r="AI108">
        <f>IF(Q108="","",IF(O108&lt;Q108,1,0))</f>
      </c>
    </row>
    <row r="109" spans="2:33" ht="15" customHeight="1">
      <c r="B109" s="85" t="s">
        <v>25</v>
      </c>
      <c r="C109" s="88" t="s">
        <v>120</v>
      </c>
      <c r="D109" s="9" t="str">
        <f>IF(E109="","",IF(D110&gt;H110,"○","×"))</f>
        <v>○</v>
      </c>
      <c r="E109" s="10">
        <f>IF(L106="","",L106)</f>
        <v>15</v>
      </c>
      <c r="F109" s="18" t="s">
        <v>70</v>
      </c>
      <c r="G109" s="10">
        <f>IF(J106="","",J106)</f>
        <v>13</v>
      </c>
      <c r="H109" s="19"/>
      <c r="I109" s="91"/>
      <c r="J109" s="92"/>
      <c r="K109" s="92"/>
      <c r="L109" s="92"/>
      <c r="M109" s="93"/>
      <c r="N109" s="9" t="str">
        <f>IF(O109="","",IF(N110&gt;R110,"○","×"))</f>
        <v>○</v>
      </c>
      <c r="O109" s="10">
        <v>15</v>
      </c>
      <c r="P109" s="18" t="s">
        <v>70</v>
      </c>
      <c r="Q109" s="10">
        <v>9</v>
      </c>
      <c r="R109" s="20"/>
      <c r="S109" s="100">
        <f>IF(D109="","",COUNTIF(D109:R111,"○"))</f>
        <v>2</v>
      </c>
      <c r="T109" s="103" t="s">
        <v>18</v>
      </c>
      <c r="U109" s="106">
        <f>IF(D109="","",COUNTIF(D109:R111,"×"))</f>
        <v>0</v>
      </c>
      <c r="V109" s="100">
        <f>IF(AE110="","",RANK(AE110,AE106:AE114))</f>
        <v>1</v>
      </c>
      <c r="W109" s="106"/>
      <c r="X109" s="13"/>
      <c r="Y109" s="13"/>
      <c r="Z109" s="17"/>
      <c r="AA109" s="17"/>
      <c r="AF109">
        <f>IF(O109="","",IF(O109&gt;Q109,1,0))</f>
        <v>1</v>
      </c>
      <c r="AG109">
        <f>IF(Q109="","",IF(O109&lt;Q109,1,0))</f>
        <v>0</v>
      </c>
    </row>
    <row r="110" spans="2:33" ht="15" customHeight="1">
      <c r="B110" s="86"/>
      <c r="C110" s="89"/>
      <c r="D110" s="107">
        <f>M107</f>
        <v>2</v>
      </c>
      <c r="E110" s="13">
        <f>IF(L107="","",L107)</f>
        <v>6</v>
      </c>
      <c r="F110" s="11" t="s">
        <v>63</v>
      </c>
      <c r="G110" s="13">
        <f>IF(J107="","",J107)</f>
        <v>15</v>
      </c>
      <c r="H110" s="109">
        <f>I107</f>
        <v>1</v>
      </c>
      <c r="I110" s="94"/>
      <c r="J110" s="95"/>
      <c r="K110" s="95"/>
      <c r="L110" s="95"/>
      <c r="M110" s="96"/>
      <c r="N110" s="107">
        <f>IF(O109="","",SUM(AF109:AF111))</f>
        <v>2</v>
      </c>
      <c r="O110" s="13">
        <v>10</v>
      </c>
      <c r="P110" s="11" t="s">
        <v>20</v>
      </c>
      <c r="Q110" s="13">
        <v>15</v>
      </c>
      <c r="R110" s="109">
        <f>IF(Q109="","",SUM(AG109:AG111))</f>
        <v>1</v>
      </c>
      <c r="S110" s="101"/>
      <c r="T110" s="104"/>
      <c r="U110" s="89"/>
      <c r="V110" s="101"/>
      <c r="W110" s="89"/>
      <c r="X110" s="13"/>
      <c r="Y110" s="13"/>
      <c r="Z110" s="17"/>
      <c r="AA110" s="17"/>
      <c r="AE110">
        <f>IF(S109="","",S109*1000+(D110+N110)*100+((D110+N110)-(H110+R110))*10+((SUM(E109:E111)+SUM(O109:O111))-(SUM(G109:G111)+SUM(Q109:Q111))))</f>
        <v>2422</v>
      </c>
      <c r="AF110">
        <f>IF(O110="","",IF(O110&gt;Q110,1,0))</f>
        <v>0</v>
      </c>
      <c r="AG110">
        <f>IF(Q110="","",IF(O110&lt;Q110,1,0))</f>
        <v>1</v>
      </c>
    </row>
    <row r="111" spans="2:33" ht="15" customHeight="1">
      <c r="B111" s="87"/>
      <c r="C111" s="90"/>
      <c r="D111" s="108"/>
      <c r="E111" s="15">
        <f>IF(L108="","",L108)</f>
        <v>15</v>
      </c>
      <c r="F111" s="21" t="s">
        <v>63</v>
      </c>
      <c r="G111" s="15">
        <f>IF(J108="","",J108)</f>
        <v>12</v>
      </c>
      <c r="H111" s="110"/>
      <c r="I111" s="97"/>
      <c r="J111" s="98"/>
      <c r="K111" s="98"/>
      <c r="L111" s="98"/>
      <c r="M111" s="99"/>
      <c r="N111" s="108"/>
      <c r="O111" s="15">
        <v>15</v>
      </c>
      <c r="P111" s="11" t="s">
        <v>68</v>
      </c>
      <c r="Q111" s="15">
        <v>10</v>
      </c>
      <c r="R111" s="110"/>
      <c r="S111" s="102"/>
      <c r="T111" s="105"/>
      <c r="U111" s="90"/>
      <c r="V111" s="102"/>
      <c r="W111" s="90"/>
      <c r="X111" s="13"/>
      <c r="Y111" s="13"/>
      <c r="Z111" s="17"/>
      <c r="AA111" s="17"/>
      <c r="AF111">
        <f>IF(O111="","",IF(O111&gt;Q111,1,0))</f>
        <v>1</v>
      </c>
      <c r="AG111">
        <f>IF(Q111="","",IF(O111&lt;Q111,1,0))</f>
        <v>0</v>
      </c>
    </row>
    <row r="112" spans="2:27" ht="15" customHeight="1">
      <c r="B112" s="86" t="s">
        <v>31</v>
      </c>
      <c r="C112" s="78" t="s">
        <v>121</v>
      </c>
      <c r="D112" s="9" t="str">
        <f>IF(E112="","",IF(D113&gt;H113,"○","×"))</f>
        <v>×</v>
      </c>
      <c r="E112" s="10">
        <f>IF(Q106="","",Q106)</f>
        <v>11</v>
      </c>
      <c r="F112" s="18" t="s">
        <v>68</v>
      </c>
      <c r="G112" s="10">
        <f>IF(O106="","",O106)</f>
        <v>15</v>
      </c>
      <c r="H112" s="20"/>
      <c r="I112" s="9" t="str">
        <f>IF(J112="","",IF(I113&gt;M113,"○","×"))</f>
        <v>×</v>
      </c>
      <c r="J112" s="10">
        <f>IF(Q109="","",Q109)</f>
        <v>9</v>
      </c>
      <c r="K112" s="11" t="s">
        <v>68</v>
      </c>
      <c r="L112" s="10">
        <f>IF(O109="","",O109)</f>
        <v>15</v>
      </c>
      <c r="M112" s="20"/>
      <c r="N112" s="91"/>
      <c r="O112" s="92"/>
      <c r="P112" s="92"/>
      <c r="Q112" s="92"/>
      <c r="R112" s="93"/>
      <c r="S112" s="100">
        <f>IF(D112="","",COUNTIF(D112:M112,"○"))</f>
        <v>0</v>
      </c>
      <c r="T112" s="103" t="s">
        <v>18</v>
      </c>
      <c r="U112" s="106">
        <f>IF(D112="","",COUNTIF(D112:M112,"×"))</f>
        <v>2</v>
      </c>
      <c r="V112" s="100">
        <f>IF(AE113="","",RANK(AE113,AE106:AE114))</f>
        <v>3</v>
      </c>
      <c r="W112" s="106"/>
      <c r="X112" s="13"/>
      <c r="Y112" s="13"/>
      <c r="Z112" s="17"/>
      <c r="AA112" s="17"/>
    </row>
    <row r="113" spans="2:31" ht="15" customHeight="1">
      <c r="B113" s="86"/>
      <c r="C113" s="89"/>
      <c r="D113" s="107">
        <f>R107</f>
        <v>0</v>
      </c>
      <c r="E113" s="13">
        <f>IF(Q107="","",Q107)</f>
        <v>10</v>
      </c>
      <c r="F113" s="11" t="s">
        <v>68</v>
      </c>
      <c r="G113" s="13">
        <f>IF(O107="","",O107)</f>
        <v>15</v>
      </c>
      <c r="H113" s="109">
        <f>N107</f>
        <v>2</v>
      </c>
      <c r="I113" s="107">
        <f>R110</f>
        <v>1</v>
      </c>
      <c r="J113" s="13">
        <f>IF(Q110="","",Q110)</f>
        <v>15</v>
      </c>
      <c r="K113" s="11" t="s">
        <v>68</v>
      </c>
      <c r="L113" s="14">
        <f>IF(O110="","",O110)</f>
        <v>10</v>
      </c>
      <c r="M113" s="109">
        <f>N110</f>
        <v>2</v>
      </c>
      <c r="N113" s="94"/>
      <c r="O113" s="95"/>
      <c r="P113" s="95"/>
      <c r="Q113" s="95"/>
      <c r="R113" s="96"/>
      <c r="S113" s="101"/>
      <c r="T113" s="104"/>
      <c r="U113" s="89"/>
      <c r="V113" s="101"/>
      <c r="W113" s="89"/>
      <c r="X113" s="13"/>
      <c r="Y113" s="13"/>
      <c r="Z113" s="17"/>
      <c r="AA113" s="17"/>
      <c r="AE113">
        <f>IF(S112="","",S112*1000+(D113+I113)*100+((D113+I113)-(H113+M113))*10+((SUM(E112:E114)+SUM(J112:J114))-(SUM(G112:G114)+SUM(L112:L114))))</f>
        <v>55</v>
      </c>
    </row>
    <row r="114" spans="2:27" ht="15" customHeight="1">
      <c r="B114" s="87"/>
      <c r="C114" s="90"/>
      <c r="D114" s="108"/>
      <c r="E114" s="15">
        <f>IF(Q108="","",Q108)</f>
      </c>
      <c r="F114" s="21" t="s">
        <v>68</v>
      </c>
      <c r="G114" s="15">
        <f>IF(O108="","",O108)</f>
      </c>
      <c r="H114" s="110"/>
      <c r="I114" s="108"/>
      <c r="J114" s="15">
        <f>IF(Q111="","",Q111)</f>
        <v>10</v>
      </c>
      <c r="K114" s="11" t="s">
        <v>68</v>
      </c>
      <c r="L114" s="16">
        <f>IF(O111="","",O111)</f>
        <v>15</v>
      </c>
      <c r="M114" s="110"/>
      <c r="N114" s="97"/>
      <c r="O114" s="98"/>
      <c r="P114" s="98"/>
      <c r="Q114" s="98"/>
      <c r="R114" s="99"/>
      <c r="S114" s="102"/>
      <c r="T114" s="105"/>
      <c r="U114" s="90"/>
      <c r="V114" s="102"/>
      <c r="W114" s="90"/>
      <c r="X114" s="13"/>
      <c r="Y114" s="13"/>
      <c r="Z114" s="17"/>
      <c r="AA114" s="17"/>
    </row>
    <row r="115" spans="2:11" s="22" customFormat="1" ht="15" customHeight="1">
      <c r="B115" s="29"/>
      <c r="C115" s="23"/>
      <c r="K115" s="25"/>
    </row>
    <row r="116" spans="2:27" ht="15" customHeight="1">
      <c r="B116" s="28" t="s">
        <v>24</v>
      </c>
      <c r="C116" s="4"/>
      <c r="D116" s="82" t="s">
        <v>125</v>
      </c>
      <c r="E116" s="83"/>
      <c r="F116" s="83"/>
      <c r="G116" s="83"/>
      <c r="H116" s="84"/>
      <c r="I116" s="82" t="s">
        <v>126</v>
      </c>
      <c r="J116" s="83"/>
      <c r="K116" s="83"/>
      <c r="L116" s="83"/>
      <c r="M116" s="84"/>
      <c r="N116" s="82" t="s">
        <v>127</v>
      </c>
      <c r="O116" s="83"/>
      <c r="P116" s="83"/>
      <c r="Q116" s="83"/>
      <c r="R116" s="84"/>
      <c r="S116" s="5"/>
      <c r="T116" s="6" t="s">
        <v>15</v>
      </c>
      <c r="U116" s="6"/>
      <c r="V116" s="82" t="s">
        <v>16</v>
      </c>
      <c r="W116" s="84"/>
      <c r="AA116" s="7"/>
    </row>
    <row r="117" spans="2:35" ht="15" customHeight="1">
      <c r="B117" s="85" t="s">
        <v>27</v>
      </c>
      <c r="C117" s="88" t="s">
        <v>122</v>
      </c>
      <c r="D117" s="91"/>
      <c r="E117" s="92"/>
      <c r="F117" s="92"/>
      <c r="G117" s="92"/>
      <c r="H117" s="93"/>
      <c r="I117" s="9" t="str">
        <f>IF(I118="","",IF(I118&gt;M118,"○","×"))</f>
        <v>○</v>
      </c>
      <c r="J117" s="10">
        <v>15</v>
      </c>
      <c r="K117" s="11" t="s">
        <v>71</v>
      </c>
      <c r="L117" s="10">
        <v>10</v>
      </c>
      <c r="M117" s="8"/>
      <c r="N117" s="12" t="str">
        <f>IF(N118="","",IF(N118&gt;R118,"○","×"))</f>
        <v>○</v>
      </c>
      <c r="O117" s="10">
        <v>15</v>
      </c>
      <c r="P117" s="11" t="s">
        <v>72</v>
      </c>
      <c r="Q117" s="10">
        <v>3</v>
      </c>
      <c r="R117" s="8"/>
      <c r="S117" s="100">
        <f>IF(I117="","",COUNTIF(I117:R117,"○"))</f>
        <v>2</v>
      </c>
      <c r="T117" s="103" t="s">
        <v>18</v>
      </c>
      <c r="U117" s="106">
        <f>IF(I117="","",COUNTIF(I117:R117,"×"))</f>
        <v>0</v>
      </c>
      <c r="V117" s="100">
        <f>IF(AE118="","",RANK(AE118,AE117:AE125))</f>
        <v>1</v>
      </c>
      <c r="W117" s="106"/>
      <c r="X117" s="13"/>
      <c r="Y117" s="13"/>
      <c r="Z117" s="7"/>
      <c r="AA117" s="7"/>
      <c r="AF117">
        <f>IF(J117="","",IF(J117&gt;L117,1,0))</f>
        <v>1</v>
      </c>
      <c r="AG117">
        <f>IF(L117="","",IF(J117&lt;L117,1,0))</f>
        <v>0</v>
      </c>
      <c r="AH117">
        <f>IF(O117="","",IF(O117&gt;Q117,1,0))</f>
        <v>1</v>
      </c>
      <c r="AI117">
        <f>IF(Q117="","",IF(O117&lt;Q117,1,0))</f>
        <v>0</v>
      </c>
    </row>
    <row r="118" spans="2:35" ht="15" customHeight="1">
      <c r="B118" s="86"/>
      <c r="C118" s="89"/>
      <c r="D118" s="94"/>
      <c r="E118" s="95"/>
      <c r="F118" s="95"/>
      <c r="G118" s="95"/>
      <c r="H118" s="96"/>
      <c r="I118" s="107">
        <f>IF(J117="","",SUM(AF117:AF119))</f>
        <v>2</v>
      </c>
      <c r="J118" s="13">
        <v>15</v>
      </c>
      <c r="K118" s="11" t="s">
        <v>20</v>
      </c>
      <c r="L118" s="13">
        <v>10</v>
      </c>
      <c r="M118" s="109">
        <f>IF(L117="","",SUM(AG117:AG119))</f>
        <v>0</v>
      </c>
      <c r="N118" s="107">
        <f>IF(O117="","",SUM(AH117:AH119))</f>
        <v>2</v>
      </c>
      <c r="O118" s="14">
        <v>15</v>
      </c>
      <c r="P118" s="11" t="s">
        <v>20</v>
      </c>
      <c r="Q118" s="14">
        <v>3</v>
      </c>
      <c r="R118" s="109">
        <f>IF(Q117="","",SUM(AI117:AI119))</f>
        <v>0</v>
      </c>
      <c r="S118" s="101"/>
      <c r="T118" s="104"/>
      <c r="U118" s="89"/>
      <c r="V118" s="101"/>
      <c r="W118" s="89"/>
      <c r="X118" s="13"/>
      <c r="Y118" s="13"/>
      <c r="Z118" s="7"/>
      <c r="AA118" s="7"/>
      <c r="AE118">
        <f>IF(S117="","",S117*1000+(I118+N118)*100+((I118+N118)-(M118+R118))*10+((SUM(J117:J119)+SUM(O117:O119))-(SUM(L117:L119)+SUM(Q117:Q119))))</f>
        <v>2474</v>
      </c>
      <c r="AF118">
        <f>IF(J118="","",IF(J118&gt;L118,1,0))</f>
        <v>1</v>
      </c>
      <c r="AG118">
        <f>IF(L118="","",IF(J118&lt;L118,1,0))</f>
        <v>0</v>
      </c>
      <c r="AH118">
        <f>IF(O118="","",IF(O118&gt;Q118,1,0))</f>
        <v>1</v>
      </c>
      <c r="AI118">
        <f>IF(Q118="","",IF(O118&lt;Q118,1,0))</f>
        <v>0</v>
      </c>
    </row>
    <row r="119" spans="2:35" ht="15" customHeight="1">
      <c r="B119" s="87"/>
      <c r="C119" s="90"/>
      <c r="D119" s="97"/>
      <c r="E119" s="98"/>
      <c r="F119" s="98"/>
      <c r="G119" s="98"/>
      <c r="H119" s="99"/>
      <c r="I119" s="108"/>
      <c r="J119" s="15"/>
      <c r="K119" s="11" t="s">
        <v>72</v>
      </c>
      <c r="L119" s="15"/>
      <c r="M119" s="110"/>
      <c r="N119" s="108"/>
      <c r="O119" s="16"/>
      <c r="P119" s="11" t="s">
        <v>72</v>
      </c>
      <c r="Q119" s="16"/>
      <c r="R119" s="110"/>
      <c r="S119" s="102"/>
      <c r="T119" s="105"/>
      <c r="U119" s="90"/>
      <c r="V119" s="102"/>
      <c r="W119" s="90"/>
      <c r="X119" s="13"/>
      <c r="Y119" s="13"/>
      <c r="Z119" s="17"/>
      <c r="AA119" s="17"/>
      <c r="AF119">
        <f>IF(J119="","",IF(J119&gt;L119,1,0))</f>
      </c>
      <c r="AG119">
        <f>IF(L119="","",IF(J119&lt;L119,1,0))</f>
      </c>
      <c r="AH119">
        <f>IF(O119="","",IF(O119&gt;Q119,1,0))</f>
      </c>
      <c r="AI119">
        <f>IF(Q119="","",IF(O119&lt;Q119,1,0))</f>
      </c>
    </row>
    <row r="120" spans="2:33" ht="15" customHeight="1">
      <c r="B120" s="85" t="s">
        <v>25</v>
      </c>
      <c r="C120" s="88" t="s">
        <v>123</v>
      </c>
      <c r="D120" s="9" t="str">
        <f>IF(E120="","",IF(D121&gt;H121,"○","×"))</f>
        <v>×</v>
      </c>
      <c r="E120" s="10">
        <f>IF(L117="","",L117)</f>
        <v>10</v>
      </c>
      <c r="F120" s="18" t="s">
        <v>72</v>
      </c>
      <c r="G120" s="10">
        <f>IF(J117="","",J117)</f>
        <v>15</v>
      </c>
      <c r="H120" s="19"/>
      <c r="I120" s="91"/>
      <c r="J120" s="92"/>
      <c r="K120" s="92"/>
      <c r="L120" s="92"/>
      <c r="M120" s="93"/>
      <c r="N120" s="9" t="str">
        <f>IF(O120="","",IF(N121&gt;R121,"○","×"))</f>
        <v>○</v>
      </c>
      <c r="O120" s="10">
        <v>15</v>
      </c>
      <c r="P120" s="18" t="s">
        <v>72</v>
      </c>
      <c r="Q120" s="10">
        <v>12</v>
      </c>
      <c r="R120" s="20"/>
      <c r="S120" s="100">
        <f>IF(D120="","",COUNTIF(D120:R122,"○"))</f>
        <v>1</v>
      </c>
      <c r="T120" s="103" t="s">
        <v>18</v>
      </c>
      <c r="U120" s="106">
        <f>IF(D120="","",COUNTIF(D120:R122,"×"))</f>
        <v>1</v>
      </c>
      <c r="V120" s="100">
        <f>IF(AE121="","",RANK(AE121,AE117:AE125))</f>
        <v>2</v>
      </c>
      <c r="W120" s="106"/>
      <c r="X120" s="13"/>
      <c r="Y120" s="13"/>
      <c r="Z120" s="17"/>
      <c r="AA120" s="17"/>
      <c r="AF120">
        <f>IF(O120="","",IF(O120&gt;Q120,1,0))</f>
        <v>1</v>
      </c>
      <c r="AG120">
        <f>IF(Q120="","",IF(O120&lt;Q120,1,0))</f>
        <v>0</v>
      </c>
    </row>
    <row r="121" spans="2:33" ht="15" customHeight="1">
      <c r="B121" s="86"/>
      <c r="C121" s="89"/>
      <c r="D121" s="107">
        <f>M118</f>
        <v>0</v>
      </c>
      <c r="E121" s="13">
        <f>IF(L118="","",L118)</f>
        <v>10</v>
      </c>
      <c r="F121" s="11" t="s">
        <v>73</v>
      </c>
      <c r="G121" s="13">
        <f>IF(J118="","",J118)</f>
        <v>15</v>
      </c>
      <c r="H121" s="109">
        <f>I118</f>
        <v>2</v>
      </c>
      <c r="I121" s="94"/>
      <c r="J121" s="95"/>
      <c r="K121" s="95"/>
      <c r="L121" s="95"/>
      <c r="M121" s="96"/>
      <c r="N121" s="107">
        <f>IF(O120="","",SUM(AF120:AF122))</f>
        <v>2</v>
      </c>
      <c r="O121" s="13">
        <v>15</v>
      </c>
      <c r="P121" s="11" t="s">
        <v>62</v>
      </c>
      <c r="Q121" s="13">
        <v>12</v>
      </c>
      <c r="R121" s="109">
        <f>IF(Q120="","",SUM(AG120:AG122))</f>
        <v>0</v>
      </c>
      <c r="S121" s="101"/>
      <c r="T121" s="104"/>
      <c r="U121" s="89"/>
      <c r="V121" s="101"/>
      <c r="W121" s="89"/>
      <c r="X121" s="13"/>
      <c r="Y121" s="13"/>
      <c r="Z121" s="17"/>
      <c r="AA121" s="17"/>
      <c r="AE121">
        <f>IF(S120="","",S120*1000+(D121+N121)*100+((D121+N121)-(H121+R121))*10+((SUM(E120:E122)+SUM(O120:O122))-(SUM(G120:G122)+SUM(Q120:Q122))))</f>
        <v>1196</v>
      </c>
      <c r="AF121">
        <f>IF(O121="","",IF(O121&gt;Q121,1,0))</f>
        <v>1</v>
      </c>
      <c r="AG121">
        <f>IF(Q121="","",IF(O121&lt;Q121,1,0))</f>
        <v>0</v>
      </c>
    </row>
    <row r="122" spans="2:33" ht="15" customHeight="1">
      <c r="B122" s="87"/>
      <c r="C122" s="90"/>
      <c r="D122" s="108"/>
      <c r="E122" s="15">
        <f>IF(L119="","",L119)</f>
      </c>
      <c r="F122" s="21" t="s">
        <v>20</v>
      </c>
      <c r="G122" s="15">
        <f>IF(J119="","",J119)</f>
      </c>
      <c r="H122" s="110"/>
      <c r="I122" s="97"/>
      <c r="J122" s="98"/>
      <c r="K122" s="98"/>
      <c r="L122" s="98"/>
      <c r="M122" s="99"/>
      <c r="N122" s="108"/>
      <c r="O122" s="15"/>
      <c r="P122" s="11" t="s">
        <v>20</v>
      </c>
      <c r="Q122" s="15"/>
      <c r="R122" s="110"/>
      <c r="S122" s="102"/>
      <c r="T122" s="105"/>
      <c r="U122" s="90"/>
      <c r="V122" s="102"/>
      <c r="W122" s="90"/>
      <c r="X122" s="13"/>
      <c r="Y122" s="13"/>
      <c r="Z122" s="17"/>
      <c r="AA122" s="17"/>
      <c r="AF122">
        <f>IF(O122="","",IF(O122&gt;Q122,1,0))</f>
      </c>
      <c r="AG122">
        <f>IF(Q122="","",IF(O122&lt;Q122,1,0))</f>
      </c>
    </row>
    <row r="123" spans="2:27" ht="15" customHeight="1">
      <c r="B123" s="86" t="s">
        <v>29</v>
      </c>
      <c r="C123" s="78" t="s">
        <v>124</v>
      </c>
      <c r="D123" s="9" t="str">
        <f>IF(E123="","",IF(D124&gt;H124,"○","×"))</f>
        <v>×</v>
      </c>
      <c r="E123" s="10">
        <f>IF(Q117="","",Q117)</f>
        <v>3</v>
      </c>
      <c r="F123" s="18" t="s">
        <v>20</v>
      </c>
      <c r="G123" s="10">
        <f>IF(O117="","",O117)</f>
        <v>15</v>
      </c>
      <c r="H123" s="20"/>
      <c r="I123" s="9" t="str">
        <f>IF(J123="","",IF(I124&gt;M124,"○","×"))</f>
        <v>×</v>
      </c>
      <c r="J123" s="10">
        <f>IF(Q120="","",Q120)</f>
        <v>12</v>
      </c>
      <c r="K123" s="11" t="s">
        <v>20</v>
      </c>
      <c r="L123" s="10">
        <f>IF(O120="","",O120)</f>
        <v>15</v>
      </c>
      <c r="M123" s="20"/>
      <c r="N123" s="91"/>
      <c r="O123" s="92"/>
      <c r="P123" s="92"/>
      <c r="Q123" s="92"/>
      <c r="R123" s="93"/>
      <c r="S123" s="100">
        <f>IF(D123="","",COUNTIF(D123:M123,"○"))</f>
        <v>0</v>
      </c>
      <c r="T123" s="103" t="s">
        <v>18</v>
      </c>
      <c r="U123" s="106">
        <f>IF(D123="","",COUNTIF(D123:M123,"×"))</f>
        <v>2</v>
      </c>
      <c r="V123" s="100">
        <f>IF(AE124="","",RANK(AE124,AE117:AE125))</f>
        <v>3</v>
      </c>
      <c r="W123" s="106"/>
      <c r="X123" s="13"/>
      <c r="Y123" s="13"/>
      <c r="Z123" s="17"/>
      <c r="AA123" s="17"/>
    </row>
    <row r="124" spans="2:31" ht="15" customHeight="1">
      <c r="B124" s="86"/>
      <c r="C124" s="89"/>
      <c r="D124" s="107">
        <f>R118</f>
        <v>0</v>
      </c>
      <c r="E124" s="13">
        <f>IF(Q118="","",Q118)</f>
        <v>3</v>
      </c>
      <c r="F124" s="11" t="s">
        <v>20</v>
      </c>
      <c r="G124" s="13">
        <f>IF(O118="","",O118)</f>
        <v>15</v>
      </c>
      <c r="H124" s="109">
        <f>N118</f>
        <v>2</v>
      </c>
      <c r="I124" s="107">
        <f>R121</f>
        <v>0</v>
      </c>
      <c r="J124" s="13">
        <f>IF(Q121="","",Q121)</f>
        <v>12</v>
      </c>
      <c r="K124" s="11" t="s">
        <v>20</v>
      </c>
      <c r="L124" s="14">
        <f>IF(O121="","",O121)</f>
        <v>15</v>
      </c>
      <c r="M124" s="109">
        <f>N121</f>
        <v>2</v>
      </c>
      <c r="N124" s="94"/>
      <c r="O124" s="95"/>
      <c r="P124" s="95"/>
      <c r="Q124" s="95"/>
      <c r="R124" s="96"/>
      <c r="S124" s="101"/>
      <c r="T124" s="104"/>
      <c r="U124" s="89"/>
      <c r="V124" s="101"/>
      <c r="W124" s="89"/>
      <c r="X124" s="13"/>
      <c r="Y124" s="13"/>
      <c r="Z124" s="17"/>
      <c r="AA124" s="17"/>
      <c r="AE124">
        <f>IF(S123="","",S123*1000+(D124+I124)*100+((D124+I124)-(H124+M124))*10+((SUM(E123:E125)+SUM(J123:J125))-(SUM(G123:G125)+SUM(L123:L125))))</f>
        <v>-70</v>
      </c>
    </row>
    <row r="125" spans="2:27" ht="15" customHeight="1">
      <c r="B125" s="87"/>
      <c r="C125" s="90"/>
      <c r="D125" s="108"/>
      <c r="E125" s="15">
        <f>IF(Q119="","",Q119)</f>
      </c>
      <c r="F125" s="21" t="s">
        <v>20</v>
      </c>
      <c r="G125" s="15">
        <f>IF(O119="","",O119)</f>
      </c>
      <c r="H125" s="110"/>
      <c r="I125" s="108"/>
      <c r="J125" s="15">
        <f>IF(Q122="","",Q122)</f>
      </c>
      <c r="K125" s="11" t="s">
        <v>20</v>
      </c>
      <c r="L125" s="16">
        <f>IF(O122="","",O122)</f>
      </c>
      <c r="M125" s="110"/>
      <c r="N125" s="97"/>
      <c r="O125" s="98"/>
      <c r="P125" s="98"/>
      <c r="Q125" s="98"/>
      <c r="R125" s="99"/>
      <c r="S125" s="102"/>
      <c r="T125" s="105"/>
      <c r="U125" s="90"/>
      <c r="V125" s="102"/>
      <c r="W125" s="90"/>
      <c r="X125" s="13"/>
      <c r="Y125" s="13"/>
      <c r="Z125" s="17"/>
      <c r="AA125" s="17"/>
    </row>
    <row r="126" spans="2:18" s="22" customFormat="1" ht="15" customHeight="1">
      <c r="B126" s="29"/>
      <c r="C126" s="23"/>
      <c r="E126" s="24"/>
      <c r="F126" s="24"/>
      <c r="G126" s="24"/>
      <c r="J126" s="24"/>
      <c r="K126" s="24"/>
      <c r="L126" s="24"/>
      <c r="O126" s="24"/>
      <c r="P126" s="24"/>
      <c r="Q126" s="24"/>
      <c r="R126" s="24"/>
    </row>
    <row r="127" spans="2:27" ht="15" customHeight="1">
      <c r="B127" s="28" t="s">
        <v>21</v>
      </c>
      <c r="C127" s="4"/>
      <c r="D127" s="82" t="s">
        <v>130</v>
      </c>
      <c r="E127" s="83"/>
      <c r="F127" s="83"/>
      <c r="G127" s="83"/>
      <c r="H127" s="84"/>
      <c r="I127" s="82" t="s">
        <v>129</v>
      </c>
      <c r="J127" s="83"/>
      <c r="K127" s="83"/>
      <c r="L127" s="83"/>
      <c r="M127" s="84"/>
      <c r="N127" s="82" t="s">
        <v>128</v>
      </c>
      <c r="O127" s="83"/>
      <c r="P127" s="83"/>
      <c r="Q127" s="83"/>
      <c r="R127" s="84"/>
      <c r="S127" s="5"/>
      <c r="T127" s="6" t="s">
        <v>15</v>
      </c>
      <c r="U127" s="6"/>
      <c r="V127" s="82" t="s">
        <v>16</v>
      </c>
      <c r="W127" s="84"/>
      <c r="AA127" s="7"/>
    </row>
    <row r="128" spans="2:35" ht="15" customHeight="1">
      <c r="B128" s="85" t="s">
        <v>27</v>
      </c>
      <c r="C128" s="88" t="s">
        <v>131</v>
      </c>
      <c r="D128" s="91"/>
      <c r="E128" s="92"/>
      <c r="F128" s="92"/>
      <c r="G128" s="92"/>
      <c r="H128" s="93"/>
      <c r="I128" s="9" t="str">
        <f>IF(I129="","",IF(I129&gt;M129,"○","×"))</f>
        <v>×</v>
      </c>
      <c r="J128" s="10">
        <v>13</v>
      </c>
      <c r="K128" s="11" t="s">
        <v>66</v>
      </c>
      <c r="L128" s="10">
        <v>15</v>
      </c>
      <c r="M128" s="8"/>
      <c r="N128" s="12" t="str">
        <f>IF(N129="","",IF(N129&gt;R129,"○","×"))</f>
        <v>×</v>
      </c>
      <c r="O128" s="10">
        <v>12</v>
      </c>
      <c r="P128" s="11" t="s">
        <v>66</v>
      </c>
      <c r="Q128" s="10">
        <v>15</v>
      </c>
      <c r="R128" s="8"/>
      <c r="S128" s="100">
        <f>IF(I128="","",COUNTIF(I128:R128,"○"))</f>
        <v>0</v>
      </c>
      <c r="T128" s="103" t="s">
        <v>18</v>
      </c>
      <c r="U128" s="106">
        <f>IF(I128="","",COUNTIF(I128:R128,"×"))</f>
        <v>2</v>
      </c>
      <c r="V128" s="100">
        <f>IF(AE129="","",RANK(AE129,AE128:AE136))</f>
        <v>3</v>
      </c>
      <c r="W128" s="106"/>
      <c r="X128" s="13"/>
      <c r="Y128" s="13"/>
      <c r="Z128" s="7"/>
      <c r="AA128" s="7"/>
      <c r="AF128">
        <f>IF(J128="","",IF(J128&gt;L128,1,0))</f>
        <v>0</v>
      </c>
      <c r="AG128">
        <f>IF(L128="","",IF(J128&lt;L128,1,0))</f>
        <v>1</v>
      </c>
      <c r="AH128">
        <f>IF(O128="","",IF(O128&gt;Q128,1,0))</f>
        <v>0</v>
      </c>
      <c r="AI128">
        <f>IF(Q128="","",IF(O128&lt;Q128,1,0))</f>
        <v>1</v>
      </c>
    </row>
    <row r="129" spans="2:35" ht="15" customHeight="1">
      <c r="B129" s="86"/>
      <c r="C129" s="89"/>
      <c r="D129" s="94"/>
      <c r="E129" s="95"/>
      <c r="F129" s="95"/>
      <c r="G129" s="95"/>
      <c r="H129" s="96"/>
      <c r="I129" s="107">
        <f>IF(J128="","",SUM(AF128:AF130))</f>
        <v>0</v>
      </c>
      <c r="J129" s="13">
        <v>12</v>
      </c>
      <c r="K129" s="11" t="s">
        <v>20</v>
      </c>
      <c r="L129" s="13">
        <v>15</v>
      </c>
      <c r="M129" s="109">
        <f>IF(L128="","",SUM(AG128:AG130))</f>
        <v>2</v>
      </c>
      <c r="N129" s="107">
        <f>IF(O128="","",SUM(AH128:AH130))</f>
        <v>0</v>
      </c>
      <c r="O129" s="14">
        <v>10</v>
      </c>
      <c r="P129" s="11" t="s">
        <v>20</v>
      </c>
      <c r="Q129" s="14">
        <v>15</v>
      </c>
      <c r="R129" s="109">
        <f>IF(Q128="","",SUM(AI128:AI130))</f>
        <v>2</v>
      </c>
      <c r="S129" s="101"/>
      <c r="T129" s="104"/>
      <c r="U129" s="89"/>
      <c r="V129" s="101"/>
      <c r="W129" s="89"/>
      <c r="X129" s="13"/>
      <c r="Y129" s="13"/>
      <c r="Z129" s="7"/>
      <c r="AA129" s="7"/>
      <c r="AE129">
        <f>IF(S128="","",S128*1000+(I129+N129)*100+((I129+N129)-(M129+R129))*10+((SUM(J128:J130)+SUM(O128:O130))-(SUM(L128:L130)+SUM(Q128:Q130))))</f>
        <v>-53</v>
      </c>
      <c r="AF129">
        <f>IF(J129="","",IF(J129&gt;L129,1,0))</f>
        <v>0</v>
      </c>
      <c r="AG129">
        <f>IF(L129="","",IF(J129&lt;L129,1,0))</f>
        <v>1</v>
      </c>
      <c r="AH129">
        <f>IF(O129="","",IF(O129&gt;Q129,1,0))</f>
        <v>0</v>
      </c>
      <c r="AI129">
        <f>IF(Q129="","",IF(O129&lt;Q129,1,0))</f>
        <v>1</v>
      </c>
    </row>
    <row r="130" spans="2:35" ht="15" customHeight="1">
      <c r="B130" s="87"/>
      <c r="C130" s="90"/>
      <c r="D130" s="97"/>
      <c r="E130" s="98"/>
      <c r="F130" s="98"/>
      <c r="G130" s="98"/>
      <c r="H130" s="99"/>
      <c r="I130" s="108"/>
      <c r="J130" s="15"/>
      <c r="K130" s="11" t="s">
        <v>74</v>
      </c>
      <c r="L130" s="15"/>
      <c r="M130" s="110"/>
      <c r="N130" s="108"/>
      <c r="O130" s="16"/>
      <c r="P130" s="11" t="s">
        <v>74</v>
      </c>
      <c r="Q130" s="16"/>
      <c r="R130" s="110"/>
      <c r="S130" s="102"/>
      <c r="T130" s="105"/>
      <c r="U130" s="90"/>
      <c r="V130" s="102"/>
      <c r="W130" s="90"/>
      <c r="X130" s="13"/>
      <c r="Y130" s="13"/>
      <c r="Z130" s="17"/>
      <c r="AA130" s="17"/>
      <c r="AF130">
        <f>IF(J130="","",IF(J130&gt;L130,1,0))</f>
      </c>
      <c r="AG130">
        <f>IF(L130="","",IF(J130&lt;L130,1,0))</f>
      </c>
      <c r="AH130">
        <f>IF(O130="","",IF(O130&gt;Q130,1,0))</f>
      </c>
      <c r="AI130">
        <f>IF(Q130="","",IF(O130&lt;Q130,1,0))</f>
      </c>
    </row>
    <row r="131" spans="2:33" ht="15" customHeight="1">
      <c r="B131" s="85" t="s">
        <v>31</v>
      </c>
      <c r="C131" s="88" t="s">
        <v>132</v>
      </c>
      <c r="D131" s="9" t="str">
        <f>IF(E131="","",IF(D132&gt;H132,"○","×"))</f>
        <v>○</v>
      </c>
      <c r="E131" s="10">
        <f>IF(L128="","",L128)</f>
        <v>15</v>
      </c>
      <c r="F131" s="18" t="s">
        <v>74</v>
      </c>
      <c r="G131" s="10">
        <f>IF(J128="","",J128)</f>
        <v>13</v>
      </c>
      <c r="H131" s="19"/>
      <c r="I131" s="91"/>
      <c r="J131" s="92"/>
      <c r="K131" s="92"/>
      <c r="L131" s="92"/>
      <c r="M131" s="93"/>
      <c r="N131" s="9" t="str">
        <f>IF(O131="","",IF(N132&gt;R132,"○","×"))</f>
        <v>×</v>
      </c>
      <c r="O131" s="10">
        <v>7</v>
      </c>
      <c r="P131" s="18" t="s">
        <v>74</v>
      </c>
      <c r="Q131" s="10">
        <v>15</v>
      </c>
      <c r="R131" s="20"/>
      <c r="S131" s="100">
        <f>IF(D131="","",COUNTIF(D131:R133,"○"))</f>
        <v>1</v>
      </c>
      <c r="T131" s="103" t="s">
        <v>18</v>
      </c>
      <c r="U131" s="106">
        <f>IF(D131="","",COUNTIF(D131:R133,"×"))</f>
        <v>1</v>
      </c>
      <c r="V131" s="100">
        <f>IF(AE132="","",RANK(AE132,AE128:AE136))</f>
        <v>2</v>
      </c>
      <c r="W131" s="106"/>
      <c r="X131" s="13"/>
      <c r="Y131" s="13"/>
      <c r="Z131" s="17"/>
      <c r="AA131" s="17"/>
      <c r="AF131">
        <f>IF(O131="","",IF(O131&gt;Q131,1,0))</f>
        <v>0</v>
      </c>
      <c r="AG131">
        <f>IF(Q131="","",IF(O131&lt;Q131,1,0))</f>
        <v>1</v>
      </c>
    </row>
    <row r="132" spans="2:33" ht="15" customHeight="1">
      <c r="B132" s="86"/>
      <c r="C132" s="89"/>
      <c r="D132" s="107">
        <f>M129</f>
        <v>2</v>
      </c>
      <c r="E132" s="13">
        <f>IF(L129="","",L129)</f>
        <v>15</v>
      </c>
      <c r="F132" s="11" t="s">
        <v>20</v>
      </c>
      <c r="G132" s="13">
        <f>IF(J129="","",J129)</f>
        <v>12</v>
      </c>
      <c r="H132" s="109">
        <f>I129</f>
        <v>0</v>
      </c>
      <c r="I132" s="94"/>
      <c r="J132" s="95"/>
      <c r="K132" s="95"/>
      <c r="L132" s="95"/>
      <c r="M132" s="96"/>
      <c r="N132" s="107">
        <f>IF(O131="","",SUM(AF131:AF133))</f>
        <v>0</v>
      </c>
      <c r="O132" s="13">
        <v>6</v>
      </c>
      <c r="P132" s="11" t="s">
        <v>62</v>
      </c>
      <c r="Q132" s="13">
        <v>15</v>
      </c>
      <c r="R132" s="109">
        <f>IF(Q131="","",SUM(AG131:AG133))</f>
        <v>2</v>
      </c>
      <c r="S132" s="101"/>
      <c r="T132" s="104"/>
      <c r="U132" s="89"/>
      <c r="V132" s="101"/>
      <c r="W132" s="89"/>
      <c r="X132" s="13"/>
      <c r="Y132" s="13"/>
      <c r="Z132" s="17"/>
      <c r="AA132" s="17"/>
      <c r="AE132">
        <f>IF(S131="","",S131*1000+(D132+N132)*100+((D132+N132)-(H132+R132))*10+((SUM(E131:E133)+SUM(O131:O133))-(SUM(G131:G133)+SUM(Q131:Q133))))</f>
        <v>1188</v>
      </c>
      <c r="AF132">
        <f>IF(O132="","",IF(O132&gt;Q132,1,0))</f>
        <v>0</v>
      </c>
      <c r="AG132">
        <f>IF(Q132="","",IF(O132&lt;Q132,1,0))</f>
        <v>1</v>
      </c>
    </row>
    <row r="133" spans="2:33" ht="15" customHeight="1">
      <c r="B133" s="87"/>
      <c r="C133" s="90"/>
      <c r="D133" s="108"/>
      <c r="E133" s="15">
        <f>IF(L130="","",L130)</f>
      </c>
      <c r="F133" s="21" t="s">
        <v>62</v>
      </c>
      <c r="G133" s="15">
        <f>IF(J130="","",J130)</f>
      </c>
      <c r="H133" s="110"/>
      <c r="I133" s="97"/>
      <c r="J133" s="98"/>
      <c r="K133" s="98"/>
      <c r="L133" s="98"/>
      <c r="M133" s="99"/>
      <c r="N133" s="108"/>
      <c r="O133" s="15"/>
      <c r="P133" s="11" t="s">
        <v>62</v>
      </c>
      <c r="Q133" s="15"/>
      <c r="R133" s="110"/>
      <c r="S133" s="102"/>
      <c r="T133" s="105"/>
      <c r="U133" s="90"/>
      <c r="V133" s="102"/>
      <c r="W133" s="90"/>
      <c r="X133" s="13"/>
      <c r="Y133" s="13"/>
      <c r="Z133" s="17"/>
      <c r="AA133" s="17"/>
      <c r="AF133">
        <f>IF(O133="","",IF(O133&gt;Q133,1,0))</f>
      </c>
      <c r="AG133">
        <f>IF(Q133="","",IF(O133&lt;Q133,1,0))</f>
      </c>
    </row>
    <row r="134" spans="2:27" ht="15" customHeight="1">
      <c r="B134" s="86" t="s">
        <v>28</v>
      </c>
      <c r="C134" s="78" t="s">
        <v>133</v>
      </c>
      <c r="D134" s="9" t="str">
        <f>IF(E134="","",IF(D135&gt;H135,"○","×"))</f>
        <v>○</v>
      </c>
      <c r="E134" s="10">
        <f>IF(Q128="","",Q128)</f>
        <v>15</v>
      </c>
      <c r="F134" s="18" t="s">
        <v>62</v>
      </c>
      <c r="G134" s="10">
        <f>IF(O128="","",O128)</f>
        <v>12</v>
      </c>
      <c r="H134" s="20"/>
      <c r="I134" s="9" t="str">
        <f>IF(J134="","",IF(I135&gt;M135,"○","×"))</f>
        <v>○</v>
      </c>
      <c r="J134" s="10">
        <f>IF(Q131="","",Q131)</f>
        <v>15</v>
      </c>
      <c r="K134" s="11" t="s">
        <v>75</v>
      </c>
      <c r="L134" s="10">
        <f>IF(O131="","",O131)</f>
        <v>7</v>
      </c>
      <c r="M134" s="20"/>
      <c r="N134" s="91"/>
      <c r="O134" s="92"/>
      <c r="P134" s="92"/>
      <c r="Q134" s="92"/>
      <c r="R134" s="93"/>
      <c r="S134" s="100">
        <f>IF(D134="","",COUNTIF(D134:M134,"○"))</f>
        <v>2</v>
      </c>
      <c r="T134" s="103" t="s">
        <v>18</v>
      </c>
      <c r="U134" s="106">
        <f>IF(D134="","",COUNTIF(D134:M134,"×"))</f>
        <v>0</v>
      </c>
      <c r="V134" s="100">
        <f>IF(AE135="","",RANK(AE135,AE128:AE136))</f>
        <v>1</v>
      </c>
      <c r="W134" s="106"/>
      <c r="X134" s="13"/>
      <c r="Y134" s="13"/>
      <c r="Z134" s="17"/>
      <c r="AA134" s="17"/>
    </row>
    <row r="135" spans="2:31" ht="15" customHeight="1">
      <c r="B135" s="86"/>
      <c r="C135" s="89"/>
      <c r="D135" s="107">
        <f>R129</f>
        <v>2</v>
      </c>
      <c r="E135" s="13">
        <f>IF(Q129="","",Q129)</f>
        <v>15</v>
      </c>
      <c r="F135" s="11" t="s">
        <v>63</v>
      </c>
      <c r="G135" s="13">
        <f>IF(O129="","",O129)</f>
        <v>10</v>
      </c>
      <c r="H135" s="109">
        <f>N129</f>
        <v>0</v>
      </c>
      <c r="I135" s="107">
        <f>R132</f>
        <v>2</v>
      </c>
      <c r="J135" s="13">
        <f>IF(Q132="","",Q132)</f>
        <v>15</v>
      </c>
      <c r="K135" s="11" t="s">
        <v>76</v>
      </c>
      <c r="L135" s="14">
        <f>IF(O132="","",O132)</f>
        <v>6</v>
      </c>
      <c r="M135" s="109">
        <f>N132</f>
        <v>0</v>
      </c>
      <c r="N135" s="94"/>
      <c r="O135" s="95"/>
      <c r="P135" s="95"/>
      <c r="Q135" s="95"/>
      <c r="R135" s="96"/>
      <c r="S135" s="101"/>
      <c r="T135" s="104"/>
      <c r="U135" s="89"/>
      <c r="V135" s="101"/>
      <c r="W135" s="89"/>
      <c r="X135" s="13"/>
      <c r="Y135" s="13"/>
      <c r="Z135" s="17"/>
      <c r="AA135" s="17"/>
      <c r="AE135">
        <f>IF(S134="","",S134*1000+(D135+I135)*100+((D135+I135)-(H135+M135))*10+((SUM(E134:E136)+SUM(J134:J136))-(SUM(G134:G136)+SUM(L134:L136))))</f>
        <v>2465</v>
      </c>
    </row>
    <row r="136" spans="2:27" ht="15" customHeight="1">
      <c r="B136" s="87"/>
      <c r="C136" s="90"/>
      <c r="D136" s="108"/>
      <c r="E136" s="15">
        <f>IF(Q130="","",Q130)</f>
      </c>
      <c r="F136" s="21" t="s">
        <v>62</v>
      </c>
      <c r="G136" s="15">
        <f>IF(O130="","",O130)</f>
      </c>
      <c r="H136" s="110"/>
      <c r="I136" s="108"/>
      <c r="J136" s="15">
        <f>IF(Q133="","",Q133)</f>
      </c>
      <c r="K136" s="11" t="s">
        <v>62</v>
      </c>
      <c r="L136" s="16">
        <f>IF(O133="","",O133)</f>
      </c>
      <c r="M136" s="110"/>
      <c r="N136" s="97"/>
      <c r="O136" s="98"/>
      <c r="P136" s="98"/>
      <c r="Q136" s="98"/>
      <c r="R136" s="99"/>
      <c r="S136" s="102"/>
      <c r="T136" s="105"/>
      <c r="U136" s="90"/>
      <c r="V136" s="102"/>
      <c r="W136" s="90"/>
      <c r="X136" s="13"/>
      <c r="Y136" s="13"/>
      <c r="Z136" s="17"/>
      <c r="AA136" s="17"/>
    </row>
    <row r="137" spans="2:11" s="22" customFormat="1" ht="15" customHeight="1">
      <c r="B137" s="29"/>
      <c r="C137" s="23"/>
      <c r="K137" s="25"/>
    </row>
    <row r="138" spans="2:27" ht="15" customHeight="1">
      <c r="B138" s="28" t="s">
        <v>84</v>
      </c>
      <c r="C138" s="4"/>
      <c r="D138" s="82" t="s">
        <v>262</v>
      </c>
      <c r="E138" s="83"/>
      <c r="F138" s="83"/>
      <c r="G138" s="83"/>
      <c r="H138" s="84"/>
      <c r="I138" s="82" t="s">
        <v>134</v>
      </c>
      <c r="J138" s="83"/>
      <c r="K138" s="83"/>
      <c r="L138" s="83"/>
      <c r="M138" s="84"/>
      <c r="N138" s="82" t="s">
        <v>135</v>
      </c>
      <c r="O138" s="83"/>
      <c r="P138" s="83"/>
      <c r="Q138" s="83"/>
      <c r="R138" s="84"/>
      <c r="S138" s="5"/>
      <c r="T138" s="6" t="s">
        <v>15</v>
      </c>
      <c r="U138" s="6"/>
      <c r="V138" s="82" t="s">
        <v>16</v>
      </c>
      <c r="W138" s="84"/>
      <c r="AA138" s="7"/>
    </row>
    <row r="139" spans="2:35" ht="15" customHeight="1">
      <c r="B139" s="85" t="s">
        <v>27</v>
      </c>
      <c r="C139" s="88" t="s">
        <v>261</v>
      </c>
      <c r="D139" s="91"/>
      <c r="E139" s="92"/>
      <c r="F139" s="92"/>
      <c r="G139" s="92"/>
      <c r="H139" s="93"/>
      <c r="I139" s="9" t="str">
        <f>IF(I140="","",IF(I140&gt;M140,"○","×"))</f>
        <v>○</v>
      </c>
      <c r="J139" s="10">
        <v>15</v>
      </c>
      <c r="K139" s="11" t="s">
        <v>77</v>
      </c>
      <c r="L139" s="10">
        <v>13</v>
      </c>
      <c r="M139" s="8"/>
      <c r="N139" s="12" t="str">
        <f>IF(N140="","",IF(N140&gt;R140,"○","×"))</f>
        <v>○</v>
      </c>
      <c r="O139" s="10">
        <v>15</v>
      </c>
      <c r="P139" s="11" t="s">
        <v>77</v>
      </c>
      <c r="Q139" s="10">
        <v>11</v>
      </c>
      <c r="R139" s="8"/>
      <c r="S139" s="100">
        <f>IF(I139="","",COUNTIF(I139:R139,"○"))</f>
        <v>2</v>
      </c>
      <c r="T139" s="103" t="s">
        <v>18</v>
      </c>
      <c r="U139" s="106">
        <f>IF(I139="","",COUNTIF(I139:R139,"×"))</f>
        <v>0</v>
      </c>
      <c r="V139" s="100">
        <f>IF(AE140="","",RANK(AE140,AE139:AE147))</f>
        <v>1</v>
      </c>
      <c r="W139" s="106"/>
      <c r="X139" s="13"/>
      <c r="Y139" s="13"/>
      <c r="Z139" s="7"/>
      <c r="AA139" s="7"/>
      <c r="AF139">
        <f>IF(J139="","",IF(J139&gt;L139,1,0))</f>
        <v>1</v>
      </c>
      <c r="AG139">
        <f>IF(L139="","",IF(J139&lt;L139,1,0))</f>
        <v>0</v>
      </c>
      <c r="AH139">
        <f>IF(O139="","",IF(O139&gt;Q139,1,0))</f>
        <v>1</v>
      </c>
      <c r="AI139">
        <f>IF(Q139="","",IF(O139&lt;Q139,1,0))</f>
        <v>0</v>
      </c>
    </row>
    <row r="140" spans="2:35" ht="15" customHeight="1">
      <c r="B140" s="86"/>
      <c r="C140" s="89"/>
      <c r="D140" s="94"/>
      <c r="E140" s="95"/>
      <c r="F140" s="95"/>
      <c r="G140" s="95"/>
      <c r="H140" s="96"/>
      <c r="I140" s="107">
        <f>IF(J139="","",SUM(AF139:AF141))</f>
        <v>2</v>
      </c>
      <c r="J140" s="13">
        <v>15</v>
      </c>
      <c r="K140" s="11" t="s">
        <v>62</v>
      </c>
      <c r="L140" s="13">
        <v>10</v>
      </c>
      <c r="M140" s="109">
        <f>IF(L139="","",SUM(AG139:AG141))</f>
        <v>0</v>
      </c>
      <c r="N140" s="107">
        <f>IF(O139="","",SUM(AH139:AH141))</f>
        <v>2</v>
      </c>
      <c r="O140" s="14">
        <v>5</v>
      </c>
      <c r="P140" s="11" t="s">
        <v>62</v>
      </c>
      <c r="Q140" s="14">
        <v>15</v>
      </c>
      <c r="R140" s="109">
        <f>IF(Q139="","",SUM(AI139:AI141))</f>
        <v>1</v>
      </c>
      <c r="S140" s="101"/>
      <c r="T140" s="104"/>
      <c r="U140" s="89"/>
      <c r="V140" s="101"/>
      <c r="W140" s="89"/>
      <c r="X140" s="13"/>
      <c r="Y140" s="13"/>
      <c r="Z140" s="7"/>
      <c r="AA140" s="7"/>
      <c r="AE140">
        <f>IF(S139="","",S139*1000+(I140+N140)*100+((I140+N140)-(M140+R140))*10+((SUM(J139:J141)+SUM(O139:O141))-(SUM(L139:L141)+SUM(Q139:Q141))))</f>
        <v>2433</v>
      </c>
      <c r="AF140">
        <f>IF(J140="","",IF(J140&gt;L140,1,0))</f>
        <v>1</v>
      </c>
      <c r="AG140">
        <f>IF(L140="","",IF(J140&lt;L140,1,0))</f>
        <v>0</v>
      </c>
      <c r="AH140">
        <f>IF(O140="","",IF(O140&gt;Q140,1,0))</f>
        <v>0</v>
      </c>
      <c r="AI140">
        <f>IF(Q140="","",IF(O140&lt;Q140,1,0))</f>
        <v>1</v>
      </c>
    </row>
    <row r="141" spans="2:35" ht="15" customHeight="1">
      <c r="B141" s="87"/>
      <c r="C141" s="90"/>
      <c r="D141" s="97"/>
      <c r="E141" s="98"/>
      <c r="F141" s="98"/>
      <c r="G141" s="98"/>
      <c r="H141" s="99"/>
      <c r="I141" s="108"/>
      <c r="J141" s="15"/>
      <c r="K141" s="11" t="s">
        <v>62</v>
      </c>
      <c r="L141" s="15"/>
      <c r="M141" s="110"/>
      <c r="N141" s="108"/>
      <c r="O141" s="16">
        <v>15</v>
      </c>
      <c r="P141" s="11" t="s">
        <v>62</v>
      </c>
      <c r="Q141" s="16">
        <v>13</v>
      </c>
      <c r="R141" s="110"/>
      <c r="S141" s="102"/>
      <c r="T141" s="105"/>
      <c r="U141" s="90"/>
      <c r="V141" s="102"/>
      <c r="W141" s="90"/>
      <c r="X141" s="13"/>
      <c r="Y141" s="13"/>
      <c r="Z141" s="17"/>
      <c r="AA141" s="17"/>
      <c r="AF141">
        <f>IF(J141="","",IF(J141&gt;L141,1,0))</f>
      </c>
      <c r="AG141">
        <f>IF(L141="","",IF(J141&lt;L141,1,0))</f>
      </c>
      <c r="AH141">
        <f>IF(O141="","",IF(O141&gt;Q141,1,0))</f>
        <v>1</v>
      </c>
      <c r="AI141">
        <f>IF(Q141="","",IF(O141&lt;Q141,1,0))</f>
        <v>0</v>
      </c>
    </row>
    <row r="142" spans="2:33" ht="15" customHeight="1">
      <c r="B142" s="85" t="s">
        <v>25</v>
      </c>
      <c r="C142" s="88" t="s">
        <v>136</v>
      </c>
      <c r="D142" s="9" t="str">
        <f>IF(E142="","",IF(D143&gt;H143,"○","×"))</f>
        <v>×</v>
      </c>
      <c r="E142" s="10">
        <f>IF(L139="","",L139)</f>
        <v>13</v>
      </c>
      <c r="F142" s="18" t="s">
        <v>62</v>
      </c>
      <c r="G142" s="10">
        <f>IF(J139="","",J139)</f>
        <v>15</v>
      </c>
      <c r="H142" s="19"/>
      <c r="I142" s="91"/>
      <c r="J142" s="92"/>
      <c r="K142" s="92"/>
      <c r="L142" s="92"/>
      <c r="M142" s="93"/>
      <c r="N142" s="9" t="str">
        <f>IF(O142="","",IF(N143&gt;R143,"○","×"))</f>
        <v>○</v>
      </c>
      <c r="O142" s="10">
        <v>15</v>
      </c>
      <c r="P142" s="18" t="s">
        <v>62</v>
      </c>
      <c r="Q142" s="10">
        <v>13</v>
      </c>
      <c r="R142" s="20"/>
      <c r="S142" s="100">
        <f>IF(D142="","",COUNTIF(D142:R144,"○"))</f>
        <v>1</v>
      </c>
      <c r="T142" s="103" t="s">
        <v>18</v>
      </c>
      <c r="U142" s="106">
        <f>IF(D142="","",COUNTIF(D142:R144,"×"))</f>
        <v>1</v>
      </c>
      <c r="V142" s="100">
        <f>IF(AE143="","",RANK(AE143,AE139:AE147))</f>
        <v>2</v>
      </c>
      <c r="W142" s="106"/>
      <c r="X142" s="13"/>
      <c r="Y142" s="13"/>
      <c r="Z142" s="17"/>
      <c r="AA142" s="17"/>
      <c r="AF142">
        <f>IF(O142="","",IF(O142&gt;Q142,1,0))</f>
        <v>1</v>
      </c>
      <c r="AG142">
        <f>IF(Q142="","",IF(O142&lt;Q142,1,0))</f>
        <v>0</v>
      </c>
    </row>
    <row r="143" spans="2:33" ht="15" customHeight="1">
      <c r="B143" s="86"/>
      <c r="C143" s="89"/>
      <c r="D143" s="107">
        <f>M140</f>
        <v>0</v>
      </c>
      <c r="E143" s="13">
        <f>IF(L140="","",L140)</f>
        <v>10</v>
      </c>
      <c r="F143" s="11" t="s">
        <v>62</v>
      </c>
      <c r="G143" s="13">
        <f>IF(J140="","",J140)</f>
        <v>15</v>
      </c>
      <c r="H143" s="109">
        <f>I140</f>
        <v>2</v>
      </c>
      <c r="I143" s="94"/>
      <c r="J143" s="95"/>
      <c r="K143" s="95"/>
      <c r="L143" s="95"/>
      <c r="M143" s="96"/>
      <c r="N143" s="107">
        <f>IF(O142="","",SUM(AF142:AF144))</f>
        <v>2</v>
      </c>
      <c r="O143" s="13">
        <v>11</v>
      </c>
      <c r="P143" s="11" t="s">
        <v>20</v>
      </c>
      <c r="Q143" s="13">
        <v>15</v>
      </c>
      <c r="R143" s="109">
        <f>IF(Q142="","",SUM(AG142:AG144))</f>
        <v>1</v>
      </c>
      <c r="S143" s="101"/>
      <c r="T143" s="104"/>
      <c r="U143" s="89"/>
      <c r="V143" s="101"/>
      <c r="W143" s="89"/>
      <c r="X143" s="13"/>
      <c r="Y143" s="13"/>
      <c r="Z143" s="17"/>
      <c r="AA143" s="17"/>
      <c r="AE143">
        <f>IF(S142="","",S142*1000+(D143+N143)*100+((D143+N143)-(H143+R143))*10+((SUM(E142:E144)+SUM(O142:O144))-(SUM(G142:G144)+SUM(Q142:Q144))))</f>
        <v>1183</v>
      </c>
      <c r="AF143">
        <f>IF(O143="","",IF(O143&gt;Q143,1,0))</f>
        <v>0</v>
      </c>
      <c r="AG143">
        <f>IF(Q143="","",IF(O143&lt;Q143,1,0))</f>
        <v>1</v>
      </c>
    </row>
    <row r="144" spans="2:33" ht="15" customHeight="1">
      <c r="B144" s="87"/>
      <c r="C144" s="90"/>
      <c r="D144" s="108"/>
      <c r="E144" s="15">
        <f>IF(L141="","",L141)</f>
      </c>
      <c r="F144" s="21" t="s">
        <v>78</v>
      </c>
      <c r="G144" s="15">
        <f>IF(J141="","",J141)</f>
      </c>
      <c r="H144" s="110"/>
      <c r="I144" s="97"/>
      <c r="J144" s="98"/>
      <c r="K144" s="98"/>
      <c r="L144" s="98"/>
      <c r="M144" s="99"/>
      <c r="N144" s="108"/>
      <c r="O144" s="15">
        <v>15</v>
      </c>
      <c r="P144" s="11" t="s">
        <v>79</v>
      </c>
      <c r="Q144" s="15">
        <v>13</v>
      </c>
      <c r="R144" s="110"/>
      <c r="S144" s="102"/>
      <c r="T144" s="105"/>
      <c r="U144" s="90"/>
      <c r="V144" s="102"/>
      <c r="W144" s="90"/>
      <c r="X144" s="13"/>
      <c r="Y144" s="13"/>
      <c r="Z144" s="17"/>
      <c r="AA144" s="17"/>
      <c r="AF144">
        <f>IF(O144="","",IF(O144&gt;Q144,1,0))</f>
        <v>1</v>
      </c>
      <c r="AG144">
        <f>IF(Q144="","",IF(O144&lt;Q144,1,0))</f>
        <v>0</v>
      </c>
    </row>
    <row r="145" spans="2:27" ht="15" customHeight="1">
      <c r="B145" s="86" t="s">
        <v>30</v>
      </c>
      <c r="C145" s="78" t="s">
        <v>137</v>
      </c>
      <c r="D145" s="9" t="str">
        <f>IF(E145="","",IF(D146&gt;H146,"○","×"))</f>
        <v>×</v>
      </c>
      <c r="E145" s="10">
        <f>IF(Q139="","",Q139)</f>
        <v>11</v>
      </c>
      <c r="F145" s="18" t="s">
        <v>63</v>
      </c>
      <c r="G145" s="10">
        <f>IF(O139="","",O139)</f>
        <v>15</v>
      </c>
      <c r="H145" s="20"/>
      <c r="I145" s="9" t="str">
        <f>IF(J145="","",IF(I146&gt;M146,"○","×"))</f>
        <v>×</v>
      </c>
      <c r="J145" s="10">
        <f>IF(Q142="","",Q142)</f>
        <v>13</v>
      </c>
      <c r="K145" s="11" t="s">
        <v>74</v>
      </c>
      <c r="L145" s="10">
        <f>IF(O142="","",O142)</f>
        <v>15</v>
      </c>
      <c r="M145" s="20"/>
      <c r="N145" s="91"/>
      <c r="O145" s="92"/>
      <c r="P145" s="92"/>
      <c r="Q145" s="92"/>
      <c r="R145" s="93"/>
      <c r="S145" s="100">
        <f>IF(D145="","",COUNTIF(D145:M145,"○"))</f>
        <v>0</v>
      </c>
      <c r="T145" s="103" t="s">
        <v>18</v>
      </c>
      <c r="U145" s="106">
        <f>IF(D145="","",COUNTIF(D145:M145,"×"))</f>
        <v>2</v>
      </c>
      <c r="V145" s="100">
        <f>IF(AE146="","",RANK(AE146,AE139:AE147))</f>
        <v>3</v>
      </c>
      <c r="W145" s="106"/>
      <c r="X145" s="13"/>
      <c r="Y145" s="13"/>
      <c r="Z145" s="17"/>
      <c r="AA145" s="17"/>
    </row>
    <row r="146" spans="2:31" ht="15" customHeight="1">
      <c r="B146" s="86"/>
      <c r="C146" s="89"/>
      <c r="D146" s="107">
        <f>R140</f>
        <v>1</v>
      </c>
      <c r="E146" s="13">
        <f>IF(Q140="","",Q140)</f>
        <v>15</v>
      </c>
      <c r="F146" s="11" t="s">
        <v>80</v>
      </c>
      <c r="G146" s="13">
        <f>IF(O140="","",O140)</f>
        <v>5</v>
      </c>
      <c r="H146" s="109">
        <f>N140</f>
        <v>2</v>
      </c>
      <c r="I146" s="107">
        <f>R143</f>
        <v>1</v>
      </c>
      <c r="J146" s="13">
        <f>IF(Q143="","",Q143)</f>
        <v>15</v>
      </c>
      <c r="K146" s="11" t="s">
        <v>81</v>
      </c>
      <c r="L146" s="14">
        <f>IF(O143="","",O143)</f>
        <v>11</v>
      </c>
      <c r="M146" s="109">
        <f>N143</f>
        <v>2</v>
      </c>
      <c r="N146" s="94"/>
      <c r="O146" s="95"/>
      <c r="P146" s="95"/>
      <c r="Q146" s="95"/>
      <c r="R146" s="96"/>
      <c r="S146" s="101"/>
      <c r="T146" s="104"/>
      <c r="U146" s="89"/>
      <c r="V146" s="101"/>
      <c r="W146" s="89"/>
      <c r="X146" s="13"/>
      <c r="Y146" s="13"/>
      <c r="Z146" s="17"/>
      <c r="AA146" s="17"/>
      <c r="AE146">
        <f>IF(S145="","",S145*1000+(D146+I146)*100+((D146+I146)-(H146+M146))*10+((SUM(E145:E147)+SUM(J145:J147))-(SUM(G145:G147)+SUM(L145:L147))))</f>
        <v>184</v>
      </c>
    </row>
    <row r="147" spans="2:27" ht="15" customHeight="1">
      <c r="B147" s="87"/>
      <c r="C147" s="90"/>
      <c r="D147" s="108"/>
      <c r="E147" s="15">
        <f>IF(Q141="","",Q141)</f>
        <v>13</v>
      </c>
      <c r="F147" s="21" t="s">
        <v>20</v>
      </c>
      <c r="G147" s="15">
        <f>IF(O141="","",O141)</f>
        <v>15</v>
      </c>
      <c r="H147" s="110"/>
      <c r="I147" s="108"/>
      <c r="J147" s="15">
        <f>IF(Q144="","",Q144)</f>
        <v>13</v>
      </c>
      <c r="K147" s="11" t="s">
        <v>20</v>
      </c>
      <c r="L147" s="16">
        <f>IF(O144="","",O144)</f>
        <v>15</v>
      </c>
      <c r="M147" s="110"/>
      <c r="N147" s="97"/>
      <c r="O147" s="98"/>
      <c r="P147" s="98"/>
      <c r="Q147" s="98"/>
      <c r="R147" s="99"/>
      <c r="S147" s="102"/>
      <c r="T147" s="105"/>
      <c r="U147" s="90"/>
      <c r="V147" s="102"/>
      <c r="W147" s="90"/>
      <c r="X147" s="13"/>
      <c r="Y147" s="13"/>
      <c r="Z147" s="17"/>
      <c r="AA147" s="17"/>
    </row>
    <row r="148" spans="2:11" s="22" customFormat="1" ht="15" customHeight="1">
      <c r="B148" s="29"/>
      <c r="C148" s="23"/>
      <c r="K148" s="25"/>
    </row>
    <row r="149" spans="2:27" ht="15" customHeight="1">
      <c r="B149" s="28" t="s">
        <v>85</v>
      </c>
      <c r="C149" s="4"/>
      <c r="D149" s="82" t="s">
        <v>138</v>
      </c>
      <c r="E149" s="83"/>
      <c r="F149" s="83"/>
      <c r="G149" s="83"/>
      <c r="H149" s="84"/>
      <c r="I149" s="82" t="s">
        <v>139</v>
      </c>
      <c r="J149" s="83"/>
      <c r="K149" s="83"/>
      <c r="L149" s="83"/>
      <c r="M149" s="84"/>
      <c r="N149" s="82" t="s">
        <v>140</v>
      </c>
      <c r="O149" s="83"/>
      <c r="P149" s="83"/>
      <c r="Q149" s="83"/>
      <c r="R149" s="84"/>
      <c r="S149" s="5"/>
      <c r="T149" s="6" t="s">
        <v>15</v>
      </c>
      <c r="U149" s="6"/>
      <c r="V149" s="82" t="s">
        <v>16</v>
      </c>
      <c r="W149" s="84"/>
      <c r="AA149" s="7"/>
    </row>
    <row r="150" spans="2:35" ht="15" customHeight="1">
      <c r="B150" s="85" t="s">
        <v>25</v>
      </c>
      <c r="C150" s="88" t="s">
        <v>141</v>
      </c>
      <c r="D150" s="91"/>
      <c r="E150" s="92"/>
      <c r="F150" s="92"/>
      <c r="G150" s="92"/>
      <c r="H150" s="93"/>
      <c r="I150" s="9" t="str">
        <f>IF(I151="","",IF(I151&gt;M151,"○","×"))</f>
        <v>○</v>
      </c>
      <c r="J150" s="10">
        <v>15</v>
      </c>
      <c r="K150" s="11" t="s">
        <v>68</v>
      </c>
      <c r="L150" s="10">
        <v>9</v>
      </c>
      <c r="M150" s="8"/>
      <c r="N150" s="12" t="str">
        <f>IF(N151="","",IF(N151&gt;R151,"○","×"))</f>
        <v>×</v>
      </c>
      <c r="O150" s="10">
        <v>11</v>
      </c>
      <c r="P150" s="11" t="s">
        <v>68</v>
      </c>
      <c r="Q150" s="10">
        <v>15</v>
      </c>
      <c r="R150" s="8"/>
      <c r="S150" s="100">
        <f>IF(I150="","",COUNTIF(I150:R150,"○"))</f>
        <v>1</v>
      </c>
      <c r="T150" s="103" t="s">
        <v>18</v>
      </c>
      <c r="U150" s="106">
        <f>IF(I150="","",COUNTIF(I150:R150,"×"))</f>
        <v>1</v>
      </c>
      <c r="V150" s="100">
        <f>IF(AE151="","",RANK(AE151,AE150:AE158))</f>
        <v>2</v>
      </c>
      <c r="W150" s="106"/>
      <c r="X150" s="13"/>
      <c r="Y150" s="13"/>
      <c r="Z150" s="7"/>
      <c r="AA150" s="7"/>
      <c r="AF150">
        <f>IF(J150="","",IF(J150&gt;L150,1,0))</f>
        <v>1</v>
      </c>
      <c r="AG150">
        <f>IF(L150="","",IF(J150&lt;L150,1,0))</f>
        <v>0</v>
      </c>
      <c r="AH150">
        <f>IF(O150="","",IF(O150&gt;Q150,1,0))</f>
        <v>0</v>
      </c>
      <c r="AI150">
        <f>IF(Q150="","",IF(O150&lt;Q150,1,0))</f>
        <v>1</v>
      </c>
    </row>
    <row r="151" spans="2:35" ht="15" customHeight="1">
      <c r="B151" s="86"/>
      <c r="C151" s="89"/>
      <c r="D151" s="94"/>
      <c r="E151" s="95"/>
      <c r="F151" s="95"/>
      <c r="G151" s="95"/>
      <c r="H151" s="96"/>
      <c r="I151" s="107">
        <f>IF(J150="","",SUM(AF150:AF152))</f>
        <v>2</v>
      </c>
      <c r="J151" s="13">
        <v>15</v>
      </c>
      <c r="K151" s="11" t="s">
        <v>59</v>
      </c>
      <c r="L151" s="13">
        <v>7</v>
      </c>
      <c r="M151" s="109">
        <f>IF(L150="","",SUM(AG150:AG152))</f>
        <v>0</v>
      </c>
      <c r="N151" s="107">
        <f>IF(O150="","",SUM(AH150:AH152))</f>
        <v>0</v>
      </c>
      <c r="O151" s="14">
        <v>17</v>
      </c>
      <c r="P151" s="11" t="s">
        <v>68</v>
      </c>
      <c r="Q151" s="14">
        <v>19</v>
      </c>
      <c r="R151" s="109">
        <f>IF(Q150="","",SUM(AI150:AI152))</f>
        <v>2</v>
      </c>
      <c r="S151" s="101"/>
      <c r="T151" s="104"/>
      <c r="U151" s="89"/>
      <c r="V151" s="101"/>
      <c r="W151" s="89"/>
      <c r="X151" s="13"/>
      <c r="Y151" s="13"/>
      <c r="Z151" s="7"/>
      <c r="AA151" s="7"/>
      <c r="AE151">
        <f>IF(S150="","",S150*1000+(I151+N151)*100+((I151+N151)-(M151+R151))*10+((SUM(J150:J152)+SUM(O150:O152))-(SUM(L150:L152)+SUM(Q150:Q152))))</f>
        <v>1208</v>
      </c>
      <c r="AF151">
        <f>IF(J151="","",IF(J151&gt;L151,1,0))</f>
        <v>1</v>
      </c>
      <c r="AG151">
        <f>IF(L151="","",IF(J151&lt;L151,1,0))</f>
        <v>0</v>
      </c>
      <c r="AH151">
        <f>IF(O151="","",IF(O151&gt;Q151,1,0))</f>
        <v>0</v>
      </c>
      <c r="AI151">
        <f>IF(Q151="","",IF(O151&lt;Q151,1,0))</f>
        <v>1</v>
      </c>
    </row>
    <row r="152" spans="2:35" ht="15" customHeight="1">
      <c r="B152" s="87"/>
      <c r="C152" s="90"/>
      <c r="D152" s="97"/>
      <c r="E152" s="98"/>
      <c r="F152" s="98"/>
      <c r="G152" s="98"/>
      <c r="H152" s="99"/>
      <c r="I152" s="108"/>
      <c r="J152" s="15"/>
      <c r="K152" s="11" t="s">
        <v>68</v>
      </c>
      <c r="L152" s="15"/>
      <c r="M152" s="110"/>
      <c r="N152" s="108"/>
      <c r="O152" s="16"/>
      <c r="P152" s="11" t="s">
        <v>68</v>
      </c>
      <c r="Q152" s="16"/>
      <c r="R152" s="110"/>
      <c r="S152" s="102"/>
      <c r="T152" s="105"/>
      <c r="U152" s="90"/>
      <c r="V152" s="102"/>
      <c r="W152" s="90"/>
      <c r="X152" s="13"/>
      <c r="Y152" s="13"/>
      <c r="Z152" s="17"/>
      <c r="AA152" s="17"/>
      <c r="AF152">
        <f>IF(J152="","",IF(J152&gt;L152,1,0))</f>
      </c>
      <c r="AG152">
        <f>IF(L152="","",IF(J152&lt;L152,1,0))</f>
      </c>
      <c r="AH152">
        <f>IF(O152="","",IF(O152&gt;Q152,1,0))</f>
      </c>
      <c r="AI152">
        <f>IF(Q152="","",IF(O152&lt;Q152,1,0))</f>
      </c>
    </row>
    <row r="153" spans="2:33" ht="15" customHeight="1">
      <c r="B153" s="85" t="s">
        <v>31</v>
      </c>
      <c r="C153" s="88" t="s">
        <v>142</v>
      </c>
      <c r="D153" s="9" t="str">
        <f>IF(E153="","",IF(D154&gt;H154,"○","×"))</f>
        <v>×</v>
      </c>
      <c r="E153" s="10">
        <f>IF(L150="","",L150)</f>
        <v>9</v>
      </c>
      <c r="F153" s="18" t="s">
        <v>68</v>
      </c>
      <c r="G153" s="10">
        <f>IF(J150="","",J150)</f>
        <v>15</v>
      </c>
      <c r="H153" s="19"/>
      <c r="I153" s="91"/>
      <c r="J153" s="92"/>
      <c r="K153" s="92"/>
      <c r="L153" s="92"/>
      <c r="M153" s="93"/>
      <c r="N153" s="9" t="str">
        <f>IF(O153="","",IF(N154&gt;R154,"○","×"))</f>
        <v>×</v>
      </c>
      <c r="O153" s="10">
        <v>11</v>
      </c>
      <c r="P153" s="18" t="s">
        <v>82</v>
      </c>
      <c r="Q153" s="10">
        <v>15</v>
      </c>
      <c r="R153" s="20"/>
      <c r="S153" s="100">
        <f>IF(D153="","",COUNTIF(D153:R155,"○"))</f>
        <v>0</v>
      </c>
      <c r="T153" s="103" t="s">
        <v>18</v>
      </c>
      <c r="U153" s="106">
        <f>IF(D153="","",COUNTIF(D153:R155,"×"))</f>
        <v>2</v>
      </c>
      <c r="V153" s="100">
        <f>IF(AE154="","",RANK(AE154,AE150:AE158))</f>
        <v>3</v>
      </c>
      <c r="W153" s="106"/>
      <c r="X153" s="13"/>
      <c r="Y153" s="13"/>
      <c r="Z153" s="17"/>
      <c r="AA153" s="17"/>
      <c r="AF153">
        <f>IF(O153="","",IF(O153&gt;Q153,1,0))</f>
        <v>0</v>
      </c>
      <c r="AG153">
        <f>IF(Q153="","",IF(O153&lt;Q153,1,0))</f>
        <v>1</v>
      </c>
    </row>
    <row r="154" spans="2:33" ht="15" customHeight="1">
      <c r="B154" s="86"/>
      <c r="C154" s="89"/>
      <c r="D154" s="107">
        <f>M151</f>
        <v>0</v>
      </c>
      <c r="E154" s="13">
        <f>IF(L151="","",L151)</f>
        <v>7</v>
      </c>
      <c r="F154" s="11" t="s">
        <v>65</v>
      </c>
      <c r="G154" s="13">
        <f>IF(J151="","",J151)</f>
        <v>15</v>
      </c>
      <c r="H154" s="109">
        <f>I151</f>
        <v>2</v>
      </c>
      <c r="I154" s="94"/>
      <c r="J154" s="95"/>
      <c r="K154" s="95"/>
      <c r="L154" s="95"/>
      <c r="M154" s="96"/>
      <c r="N154" s="107">
        <f>IF(O153="","",SUM(AF153:AF155))</f>
        <v>0</v>
      </c>
      <c r="O154" s="13">
        <v>11</v>
      </c>
      <c r="P154" s="11" t="s">
        <v>62</v>
      </c>
      <c r="Q154" s="13">
        <v>15</v>
      </c>
      <c r="R154" s="109">
        <f>IF(Q153="","",SUM(AG153:AG155))</f>
        <v>2</v>
      </c>
      <c r="S154" s="101"/>
      <c r="T154" s="104"/>
      <c r="U154" s="89"/>
      <c r="V154" s="101"/>
      <c r="W154" s="89"/>
      <c r="X154" s="13"/>
      <c r="Y154" s="13"/>
      <c r="Z154" s="17"/>
      <c r="AA154" s="17"/>
      <c r="AE154">
        <f>IF(S153="","",S153*1000+(D154+N154)*100+((D154+N154)-(H154+R154))*10+((SUM(E153:E155)+SUM(O153:O155))-(SUM(G153:G155)+SUM(Q153:Q155))))</f>
        <v>-62</v>
      </c>
      <c r="AF154">
        <f>IF(O154="","",IF(O154&gt;Q154,1,0))</f>
        <v>0</v>
      </c>
      <c r="AG154">
        <f>IF(Q154="","",IF(O154&lt;Q154,1,0))</f>
        <v>1</v>
      </c>
    </row>
    <row r="155" spans="2:33" ht="15" customHeight="1">
      <c r="B155" s="87"/>
      <c r="C155" s="90"/>
      <c r="D155" s="108"/>
      <c r="E155" s="15">
        <f>IF(L152="","",L152)</f>
      </c>
      <c r="F155" s="21" t="s">
        <v>83</v>
      </c>
      <c r="G155" s="15">
        <f>IF(J152="","",J152)</f>
      </c>
      <c r="H155" s="110"/>
      <c r="I155" s="97"/>
      <c r="J155" s="98"/>
      <c r="K155" s="98"/>
      <c r="L155" s="98"/>
      <c r="M155" s="99"/>
      <c r="N155" s="108"/>
      <c r="O155" s="15"/>
      <c r="P155" s="11" t="s">
        <v>70</v>
      </c>
      <c r="Q155" s="15"/>
      <c r="R155" s="110"/>
      <c r="S155" s="102"/>
      <c r="T155" s="105"/>
      <c r="U155" s="90"/>
      <c r="V155" s="102"/>
      <c r="W155" s="90"/>
      <c r="X155" s="13"/>
      <c r="Y155" s="13"/>
      <c r="Z155" s="17"/>
      <c r="AA155" s="17"/>
      <c r="AF155">
        <f>IF(O155="","",IF(O155&gt;Q155,1,0))</f>
      </c>
      <c r="AG155">
        <f>IF(Q155="","",IF(O155&lt;Q155,1,0))</f>
      </c>
    </row>
    <row r="156" spans="2:27" ht="15" customHeight="1">
      <c r="B156" s="86" t="s">
        <v>99</v>
      </c>
      <c r="C156" s="78" t="s">
        <v>255</v>
      </c>
      <c r="D156" s="9" t="str">
        <f>IF(E156="","",IF(D157&gt;H157,"○","×"))</f>
        <v>○</v>
      </c>
      <c r="E156" s="10">
        <f>IF(Q150="","",Q150)</f>
        <v>15</v>
      </c>
      <c r="F156" s="18" t="s">
        <v>70</v>
      </c>
      <c r="G156" s="10">
        <f>IF(O150="","",O150)</f>
        <v>11</v>
      </c>
      <c r="H156" s="20"/>
      <c r="I156" s="9" t="str">
        <f>IF(J156="","",IF(I157&gt;M157,"○","×"))</f>
        <v>○</v>
      </c>
      <c r="J156" s="10">
        <f>IF(Q153="","",Q153)</f>
        <v>15</v>
      </c>
      <c r="K156" s="11" t="s">
        <v>70</v>
      </c>
      <c r="L156" s="10">
        <f>IF(O153="","",O153)</f>
        <v>11</v>
      </c>
      <c r="M156" s="20"/>
      <c r="N156" s="91"/>
      <c r="O156" s="92"/>
      <c r="P156" s="92"/>
      <c r="Q156" s="92"/>
      <c r="R156" s="93"/>
      <c r="S156" s="100">
        <f>IF(D156="","",COUNTIF(D156:M156,"○"))</f>
        <v>2</v>
      </c>
      <c r="T156" s="103" t="s">
        <v>18</v>
      </c>
      <c r="U156" s="106">
        <f>IF(D156="","",COUNTIF(D156:M156,"×"))</f>
        <v>0</v>
      </c>
      <c r="V156" s="100">
        <f>IF(AE157="","",RANK(AE157,AE150:AE158))</f>
        <v>1</v>
      </c>
      <c r="W156" s="106"/>
      <c r="X156" s="13"/>
      <c r="Y156" s="13"/>
      <c r="Z156" s="17"/>
      <c r="AA156" s="17"/>
    </row>
    <row r="157" spans="2:31" ht="15" customHeight="1">
      <c r="B157" s="86"/>
      <c r="C157" s="89"/>
      <c r="D157" s="107">
        <f>R151</f>
        <v>2</v>
      </c>
      <c r="E157" s="13">
        <f>IF(Q151="","",Q151)</f>
        <v>19</v>
      </c>
      <c r="F157" s="11" t="s">
        <v>70</v>
      </c>
      <c r="G157" s="13">
        <f>IF(O151="","",O151)</f>
        <v>17</v>
      </c>
      <c r="H157" s="109">
        <f>N151</f>
        <v>0</v>
      </c>
      <c r="I157" s="107">
        <f>R154</f>
        <v>2</v>
      </c>
      <c r="J157" s="13">
        <f>IF(Q154="","",Q154)</f>
        <v>15</v>
      </c>
      <c r="K157" s="11" t="s">
        <v>70</v>
      </c>
      <c r="L157" s="14">
        <f>IF(O154="","",O154)</f>
        <v>11</v>
      </c>
      <c r="M157" s="109">
        <f>N154</f>
        <v>0</v>
      </c>
      <c r="N157" s="94"/>
      <c r="O157" s="95"/>
      <c r="P157" s="95"/>
      <c r="Q157" s="95"/>
      <c r="R157" s="96"/>
      <c r="S157" s="101"/>
      <c r="T157" s="104"/>
      <c r="U157" s="89"/>
      <c r="V157" s="101"/>
      <c r="W157" s="89"/>
      <c r="X157" s="13"/>
      <c r="Y157" s="13"/>
      <c r="Z157" s="17"/>
      <c r="AA157" s="17"/>
      <c r="AE157">
        <f>IF(S156="","",S156*1000+(D157+I157)*100+((D157+I157)-(H157+M157))*10+((SUM(E156:E158)+SUM(J156:J158))-(SUM(G156:G158)+SUM(L156:L158))))</f>
        <v>2454</v>
      </c>
    </row>
    <row r="158" spans="2:27" ht="15" customHeight="1">
      <c r="B158" s="87"/>
      <c r="C158" s="90"/>
      <c r="D158" s="108"/>
      <c r="E158" s="15">
        <f>IF(Q152="","",Q152)</f>
      </c>
      <c r="F158" s="21" t="s">
        <v>20</v>
      </c>
      <c r="G158" s="15">
        <f>IF(O152="","",O152)</f>
      </c>
      <c r="H158" s="110"/>
      <c r="I158" s="108"/>
      <c r="J158" s="15">
        <f>IF(Q155="","",Q155)</f>
      </c>
      <c r="K158" s="11" t="s">
        <v>20</v>
      </c>
      <c r="L158" s="16">
        <f>IF(O155="","",O155)</f>
      </c>
      <c r="M158" s="110"/>
      <c r="N158" s="97"/>
      <c r="O158" s="98"/>
      <c r="P158" s="98"/>
      <c r="Q158" s="98"/>
      <c r="R158" s="99"/>
      <c r="S158" s="102"/>
      <c r="T158" s="105"/>
      <c r="U158" s="90"/>
      <c r="V158" s="102"/>
      <c r="W158" s="90"/>
      <c r="X158" s="13"/>
      <c r="Y158" s="13"/>
      <c r="Z158" s="17"/>
      <c r="AA158" s="17"/>
    </row>
    <row r="159" spans="2:11" s="22" customFormat="1" ht="15" customHeight="1">
      <c r="B159" s="29"/>
      <c r="C159" s="23"/>
      <c r="K159" s="24"/>
    </row>
    <row r="160" spans="1:30" ht="14.25" thickBot="1">
      <c r="A160" s="27" t="s">
        <v>229</v>
      </c>
      <c r="B160" s="72" t="str">
        <f>INDEX(B73:B81,MATCH(1,V73:V81,0),1)</f>
        <v>(角　野)　</v>
      </c>
      <c r="C160" s="79" t="str">
        <f>INDEX(C73:C81,MATCH(1,V73:V81,0),1)</f>
        <v>斉藤　愛加
越智さやか</v>
      </c>
      <c r="D160" s="57"/>
      <c r="E160" s="57"/>
      <c r="F160" s="57"/>
      <c r="G160" s="57"/>
      <c r="K160" s="17"/>
      <c r="R160" s="57"/>
      <c r="S160" s="57"/>
      <c r="T160" s="57"/>
      <c r="U160" s="57"/>
      <c r="V160" s="71" t="str">
        <f>INDEX(C117:C125,MATCH(1,V117:V125,0),1)</f>
        <v>久瀬　美里
久瀬　和彦</v>
      </c>
      <c r="W160" s="71"/>
      <c r="X160" s="71"/>
      <c r="Y160" s="71"/>
      <c r="Z160" s="71"/>
      <c r="AA160" s="72" t="str">
        <f>INDEX(B117:B125,MATCH(1,V117:V125,0),1)</f>
        <v>(神　郷)　</v>
      </c>
      <c r="AB160" s="72"/>
      <c r="AC160" s="72"/>
      <c r="AD160" s="27" t="s">
        <v>237</v>
      </c>
    </row>
    <row r="161" spans="2:31" ht="13.5">
      <c r="B161" s="72"/>
      <c r="C161" s="79"/>
      <c r="F161" s="56" t="s">
        <v>273</v>
      </c>
      <c r="G161" s="111"/>
      <c r="H161" s="58"/>
      <c r="Q161" s="60"/>
      <c r="R161" s="124" t="s">
        <v>266</v>
      </c>
      <c r="S161" s="123"/>
      <c r="V161" s="71"/>
      <c r="W161" s="71"/>
      <c r="X161" s="71"/>
      <c r="Y161" s="71"/>
      <c r="Z161" s="71"/>
      <c r="AA161" s="72"/>
      <c r="AB161" s="72"/>
      <c r="AC161" s="72"/>
      <c r="AD161" s="30"/>
      <c r="AE161" s="30"/>
    </row>
    <row r="162" spans="6:19" ht="14.25" thickBot="1">
      <c r="F162" s="112"/>
      <c r="G162" s="111"/>
      <c r="H162" s="62"/>
      <c r="I162" s="57"/>
      <c r="J162" s="57"/>
      <c r="O162" s="57"/>
      <c r="P162" s="57"/>
      <c r="Q162" s="61"/>
      <c r="R162" s="123"/>
      <c r="S162" s="121"/>
    </row>
    <row r="163" spans="6:19" ht="13.5">
      <c r="F163" s="112"/>
      <c r="G163" s="113"/>
      <c r="J163" s="17"/>
      <c r="K163" s="58"/>
      <c r="N163" s="36"/>
      <c r="Q163" s="36"/>
      <c r="R163" s="122"/>
      <c r="S163" s="121"/>
    </row>
    <row r="164" spans="1:30" ht="13.5">
      <c r="A164" s="27" t="s">
        <v>234</v>
      </c>
      <c r="B164" s="72" t="str">
        <f>INDEX(B84:B92,MATCH(1,V84:V92,0),1)</f>
        <v>(新　小)　</v>
      </c>
      <c r="C164" s="79" t="str">
        <f>INDEX(C84:C92,MATCH(1,V84:V92,0),1)</f>
        <v>谷野宮里菜
谷野宮由美</v>
      </c>
      <c r="D164" s="34"/>
      <c r="E164" s="34"/>
      <c r="F164" s="114"/>
      <c r="G164" s="115"/>
      <c r="J164" s="17"/>
      <c r="K164" s="58"/>
      <c r="N164" s="36"/>
      <c r="Q164" s="36"/>
      <c r="R164" s="125"/>
      <c r="S164" s="126"/>
      <c r="T164" s="34"/>
      <c r="U164" s="34"/>
      <c r="V164" s="71" t="str">
        <f>INDEX(C128:C136,MATCH(1,V128:V136,0),1)</f>
        <v>細川 　愛菜
今村千代子</v>
      </c>
      <c r="W164" s="71"/>
      <c r="X164" s="71"/>
      <c r="Y164" s="71"/>
      <c r="Z164" s="71"/>
      <c r="AA164" s="72" t="str">
        <f>INDEX(B128:B136,MATCH(1,V128:V136,0),1)</f>
        <v>(角　野)　</v>
      </c>
      <c r="AB164" s="72"/>
      <c r="AC164" s="72"/>
      <c r="AD164" s="27" t="s">
        <v>238</v>
      </c>
    </row>
    <row r="165" spans="2:31" ht="13.5">
      <c r="B165" s="72"/>
      <c r="C165" s="79"/>
      <c r="I165" s="131" t="s">
        <v>280</v>
      </c>
      <c r="J165" s="111"/>
      <c r="K165" s="58"/>
      <c r="N165" s="36"/>
      <c r="O165" s="120" t="s">
        <v>279</v>
      </c>
      <c r="P165" s="121"/>
      <c r="V165" s="71"/>
      <c r="W165" s="71"/>
      <c r="X165" s="71"/>
      <c r="Y165" s="71"/>
      <c r="Z165" s="71"/>
      <c r="AA165" s="72"/>
      <c r="AB165" s="72"/>
      <c r="AC165" s="72"/>
      <c r="AD165" s="30"/>
      <c r="AE165" s="30"/>
    </row>
    <row r="166" spans="9:16" ht="14.25" thickBot="1">
      <c r="I166" s="112"/>
      <c r="J166" s="111"/>
      <c r="K166" s="62"/>
      <c r="L166" s="57"/>
      <c r="M166" s="59"/>
      <c r="N166" s="37"/>
      <c r="O166" s="122"/>
      <c r="P166" s="121"/>
    </row>
    <row r="167" spans="9:16" ht="13.5" customHeight="1">
      <c r="I167" s="112"/>
      <c r="J167" s="113"/>
      <c r="L167" s="117" t="s">
        <v>284</v>
      </c>
      <c r="M167" s="130"/>
      <c r="N167" s="66"/>
      <c r="O167" s="123"/>
      <c r="P167" s="121"/>
    </row>
    <row r="168" spans="1:30" ht="14.25" thickBot="1">
      <c r="A168" s="27" t="s">
        <v>235</v>
      </c>
      <c r="B168" s="72" t="str">
        <f>INDEX(B95:B103,MATCH(1,V95:V103,0),1)</f>
        <v>(神　郷)　</v>
      </c>
      <c r="C168" s="79" t="str">
        <f>INDEX(C95:C103,MATCH(1,V95:V103,0),1)</f>
        <v>田中　楓恋
田中　梨乃</v>
      </c>
      <c r="D168" s="57"/>
      <c r="E168" s="57"/>
      <c r="F168" s="57"/>
      <c r="G168" s="57"/>
      <c r="I168" s="112"/>
      <c r="J168" s="113"/>
      <c r="L168" s="117"/>
      <c r="M168" s="117"/>
      <c r="N168" s="60"/>
      <c r="O168" s="123"/>
      <c r="P168" s="121"/>
      <c r="R168" s="34"/>
      <c r="S168" s="34"/>
      <c r="T168" s="34"/>
      <c r="U168" s="34"/>
      <c r="V168" s="71" t="str">
        <f>INDEX(C139:C147,MATCH(1,V139:V147,0),1)</f>
        <v>佐々木圭都
久瀬奈緒美</v>
      </c>
      <c r="W168" s="71"/>
      <c r="X168" s="71"/>
      <c r="Y168" s="71"/>
      <c r="Z168" s="71"/>
      <c r="AA168" s="72" t="str">
        <f>INDEX(B139:B147,MATCH(1,V139:V147,0),1)</f>
        <v>(神　郷)　</v>
      </c>
      <c r="AB168" s="72"/>
      <c r="AC168" s="72"/>
      <c r="AD168" s="27" t="s">
        <v>239</v>
      </c>
    </row>
    <row r="169" spans="2:31" ht="13.5">
      <c r="B169" s="72"/>
      <c r="C169" s="79"/>
      <c r="F169" s="56" t="s">
        <v>265</v>
      </c>
      <c r="G169" s="111"/>
      <c r="H169" s="58"/>
      <c r="J169" s="36"/>
      <c r="L169" s="117"/>
      <c r="M169" s="117"/>
      <c r="N169" s="60"/>
      <c r="Q169" s="36"/>
      <c r="R169" s="127" t="s">
        <v>272</v>
      </c>
      <c r="S169" s="128"/>
      <c r="V169" s="71"/>
      <c r="W169" s="71"/>
      <c r="X169" s="71"/>
      <c r="Y169" s="71"/>
      <c r="Z169" s="71"/>
      <c r="AA169" s="72"/>
      <c r="AB169" s="72"/>
      <c r="AC169" s="72"/>
      <c r="AD169" s="30"/>
      <c r="AE169" s="30"/>
    </row>
    <row r="170" spans="6:19" ht="14.25" thickBot="1">
      <c r="F170" s="112"/>
      <c r="G170" s="111"/>
      <c r="H170" s="62"/>
      <c r="I170" s="57"/>
      <c r="J170" s="63"/>
      <c r="L170" s="41"/>
      <c r="M170" s="41"/>
      <c r="N170" s="60"/>
      <c r="O170" s="57"/>
      <c r="P170" s="57"/>
      <c r="Q170" s="63"/>
      <c r="R170" s="122"/>
      <c r="S170" s="123"/>
    </row>
    <row r="171" spans="6:19" ht="13.5">
      <c r="F171" s="112"/>
      <c r="G171" s="113"/>
      <c r="Q171" s="60"/>
      <c r="R171" s="123"/>
      <c r="S171" s="123"/>
    </row>
    <row r="172" spans="1:30" ht="14.25" thickBot="1">
      <c r="A172" s="27" t="s">
        <v>236</v>
      </c>
      <c r="B172" s="72" t="str">
        <f>INDEX(B106:B114,MATCH(1,V106:V114,0),1)</f>
        <v>(中　萩)　</v>
      </c>
      <c r="C172" s="79" t="str">
        <f>INDEX(C106:C114,MATCH(1,V106:V114,0),1)</f>
        <v>大角　翔和
大角　政行</v>
      </c>
      <c r="D172" s="34"/>
      <c r="E172" s="34"/>
      <c r="F172" s="114"/>
      <c r="G172" s="115"/>
      <c r="Q172" s="60"/>
      <c r="R172" s="129"/>
      <c r="S172" s="129"/>
      <c r="T172" s="57"/>
      <c r="U172" s="57"/>
      <c r="V172" s="71" t="str">
        <f>INDEX(C150:C158,MATCH(1,V150:V158,0),1)</f>
        <v>佐薙　悠甫
佐薙　博幸</v>
      </c>
      <c r="W172" s="71"/>
      <c r="X172" s="71"/>
      <c r="Y172" s="71"/>
      <c r="Z172" s="71"/>
      <c r="AA172" s="72" t="str">
        <f>INDEX(B150:B158,MATCH(1,V150:V158,0),1)</f>
        <v>(宮　西)　</v>
      </c>
      <c r="AB172" s="72"/>
      <c r="AC172" s="72"/>
      <c r="AD172" s="27" t="s">
        <v>240</v>
      </c>
    </row>
    <row r="173" spans="2:31" ht="13.5">
      <c r="B173" s="72"/>
      <c r="C173" s="79"/>
      <c r="V173" s="71"/>
      <c r="W173" s="71"/>
      <c r="X173" s="71"/>
      <c r="Y173" s="71"/>
      <c r="Z173" s="71"/>
      <c r="AA173" s="72"/>
      <c r="AB173" s="72"/>
      <c r="AC173" s="72"/>
      <c r="AD173" s="30"/>
      <c r="AE173" s="30"/>
    </row>
    <row r="175" spans="2:15" s="3" customFormat="1" ht="22.5" customHeight="1">
      <c r="B175" s="80" t="s">
        <v>11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7" spans="2:27" ht="15" customHeight="1">
      <c r="B177" s="26" t="s">
        <v>22</v>
      </c>
      <c r="C177" s="4"/>
      <c r="D177" s="82" t="s">
        <v>163</v>
      </c>
      <c r="E177" s="83"/>
      <c r="F177" s="83"/>
      <c r="G177" s="83"/>
      <c r="H177" s="84"/>
      <c r="I177" s="82" t="s">
        <v>164</v>
      </c>
      <c r="J177" s="83"/>
      <c r="K177" s="83"/>
      <c r="L177" s="83"/>
      <c r="M177" s="84"/>
      <c r="N177" s="82" t="s">
        <v>165</v>
      </c>
      <c r="O177" s="83"/>
      <c r="P177" s="83"/>
      <c r="Q177" s="83"/>
      <c r="R177" s="84"/>
      <c r="S177" s="5"/>
      <c r="T177" s="6" t="s">
        <v>15</v>
      </c>
      <c r="U177" s="6"/>
      <c r="V177" s="82" t="s">
        <v>16</v>
      </c>
      <c r="W177" s="84"/>
      <c r="AA177" s="7"/>
    </row>
    <row r="178" spans="2:35" ht="15" customHeight="1">
      <c r="B178" s="85" t="s">
        <v>25</v>
      </c>
      <c r="C178" s="88" t="s">
        <v>166</v>
      </c>
      <c r="D178" s="91"/>
      <c r="E178" s="92"/>
      <c r="F178" s="92"/>
      <c r="G178" s="92"/>
      <c r="H178" s="93"/>
      <c r="I178" s="9" t="str">
        <f>IF(I179="","",IF(I179&gt;M179,"○","×"))</f>
        <v>○</v>
      </c>
      <c r="J178" s="10">
        <v>15</v>
      </c>
      <c r="K178" s="11" t="s">
        <v>143</v>
      </c>
      <c r="L178" s="10">
        <v>7</v>
      </c>
      <c r="M178" s="8"/>
      <c r="N178" s="12" t="str">
        <f>IF(N179="","",IF(N179&gt;R179,"○","×"))</f>
        <v>×</v>
      </c>
      <c r="O178" s="10">
        <v>4</v>
      </c>
      <c r="P178" s="11" t="s">
        <v>143</v>
      </c>
      <c r="Q178" s="10">
        <v>15</v>
      </c>
      <c r="R178" s="8"/>
      <c r="S178" s="100">
        <f>IF(I178="","",COUNTIF(I178:R178,"○"))</f>
        <v>1</v>
      </c>
      <c r="T178" s="103" t="s">
        <v>18</v>
      </c>
      <c r="U178" s="106">
        <f>IF(I178="","",COUNTIF(I178:R178,"×"))</f>
        <v>1</v>
      </c>
      <c r="V178" s="100">
        <f>IF(AE179="","",RANK(AE179,AE178:AE186))</f>
        <v>2</v>
      </c>
      <c r="W178" s="106"/>
      <c r="X178" s="13"/>
      <c r="Y178" s="13"/>
      <c r="Z178" s="7"/>
      <c r="AA178" s="7"/>
      <c r="AF178">
        <f>IF(J178="","",IF(J178&gt;L178,1,0))</f>
        <v>1</v>
      </c>
      <c r="AG178">
        <f>IF(L178="","",IF(J178&lt;L178,1,0))</f>
        <v>0</v>
      </c>
      <c r="AH178">
        <f>IF(O178="","",IF(O178&gt;Q178,1,0))</f>
        <v>0</v>
      </c>
      <c r="AI178">
        <f>IF(Q178="","",IF(O178&lt;Q178,1,0))</f>
        <v>1</v>
      </c>
    </row>
    <row r="179" spans="2:35" ht="15" customHeight="1">
      <c r="B179" s="86"/>
      <c r="C179" s="89"/>
      <c r="D179" s="94"/>
      <c r="E179" s="95"/>
      <c r="F179" s="95"/>
      <c r="G179" s="95"/>
      <c r="H179" s="96"/>
      <c r="I179" s="107">
        <f>IF(J178="","",SUM(AF178:AF180))</f>
        <v>2</v>
      </c>
      <c r="J179" s="13">
        <v>11</v>
      </c>
      <c r="K179" s="11" t="s">
        <v>59</v>
      </c>
      <c r="L179" s="13">
        <v>15</v>
      </c>
      <c r="M179" s="109">
        <f>IF(L178="","",SUM(AG178:AG180))</f>
        <v>1</v>
      </c>
      <c r="N179" s="107">
        <f>IF(O178="","",SUM(AH178:AH180))</f>
        <v>0</v>
      </c>
      <c r="O179" s="14">
        <v>4</v>
      </c>
      <c r="P179" s="11" t="s">
        <v>20</v>
      </c>
      <c r="Q179" s="14">
        <v>15</v>
      </c>
      <c r="R179" s="109">
        <f>IF(Q178="","",SUM(AI178:AI180))</f>
        <v>2</v>
      </c>
      <c r="S179" s="101"/>
      <c r="T179" s="104"/>
      <c r="U179" s="89"/>
      <c r="V179" s="101"/>
      <c r="W179" s="89"/>
      <c r="X179" s="13"/>
      <c r="Y179" s="13"/>
      <c r="Z179" s="7"/>
      <c r="AA179" s="7"/>
      <c r="AE179">
        <f>IF(S178="","",S178*1000+(I179+N179)*100+((I179+N179)-(M179+R179))*10+((SUM(J178:J180)+SUM(O178:O180))-(SUM(L178:L180)+SUM(Q178:Q180))))</f>
        <v>1174</v>
      </c>
      <c r="AF179">
        <f>IF(J179="","",IF(J179&gt;L179,1,0))</f>
        <v>0</v>
      </c>
      <c r="AG179">
        <f>IF(L179="","",IF(J179&lt;L179,1,0))</f>
        <v>1</v>
      </c>
      <c r="AH179">
        <f>IF(O179="","",IF(O179&gt;Q179,1,0))</f>
        <v>0</v>
      </c>
      <c r="AI179">
        <f>IF(Q179="","",IF(O179&lt;Q179,1,0))</f>
        <v>1</v>
      </c>
    </row>
    <row r="180" spans="2:35" ht="15" customHeight="1">
      <c r="B180" s="87"/>
      <c r="C180" s="90"/>
      <c r="D180" s="97"/>
      <c r="E180" s="98"/>
      <c r="F180" s="98"/>
      <c r="G180" s="98"/>
      <c r="H180" s="99"/>
      <c r="I180" s="108"/>
      <c r="J180" s="15">
        <v>15</v>
      </c>
      <c r="K180" s="11" t="s">
        <v>20</v>
      </c>
      <c r="L180" s="15">
        <v>13</v>
      </c>
      <c r="M180" s="110"/>
      <c r="N180" s="108"/>
      <c r="O180" s="16"/>
      <c r="P180" s="11" t="s">
        <v>20</v>
      </c>
      <c r="Q180" s="16"/>
      <c r="R180" s="110"/>
      <c r="S180" s="102"/>
      <c r="T180" s="105"/>
      <c r="U180" s="90"/>
      <c r="V180" s="102"/>
      <c r="W180" s="90"/>
      <c r="X180" s="13"/>
      <c r="Y180" s="13"/>
      <c r="Z180" s="17"/>
      <c r="AA180" s="17"/>
      <c r="AF180">
        <f>IF(J180="","",IF(J180&gt;L180,1,0))</f>
        <v>1</v>
      </c>
      <c r="AG180">
        <f>IF(L180="","",IF(J180&lt;L180,1,0))</f>
        <v>0</v>
      </c>
      <c r="AH180">
        <f>IF(O180="","",IF(O180&gt;Q180,1,0))</f>
      </c>
      <c r="AI180">
        <f>IF(Q180="","",IF(O180&lt;Q180,1,0))</f>
      </c>
    </row>
    <row r="181" spans="2:33" ht="15" customHeight="1">
      <c r="B181" s="85" t="s">
        <v>155</v>
      </c>
      <c r="C181" s="88" t="s">
        <v>167</v>
      </c>
      <c r="D181" s="9" t="str">
        <f>IF(E181="","",IF(D182&gt;H182,"○","×"))</f>
        <v>×</v>
      </c>
      <c r="E181" s="10">
        <f>IF(L178="","",L178)</f>
        <v>7</v>
      </c>
      <c r="F181" s="18" t="s">
        <v>144</v>
      </c>
      <c r="G181" s="10">
        <f>IF(J178="","",J178)</f>
        <v>15</v>
      </c>
      <c r="H181" s="19"/>
      <c r="I181" s="91"/>
      <c r="J181" s="92"/>
      <c r="K181" s="92"/>
      <c r="L181" s="92"/>
      <c r="M181" s="93"/>
      <c r="N181" s="9" t="str">
        <f>IF(O181="","",IF(N182&gt;R182,"○","×"))</f>
        <v>×</v>
      </c>
      <c r="O181" s="10">
        <v>5</v>
      </c>
      <c r="P181" s="18" t="s">
        <v>144</v>
      </c>
      <c r="Q181" s="10">
        <v>15</v>
      </c>
      <c r="R181" s="20"/>
      <c r="S181" s="100">
        <f>IF(D181="","",COUNTIF(D181:R183,"○"))</f>
        <v>0</v>
      </c>
      <c r="T181" s="103" t="s">
        <v>18</v>
      </c>
      <c r="U181" s="106">
        <f>IF(D181="","",COUNTIF(D181:R183,"×"))</f>
        <v>2</v>
      </c>
      <c r="V181" s="100">
        <f>IF(AE182="","",RANK(AE182,AE178:AE186))</f>
        <v>3</v>
      </c>
      <c r="W181" s="106"/>
      <c r="X181" s="13"/>
      <c r="Y181" s="13"/>
      <c r="Z181" s="17"/>
      <c r="AA181" s="17"/>
      <c r="AF181">
        <f>IF(O181="","",IF(O181&gt;Q181,1,0))</f>
        <v>0</v>
      </c>
      <c r="AG181">
        <f>IF(Q181="","",IF(O181&lt;Q181,1,0))</f>
        <v>1</v>
      </c>
    </row>
    <row r="182" spans="2:33" ht="15" customHeight="1">
      <c r="B182" s="86"/>
      <c r="C182" s="89"/>
      <c r="D182" s="107">
        <f>M179</f>
        <v>1</v>
      </c>
      <c r="E182" s="13">
        <f>IF(L179="","",L179)</f>
        <v>15</v>
      </c>
      <c r="F182" s="11" t="s">
        <v>59</v>
      </c>
      <c r="G182" s="13">
        <f>IF(J179="","",J179)</f>
        <v>11</v>
      </c>
      <c r="H182" s="109">
        <f>I179</f>
        <v>2</v>
      </c>
      <c r="I182" s="94"/>
      <c r="J182" s="95"/>
      <c r="K182" s="95"/>
      <c r="L182" s="95"/>
      <c r="M182" s="96"/>
      <c r="N182" s="107">
        <f>IF(O181="","",SUM(AF181:AF183))</f>
        <v>0</v>
      </c>
      <c r="O182" s="13">
        <v>9</v>
      </c>
      <c r="P182" s="11" t="s">
        <v>62</v>
      </c>
      <c r="Q182" s="13">
        <v>15</v>
      </c>
      <c r="R182" s="109">
        <f>IF(Q181="","",SUM(AG181:AG183))</f>
        <v>2</v>
      </c>
      <c r="S182" s="101"/>
      <c r="T182" s="104"/>
      <c r="U182" s="89"/>
      <c r="V182" s="101"/>
      <c r="W182" s="89"/>
      <c r="X182" s="13"/>
      <c r="Y182" s="13"/>
      <c r="Z182" s="17"/>
      <c r="AA182" s="17"/>
      <c r="AE182">
        <f>IF(S181="","",S181*1000+(D182+N182)*100+((D182+N182)-(H182+R182))*10+((SUM(E181:E183)+SUM(O181:O183))-(SUM(G181:G183)+SUM(Q181:Q183))))</f>
        <v>48</v>
      </c>
      <c r="AF182">
        <f>IF(O182="","",IF(O182&gt;Q182,1,0))</f>
        <v>0</v>
      </c>
      <c r="AG182">
        <f>IF(Q182="","",IF(O182&lt;Q182,1,0))</f>
        <v>1</v>
      </c>
    </row>
    <row r="183" spans="2:33" ht="15" customHeight="1">
      <c r="B183" s="87"/>
      <c r="C183" s="90"/>
      <c r="D183" s="108"/>
      <c r="E183" s="15">
        <f>IF(L180="","",L180)</f>
        <v>13</v>
      </c>
      <c r="F183" s="21" t="s">
        <v>20</v>
      </c>
      <c r="G183" s="15">
        <f>IF(J180="","",J180)</f>
        <v>15</v>
      </c>
      <c r="H183" s="110"/>
      <c r="I183" s="97"/>
      <c r="J183" s="98"/>
      <c r="K183" s="98"/>
      <c r="L183" s="98"/>
      <c r="M183" s="99"/>
      <c r="N183" s="108"/>
      <c r="O183" s="15"/>
      <c r="P183" s="11" t="s">
        <v>20</v>
      </c>
      <c r="Q183" s="15"/>
      <c r="R183" s="110"/>
      <c r="S183" s="102"/>
      <c r="T183" s="105"/>
      <c r="U183" s="90"/>
      <c r="V183" s="102"/>
      <c r="W183" s="90"/>
      <c r="X183" s="13"/>
      <c r="Y183" s="13"/>
      <c r="Z183" s="17"/>
      <c r="AA183" s="17"/>
      <c r="AF183">
        <f>IF(O183="","",IF(O183&gt;Q183,1,0))</f>
      </c>
      <c r="AG183">
        <f>IF(Q183="","",IF(O183&lt;Q183,1,0))</f>
      </c>
    </row>
    <row r="184" spans="2:27" ht="15" customHeight="1">
      <c r="B184" s="86" t="s">
        <v>156</v>
      </c>
      <c r="C184" s="78" t="s">
        <v>256</v>
      </c>
      <c r="D184" s="9" t="str">
        <f>IF(E184="","",IF(D185&gt;H185,"○","×"))</f>
        <v>○</v>
      </c>
      <c r="E184" s="10">
        <f>IF(Q178="","",Q178)</f>
        <v>15</v>
      </c>
      <c r="F184" s="18" t="s">
        <v>144</v>
      </c>
      <c r="G184" s="10">
        <f>IF(O178="","",O178)</f>
        <v>4</v>
      </c>
      <c r="H184" s="20"/>
      <c r="I184" s="9" t="str">
        <f>IF(J184="","",IF(I185&gt;M185,"○","×"))</f>
        <v>○</v>
      </c>
      <c r="J184" s="10">
        <f>IF(Q181="","",Q181)</f>
        <v>15</v>
      </c>
      <c r="K184" s="11" t="s">
        <v>144</v>
      </c>
      <c r="L184" s="10">
        <f>IF(O181="","",O181)</f>
        <v>5</v>
      </c>
      <c r="M184" s="20"/>
      <c r="N184" s="91"/>
      <c r="O184" s="92"/>
      <c r="P184" s="92"/>
      <c r="Q184" s="92"/>
      <c r="R184" s="93"/>
      <c r="S184" s="100">
        <f>IF(D184="","",COUNTIF(D184:M184,"○"))</f>
        <v>2</v>
      </c>
      <c r="T184" s="103" t="s">
        <v>18</v>
      </c>
      <c r="U184" s="106">
        <f>IF(D184="","",COUNTIF(D184:M184,"×"))</f>
        <v>0</v>
      </c>
      <c r="V184" s="100">
        <f>IF(AE185="","",RANK(AE185,AE178:AE186))</f>
        <v>1</v>
      </c>
      <c r="W184" s="106"/>
      <c r="X184" s="13"/>
      <c r="Y184" s="13"/>
      <c r="Z184" s="17"/>
      <c r="AA184" s="17"/>
    </row>
    <row r="185" spans="2:31" ht="15" customHeight="1">
      <c r="B185" s="86"/>
      <c r="C185" s="89"/>
      <c r="D185" s="107">
        <f>R179</f>
        <v>2</v>
      </c>
      <c r="E185" s="13">
        <f>IF(Q179="","",Q179)</f>
        <v>15</v>
      </c>
      <c r="F185" s="11" t="s">
        <v>64</v>
      </c>
      <c r="G185" s="13">
        <f>IF(O179="","",O179)</f>
        <v>4</v>
      </c>
      <c r="H185" s="109">
        <f>N179</f>
        <v>0</v>
      </c>
      <c r="I185" s="107">
        <f>R182</f>
        <v>2</v>
      </c>
      <c r="J185" s="13">
        <f>IF(Q182="","",Q182)</f>
        <v>15</v>
      </c>
      <c r="K185" s="11" t="s">
        <v>65</v>
      </c>
      <c r="L185" s="14">
        <f>IF(O182="","",O182)</f>
        <v>9</v>
      </c>
      <c r="M185" s="109">
        <f>N182</f>
        <v>0</v>
      </c>
      <c r="N185" s="94"/>
      <c r="O185" s="95"/>
      <c r="P185" s="95"/>
      <c r="Q185" s="95"/>
      <c r="R185" s="96"/>
      <c r="S185" s="101"/>
      <c r="T185" s="104"/>
      <c r="U185" s="89"/>
      <c r="V185" s="101"/>
      <c r="W185" s="89"/>
      <c r="X185" s="13"/>
      <c r="Y185" s="13"/>
      <c r="Z185" s="17"/>
      <c r="AA185" s="17"/>
      <c r="AE185">
        <f>IF(S184="","",S184*1000+(D185+I185)*100+((D185+I185)-(H185+M185))*10+((SUM(E184:E186)+SUM(J184:J186))-(SUM(G184:G186)+SUM(L184:L186))))</f>
        <v>2478</v>
      </c>
    </row>
    <row r="186" spans="2:27" ht="15" customHeight="1">
      <c r="B186" s="87"/>
      <c r="C186" s="90"/>
      <c r="D186" s="108"/>
      <c r="E186" s="15">
        <f>IF(Q180="","",Q180)</f>
      </c>
      <c r="F186" s="21" t="s">
        <v>20</v>
      </c>
      <c r="G186" s="15">
        <f>IF(O180="","",O180)</f>
      </c>
      <c r="H186" s="110"/>
      <c r="I186" s="108"/>
      <c r="J186" s="15">
        <f>IF(Q183="","",Q183)</f>
      </c>
      <c r="K186" s="11" t="s">
        <v>20</v>
      </c>
      <c r="L186" s="16">
        <f>IF(O183="","",O183)</f>
      </c>
      <c r="M186" s="110"/>
      <c r="N186" s="97"/>
      <c r="O186" s="98"/>
      <c r="P186" s="98"/>
      <c r="Q186" s="98"/>
      <c r="R186" s="99"/>
      <c r="S186" s="102"/>
      <c r="T186" s="105"/>
      <c r="U186" s="90"/>
      <c r="V186" s="102"/>
      <c r="W186" s="90"/>
      <c r="X186" s="13"/>
      <c r="Y186" s="13"/>
      <c r="Z186" s="17"/>
      <c r="AA186" s="17"/>
    </row>
    <row r="187" spans="2:18" s="22" customFormat="1" ht="15" customHeight="1">
      <c r="B187" s="23"/>
      <c r="C187" s="23"/>
      <c r="E187" s="24"/>
      <c r="F187" s="24"/>
      <c r="G187" s="24"/>
      <c r="J187" s="24"/>
      <c r="K187" s="24"/>
      <c r="L187" s="24"/>
      <c r="O187" s="24"/>
      <c r="P187" s="24"/>
      <c r="Q187" s="24"/>
      <c r="R187" s="24"/>
    </row>
    <row r="188" spans="2:27" ht="15" customHeight="1">
      <c r="B188" s="26" t="s">
        <v>14</v>
      </c>
      <c r="C188" s="4"/>
      <c r="D188" s="82" t="s">
        <v>168</v>
      </c>
      <c r="E188" s="83"/>
      <c r="F188" s="83"/>
      <c r="G188" s="83"/>
      <c r="H188" s="84"/>
      <c r="I188" s="82" t="s">
        <v>169</v>
      </c>
      <c r="J188" s="83"/>
      <c r="K188" s="83"/>
      <c r="L188" s="83"/>
      <c r="M188" s="84"/>
      <c r="N188" s="82" t="s">
        <v>170</v>
      </c>
      <c r="O188" s="83"/>
      <c r="P188" s="83"/>
      <c r="Q188" s="83"/>
      <c r="R188" s="84"/>
      <c r="S188" s="5"/>
      <c r="T188" s="6" t="s">
        <v>15</v>
      </c>
      <c r="U188" s="6"/>
      <c r="V188" s="82" t="s">
        <v>16</v>
      </c>
      <c r="W188" s="84"/>
      <c r="AA188" s="7"/>
    </row>
    <row r="189" spans="2:35" ht="15" customHeight="1">
      <c r="B189" s="85" t="s">
        <v>25</v>
      </c>
      <c r="C189" s="88" t="s">
        <v>171</v>
      </c>
      <c r="D189" s="91"/>
      <c r="E189" s="92"/>
      <c r="F189" s="92"/>
      <c r="G189" s="92"/>
      <c r="H189" s="93"/>
      <c r="I189" s="9" t="str">
        <f>IF(I190="","",IF(I190&gt;M190,"○","×"))</f>
        <v>○</v>
      </c>
      <c r="J189" s="10">
        <v>15</v>
      </c>
      <c r="K189" s="11" t="s">
        <v>145</v>
      </c>
      <c r="L189" s="10">
        <v>3</v>
      </c>
      <c r="M189" s="8"/>
      <c r="N189" s="12" t="str">
        <f>IF(N190="","",IF(N190&gt;R190,"○","×"))</f>
        <v>○</v>
      </c>
      <c r="O189" s="10">
        <v>15</v>
      </c>
      <c r="P189" s="11" t="s">
        <v>145</v>
      </c>
      <c r="Q189" s="10">
        <v>4</v>
      </c>
      <c r="R189" s="8"/>
      <c r="S189" s="100">
        <f>IF(I189="","",COUNTIF(I189:R189,"○"))</f>
        <v>2</v>
      </c>
      <c r="T189" s="103" t="s">
        <v>18</v>
      </c>
      <c r="U189" s="106">
        <f>IF(I189="","",COUNTIF(I189:R189,"×"))</f>
        <v>0</v>
      </c>
      <c r="V189" s="100">
        <f>IF(AE190="","",RANK(AE190,AE189:AE197))</f>
        <v>1</v>
      </c>
      <c r="W189" s="106"/>
      <c r="X189" s="13"/>
      <c r="Y189" s="13"/>
      <c r="Z189" s="7"/>
      <c r="AA189" s="7"/>
      <c r="AF189">
        <f>IF(J189="","",IF(J189&gt;L189,1,0))</f>
        <v>1</v>
      </c>
      <c r="AG189">
        <f>IF(L189="","",IF(J189&lt;L189,1,0))</f>
        <v>0</v>
      </c>
      <c r="AH189">
        <f>IF(O189="","",IF(O189&gt;Q189,1,0))</f>
        <v>1</v>
      </c>
      <c r="AI189">
        <f>IF(Q189="","",IF(O189&lt;Q189,1,0))</f>
        <v>0</v>
      </c>
    </row>
    <row r="190" spans="2:35" ht="15" customHeight="1">
      <c r="B190" s="86"/>
      <c r="C190" s="89"/>
      <c r="D190" s="94"/>
      <c r="E190" s="95"/>
      <c r="F190" s="95"/>
      <c r="G190" s="95"/>
      <c r="H190" s="96"/>
      <c r="I190" s="107">
        <f>IF(J189="","",SUM(AF189:AF191))</f>
        <v>2</v>
      </c>
      <c r="J190" s="13">
        <v>18</v>
      </c>
      <c r="K190" s="11" t="s">
        <v>146</v>
      </c>
      <c r="L190" s="13">
        <v>16</v>
      </c>
      <c r="M190" s="109">
        <f>IF(L189="","",SUM(AG189:AG191))</f>
        <v>0</v>
      </c>
      <c r="N190" s="107">
        <f>IF(O189="","",SUM(AH189:AH191))</f>
        <v>2</v>
      </c>
      <c r="O190" s="14">
        <v>15</v>
      </c>
      <c r="P190" s="11" t="s">
        <v>20</v>
      </c>
      <c r="Q190" s="14">
        <v>3</v>
      </c>
      <c r="R190" s="109">
        <f>IF(Q189="","",SUM(AI189:AI191))</f>
        <v>0</v>
      </c>
      <c r="S190" s="101"/>
      <c r="T190" s="104"/>
      <c r="U190" s="89"/>
      <c r="V190" s="101"/>
      <c r="W190" s="89"/>
      <c r="X190" s="13"/>
      <c r="Y190" s="13"/>
      <c r="Z190" s="7"/>
      <c r="AA190" s="7"/>
      <c r="AE190">
        <f>IF(S189="","",S189*1000+(I190+N190)*100+((I190+N190)-(M190+R190))*10+((SUM(J189:J191)+SUM(O189:O191))-(SUM(L189:L191)+SUM(Q189:Q191))))</f>
        <v>2477</v>
      </c>
      <c r="AF190">
        <f>IF(J190="","",IF(J190&gt;L190,1,0))</f>
        <v>1</v>
      </c>
      <c r="AG190">
        <f>IF(L190="","",IF(J190&lt;L190,1,0))</f>
        <v>0</v>
      </c>
      <c r="AH190">
        <f>IF(O190="","",IF(O190&gt;Q190,1,0))</f>
        <v>1</v>
      </c>
      <c r="AI190">
        <f>IF(Q190="","",IF(O190&lt;Q190,1,0))</f>
        <v>0</v>
      </c>
    </row>
    <row r="191" spans="2:35" ht="15" customHeight="1">
      <c r="B191" s="87"/>
      <c r="C191" s="90"/>
      <c r="D191" s="97"/>
      <c r="E191" s="98"/>
      <c r="F191" s="98"/>
      <c r="G191" s="98"/>
      <c r="H191" s="99"/>
      <c r="I191" s="108"/>
      <c r="J191" s="15"/>
      <c r="K191" s="11" t="s">
        <v>20</v>
      </c>
      <c r="L191" s="15"/>
      <c r="M191" s="110"/>
      <c r="N191" s="108"/>
      <c r="O191" s="16"/>
      <c r="P191" s="11" t="s">
        <v>20</v>
      </c>
      <c r="Q191" s="16"/>
      <c r="R191" s="110"/>
      <c r="S191" s="102"/>
      <c r="T191" s="105"/>
      <c r="U191" s="90"/>
      <c r="V191" s="102"/>
      <c r="W191" s="90"/>
      <c r="X191" s="13"/>
      <c r="Y191" s="13"/>
      <c r="Z191" s="17"/>
      <c r="AA191" s="17"/>
      <c r="AF191">
        <f>IF(J191="","",IF(J191&gt;L191,1,0))</f>
      </c>
      <c r="AG191">
        <f>IF(L191="","",IF(J191&lt;L191,1,0))</f>
      </c>
      <c r="AH191">
        <f>IF(O191="","",IF(O191&gt;Q191,1,0))</f>
      </c>
      <c r="AI191">
        <f>IF(Q191="","",IF(O191&lt;Q191,1,0))</f>
      </c>
    </row>
    <row r="192" spans="2:33" ht="15" customHeight="1">
      <c r="B192" s="85" t="s">
        <v>157</v>
      </c>
      <c r="C192" s="88" t="s">
        <v>172</v>
      </c>
      <c r="D192" s="9" t="str">
        <f>IF(E192="","",IF(D193&gt;H193,"○","×"))</f>
        <v>×</v>
      </c>
      <c r="E192" s="10">
        <f>IF(L189="","",L189)</f>
        <v>3</v>
      </c>
      <c r="F192" s="18" t="s">
        <v>20</v>
      </c>
      <c r="G192" s="10">
        <f>IF(J189="","",J189)</f>
        <v>15</v>
      </c>
      <c r="H192" s="19"/>
      <c r="I192" s="91"/>
      <c r="J192" s="92"/>
      <c r="K192" s="92"/>
      <c r="L192" s="92"/>
      <c r="M192" s="93"/>
      <c r="N192" s="9" t="str">
        <f>IF(O192="","",IF(N193&gt;R193,"○","×"))</f>
        <v>○</v>
      </c>
      <c r="O192" s="10">
        <v>15</v>
      </c>
      <c r="P192" s="18" t="s">
        <v>20</v>
      </c>
      <c r="Q192" s="10">
        <v>9</v>
      </c>
      <c r="R192" s="20"/>
      <c r="S192" s="100">
        <f>IF(D192="","",COUNTIF(D192:R194,"○"))</f>
        <v>1</v>
      </c>
      <c r="T192" s="103" t="s">
        <v>18</v>
      </c>
      <c r="U192" s="106">
        <f>IF(D192="","",COUNTIF(D192:R194,"×"))</f>
        <v>1</v>
      </c>
      <c r="V192" s="100">
        <f>IF(AE193="","",RANK(AE193,AE189:AE197))</f>
        <v>2</v>
      </c>
      <c r="W192" s="106"/>
      <c r="X192" s="13"/>
      <c r="Y192" s="13"/>
      <c r="Z192" s="17"/>
      <c r="AA192" s="17"/>
      <c r="AF192">
        <f>IF(O192="","",IF(O192&gt;Q192,1,0))</f>
        <v>1</v>
      </c>
      <c r="AG192">
        <f>IF(Q192="","",IF(O192&lt;Q192,1,0))</f>
        <v>0</v>
      </c>
    </row>
    <row r="193" spans="2:33" ht="15" customHeight="1">
      <c r="B193" s="86"/>
      <c r="C193" s="89"/>
      <c r="D193" s="107">
        <f>M190</f>
        <v>0</v>
      </c>
      <c r="E193" s="13">
        <f>IF(L190="","",L190)</f>
        <v>16</v>
      </c>
      <c r="F193" s="11" t="s">
        <v>20</v>
      </c>
      <c r="G193" s="13">
        <f>IF(J190="","",J190)</f>
        <v>18</v>
      </c>
      <c r="H193" s="109">
        <f>I190</f>
        <v>2</v>
      </c>
      <c r="I193" s="94"/>
      <c r="J193" s="95"/>
      <c r="K193" s="95"/>
      <c r="L193" s="95"/>
      <c r="M193" s="96"/>
      <c r="N193" s="107">
        <f>IF(O192="","",SUM(AF192:AF194))</f>
        <v>2</v>
      </c>
      <c r="O193" s="13">
        <v>15</v>
      </c>
      <c r="P193" s="11" t="s">
        <v>20</v>
      </c>
      <c r="Q193" s="13">
        <v>2</v>
      </c>
      <c r="R193" s="109">
        <f>IF(Q192="","",SUM(AG192:AG194))</f>
        <v>0</v>
      </c>
      <c r="S193" s="101"/>
      <c r="T193" s="104"/>
      <c r="U193" s="89"/>
      <c r="V193" s="101"/>
      <c r="W193" s="89"/>
      <c r="X193" s="13"/>
      <c r="Y193" s="13"/>
      <c r="Z193" s="17"/>
      <c r="AA193" s="17"/>
      <c r="AE193">
        <f>IF(S192="","",S192*1000+(D193+N193)*100+((D193+N193)-(H193+R193))*10+((SUM(E192:E194)+SUM(O192:O194))-(SUM(G192:G194)+SUM(Q192:Q194))))</f>
        <v>1205</v>
      </c>
      <c r="AF193">
        <f>IF(O193="","",IF(O193&gt;Q193,1,0))</f>
        <v>1</v>
      </c>
      <c r="AG193">
        <f>IF(Q193="","",IF(O193&lt;Q193,1,0))</f>
        <v>0</v>
      </c>
    </row>
    <row r="194" spans="2:33" ht="15" customHeight="1">
      <c r="B194" s="87"/>
      <c r="C194" s="90"/>
      <c r="D194" s="108"/>
      <c r="E194" s="15">
        <f>IF(L191="","",L191)</f>
      </c>
      <c r="F194" s="21" t="s">
        <v>20</v>
      </c>
      <c r="G194" s="15">
        <f>IF(J191="","",J191)</f>
      </c>
      <c r="H194" s="110"/>
      <c r="I194" s="97"/>
      <c r="J194" s="98"/>
      <c r="K194" s="98"/>
      <c r="L194" s="98"/>
      <c r="M194" s="99"/>
      <c r="N194" s="108"/>
      <c r="O194" s="15"/>
      <c r="P194" s="11" t="s">
        <v>20</v>
      </c>
      <c r="Q194" s="15"/>
      <c r="R194" s="110"/>
      <c r="S194" s="102"/>
      <c r="T194" s="105"/>
      <c r="U194" s="90"/>
      <c r="V194" s="102"/>
      <c r="W194" s="90"/>
      <c r="X194" s="13"/>
      <c r="Y194" s="13"/>
      <c r="Z194" s="17"/>
      <c r="AA194" s="17"/>
      <c r="AF194">
        <f>IF(O194="","",IF(O194&gt;Q194,1,0))</f>
      </c>
      <c r="AG194">
        <f>IF(Q194="","",IF(O194&lt;Q194,1,0))</f>
      </c>
    </row>
    <row r="195" spans="2:27" ht="15" customHeight="1">
      <c r="B195" s="86" t="s">
        <v>161</v>
      </c>
      <c r="C195" s="78" t="s">
        <v>173</v>
      </c>
      <c r="D195" s="9" t="str">
        <f>IF(E195="","",IF(D196&gt;H196,"○","×"))</f>
        <v>×</v>
      </c>
      <c r="E195" s="10">
        <f>IF(Q189="","",Q189)</f>
        <v>4</v>
      </c>
      <c r="F195" s="18" t="s">
        <v>20</v>
      </c>
      <c r="G195" s="10">
        <f>IF(O189="","",O189)</f>
        <v>15</v>
      </c>
      <c r="H195" s="20"/>
      <c r="I195" s="9" t="str">
        <f>IF(J195="","",IF(I196&gt;M196,"○","×"))</f>
        <v>×</v>
      </c>
      <c r="J195" s="10">
        <f>IF(Q192="","",Q192)</f>
        <v>9</v>
      </c>
      <c r="K195" s="11" t="s">
        <v>20</v>
      </c>
      <c r="L195" s="10">
        <f>IF(O192="","",O192)</f>
        <v>15</v>
      </c>
      <c r="M195" s="20"/>
      <c r="N195" s="91"/>
      <c r="O195" s="92"/>
      <c r="P195" s="92"/>
      <c r="Q195" s="92"/>
      <c r="R195" s="93"/>
      <c r="S195" s="100">
        <f>IF(D195="","",COUNTIF(D195:M195,"○"))</f>
        <v>0</v>
      </c>
      <c r="T195" s="103" t="s">
        <v>18</v>
      </c>
      <c r="U195" s="106">
        <f>IF(D195="","",COUNTIF(D195:M195,"×"))</f>
        <v>2</v>
      </c>
      <c r="V195" s="100">
        <f>IF(AE196="","",RANK(AE196,AE189:AE197))</f>
        <v>3</v>
      </c>
      <c r="W195" s="106"/>
      <c r="X195" s="13"/>
      <c r="Y195" s="13"/>
      <c r="Z195" s="17"/>
      <c r="AA195" s="17"/>
    </row>
    <row r="196" spans="2:31" ht="15" customHeight="1">
      <c r="B196" s="86"/>
      <c r="C196" s="89"/>
      <c r="D196" s="107">
        <f>R190</f>
        <v>0</v>
      </c>
      <c r="E196" s="13">
        <f>IF(Q190="","",Q190)</f>
        <v>3</v>
      </c>
      <c r="F196" s="11" t="s">
        <v>20</v>
      </c>
      <c r="G196" s="13">
        <f>IF(O190="","",O190)</f>
        <v>15</v>
      </c>
      <c r="H196" s="109">
        <f>N190</f>
        <v>2</v>
      </c>
      <c r="I196" s="107">
        <f>R193</f>
        <v>0</v>
      </c>
      <c r="J196" s="13">
        <f>IF(Q193="","",Q193)</f>
        <v>2</v>
      </c>
      <c r="K196" s="11" t="s">
        <v>20</v>
      </c>
      <c r="L196" s="14">
        <f>IF(O193="","",O193)</f>
        <v>15</v>
      </c>
      <c r="M196" s="109">
        <f>N193</f>
        <v>2</v>
      </c>
      <c r="N196" s="94"/>
      <c r="O196" s="95"/>
      <c r="P196" s="95"/>
      <c r="Q196" s="95"/>
      <c r="R196" s="96"/>
      <c r="S196" s="101"/>
      <c r="T196" s="104"/>
      <c r="U196" s="89"/>
      <c r="V196" s="101"/>
      <c r="W196" s="89"/>
      <c r="X196" s="13"/>
      <c r="Y196" s="13"/>
      <c r="Z196" s="17"/>
      <c r="AA196" s="17"/>
      <c r="AE196">
        <f>IF(S195="","",S195*1000+(D196+I196)*100+((D196+I196)-(H196+M196))*10+((SUM(E195:E197)+SUM(J195:J197))-(SUM(G195:G197)+SUM(L195:L197))))</f>
        <v>-82</v>
      </c>
    </row>
    <row r="197" spans="2:27" ht="15" customHeight="1">
      <c r="B197" s="87"/>
      <c r="C197" s="90"/>
      <c r="D197" s="108"/>
      <c r="E197" s="15">
        <f>IF(Q191="","",Q191)</f>
      </c>
      <c r="F197" s="21" t="s">
        <v>20</v>
      </c>
      <c r="G197" s="15">
        <f>IF(O191="","",O191)</f>
      </c>
      <c r="H197" s="110"/>
      <c r="I197" s="108"/>
      <c r="J197" s="15">
        <f>IF(Q194="","",Q194)</f>
      </c>
      <c r="K197" s="11" t="s">
        <v>20</v>
      </c>
      <c r="L197" s="16">
        <f>IF(O194="","",O194)</f>
      </c>
      <c r="M197" s="110"/>
      <c r="N197" s="97"/>
      <c r="O197" s="98"/>
      <c r="P197" s="98"/>
      <c r="Q197" s="98"/>
      <c r="R197" s="99"/>
      <c r="S197" s="102"/>
      <c r="T197" s="105"/>
      <c r="U197" s="90"/>
      <c r="V197" s="102"/>
      <c r="W197" s="90"/>
      <c r="X197" s="13"/>
      <c r="Y197" s="13"/>
      <c r="Z197" s="17"/>
      <c r="AA197" s="17"/>
    </row>
    <row r="198" spans="2:11" s="22" customFormat="1" ht="15" customHeight="1">
      <c r="B198" s="23"/>
      <c r="C198" s="23"/>
      <c r="K198" s="25"/>
    </row>
    <row r="199" spans="2:27" ht="15" customHeight="1">
      <c r="B199" s="26" t="s">
        <v>19</v>
      </c>
      <c r="C199" s="4"/>
      <c r="D199" s="82" t="s">
        <v>174</v>
      </c>
      <c r="E199" s="83"/>
      <c r="F199" s="83"/>
      <c r="G199" s="83"/>
      <c r="H199" s="84"/>
      <c r="I199" s="82" t="s">
        <v>175</v>
      </c>
      <c r="J199" s="83"/>
      <c r="K199" s="83"/>
      <c r="L199" s="83"/>
      <c r="M199" s="84"/>
      <c r="N199" s="82" t="s">
        <v>176</v>
      </c>
      <c r="O199" s="83"/>
      <c r="P199" s="83"/>
      <c r="Q199" s="83"/>
      <c r="R199" s="84"/>
      <c r="S199" s="5"/>
      <c r="T199" s="6" t="s">
        <v>15</v>
      </c>
      <c r="U199" s="6"/>
      <c r="V199" s="82" t="s">
        <v>16</v>
      </c>
      <c r="W199" s="84"/>
      <c r="AA199" s="7"/>
    </row>
    <row r="200" spans="2:35" ht="15" customHeight="1">
      <c r="B200" s="85" t="s">
        <v>99</v>
      </c>
      <c r="C200" s="88" t="s">
        <v>177</v>
      </c>
      <c r="D200" s="91"/>
      <c r="E200" s="92"/>
      <c r="F200" s="92"/>
      <c r="G200" s="92"/>
      <c r="H200" s="93"/>
      <c r="I200" s="9" t="str">
        <f>IF(I201="","",IF(I201&gt;M201,"○","×"))</f>
        <v>×</v>
      </c>
      <c r="J200" s="10">
        <v>8</v>
      </c>
      <c r="K200" s="11" t="s">
        <v>20</v>
      </c>
      <c r="L200" s="10">
        <v>15</v>
      </c>
      <c r="M200" s="8"/>
      <c r="N200" s="12" t="str">
        <f>IF(N201="","",IF(N201&gt;R201,"○","×"))</f>
        <v>×</v>
      </c>
      <c r="O200" s="10">
        <v>5</v>
      </c>
      <c r="P200" s="11" t="s">
        <v>20</v>
      </c>
      <c r="Q200" s="10">
        <v>15</v>
      </c>
      <c r="R200" s="8"/>
      <c r="S200" s="100">
        <f>IF(I200="","",COUNTIF(I200:R200,"○"))</f>
        <v>0</v>
      </c>
      <c r="T200" s="103" t="s">
        <v>18</v>
      </c>
      <c r="U200" s="106">
        <f>IF(I200="","",COUNTIF(I200:R200,"×"))</f>
        <v>2</v>
      </c>
      <c r="V200" s="100">
        <f>IF(AE201="","",RANK(AE201,AE200:AE208))</f>
        <v>3</v>
      </c>
      <c r="W200" s="106"/>
      <c r="X200" s="13"/>
      <c r="Y200" s="13"/>
      <c r="Z200" s="7"/>
      <c r="AA200" s="7"/>
      <c r="AF200">
        <f>IF(J200="","",IF(J200&gt;L200,1,0))</f>
        <v>0</v>
      </c>
      <c r="AG200">
        <f>IF(L200="","",IF(J200&lt;L200,1,0))</f>
        <v>1</v>
      </c>
      <c r="AH200">
        <f>IF(O200="","",IF(O200&gt;Q200,1,0))</f>
        <v>0</v>
      </c>
      <c r="AI200">
        <f>IF(Q200="","",IF(O200&lt;Q200,1,0))</f>
        <v>1</v>
      </c>
    </row>
    <row r="201" spans="2:35" ht="15" customHeight="1">
      <c r="B201" s="86"/>
      <c r="C201" s="89"/>
      <c r="D201" s="94"/>
      <c r="E201" s="95"/>
      <c r="F201" s="95"/>
      <c r="G201" s="95"/>
      <c r="H201" s="96"/>
      <c r="I201" s="107">
        <f>IF(J200="","",SUM(AF200:AF202))</f>
        <v>0</v>
      </c>
      <c r="J201" s="13">
        <v>5</v>
      </c>
      <c r="K201" s="11" t="s">
        <v>20</v>
      </c>
      <c r="L201" s="13">
        <v>15</v>
      </c>
      <c r="M201" s="109">
        <f>IF(L200="","",SUM(AG200:AG202))</f>
        <v>2</v>
      </c>
      <c r="N201" s="107">
        <f>IF(O200="","",SUM(AH200:AH202))</f>
        <v>0</v>
      </c>
      <c r="O201" s="14">
        <v>4</v>
      </c>
      <c r="P201" s="11" t="s">
        <v>20</v>
      </c>
      <c r="Q201" s="14">
        <v>15</v>
      </c>
      <c r="R201" s="109">
        <f>IF(Q200="","",SUM(AI200:AI202))</f>
        <v>2</v>
      </c>
      <c r="S201" s="101"/>
      <c r="T201" s="104"/>
      <c r="U201" s="89"/>
      <c r="V201" s="101"/>
      <c r="W201" s="89"/>
      <c r="X201" s="13"/>
      <c r="Y201" s="13"/>
      <c r="Z201" s="7"/>
      <c r="AA201" s="7"/>
      <c r="AE201">
        <f>IF(S200="","",S200*1000+(I201+N201)*100+((I201+N201)-(M201+R201))*10+((SUM(J200:J202)+SUM(O200:O202))-(SUM(L200:L202)+SUM(Q200:Q202))))</f>
        <v>-78</v>
      </c>
      <c r="AF201">
        <f>IF(J201="","",IF(J201&gt;L201,1,0))</f>
        <v>0</v>
      </c>
      <c r="AG201">
        <f>IF(L201="","",IF(J201&lt;L201,1,0))</f>
        <v>1</v>
      </c>
      <c r="AH201">
        <f>IF(O201="","",IF(O201&gt;Q201,1,0))</f>
        <v>0</v>
      </c>
      <c r="AI201">
        <f>IF(Q201="","",IF(O201&lt;Q201,1,0))</f>
        <v>1</v>
      </c>
    </row>
    <row r="202" spans="2:35" ht="15" customHeight="1">
      <c r="B202" s="87"/>
      <c r="C202" s="90"/>
      <c r="D202" s="97"/>
      <c r="E202" s="98"/>
      <c r="F202" s="98"/>
      <c r="G202" s="98"/>
      <c r="H202" s="99"/>
      <c r="I202" s="108"/>
      <c r="J202" s="15"/>
      <c r="K202" s="11" t="s">
        <v>20</v>
      </c>
      <c r="L202" s="15"/>
      <c r="M202" s="110"/>
      <c r="N202" s="108"/>
      <c r="O202" s="16"/>
      <c r="P202" s="11" t="s">
        <v>20</v>
      </c>
      <c r="Q202" s="16"/>
      <c r="R202" s="110"/>
      <c r="S202" s="102"/>
      <c r="T202" s="105"/>
      <c r="U202" s="90"/>
      <c r="V202" s="102"/>
      <c r="W202" s="90"/>
      <c r="X202" s="13"/>
      <c r="Y202" s="13"/>
      <c r="Z202" s="17"/>
      <c r="AA202" s="17"/>
      <c r="AF202">
        <f>IF(J202="","",IF(J202&gt;L202,1,0))</f>
      </c>
      <c r="AG202">
        <f>IF(L202="","",IF(J202&lt;L202,1,0))</f>
      </c>
      <c r="AH202">
        <f>IF(O202="","",IF(O202&gt;Q202,1,0))</f>
      </c>
      <c r="AI202">
        <f>IF(Q202="","",IF(O202&lt;Q202,1,0))</f>
      </c>
    </row>
    <row r="203" spans="2:33" ht="15" customHeight="1">
      <c r="B203" s="85" t="s">
        <v>30</v>
      </c>
      <c r="C203" s="88" t="s">
        <v>178</v>
      </c>
      <c r="D203" s="9" t="str">
        <f>IF(E203="","",IF(D204&gt;H204,"○","×"))</f>
        <v>○</v>
      </c>
      <c r="E203" s="10">
        <f>IF(L200="","",L200)</f>
        <v>15</v>
      </c>
      <c r="F203" s="18" t="s">
        <v>20</v>
      </c>
      <c r="G203" s="10">
        <f>IF(J200="","",J200)</f>
        <v>8</v>
      </c>
      <c r="H203" s="19"/>
      <c r="I203" s="91"/>
      <c r="J203" s="92"/>
      <c r="K203" s="92"/>
      <c r="L203" s="92"/>
      <c r="M203" s="93"/>
      <c r="N203" s="9" t="str">
        <f>IF(O203="","",IF(N204&gt;R204,"○","×"))</f>
        <v>×</v>
      </c>
      <c r="O203" s="10">
        <v>10</v>
      </c>
      <c r="P203" s="18" t="s">
        <v>20</v>
      </c>
      <c r="Q203" s="10">
        <v>15</v>
      </c>
      <c r="R203" s="20"/>
      <c r="S203" s="100">
        <f>IF(D203="","",COUNTIF(D203:R205,"○"))</f>
        <v>1</v>
      </c>
      <c r="T203" s="103" t="s">
        <v>18</v>
      </c>
      <c r="U203" s="106">
        <f>IF(D203="","",COUNTIF(D203:R205,"×"))</f>
        <v>1</v>
      </c>
      <c r="V203" s="100">
        <f>IF(AE204="","",RANK(AE204,AE200:AE208))</f>
        <v>2</v>
      </c>
      <c r="W203" s="106"/>
      <c r="X203" s="13"/>
      <c r="Y203" s="13"/>
      <c r="Z203" s="17"/>
      <c r="AA203" s="17"/>
      <c r="AF203">
        <f>IF(O203="","",IF(O203&gt;Q203,1,0))</f>
        <v>0</v>
      </c>
      <c r="AG203">
        <f>IF(Q203="","",IF(O203&lt;Q203,1,0))</f>
        <v>1</v>
      </c>
    </row>
    <row r="204" spans="2:33" ht="15" customHeight="1">
      <c r="B204" s="86"/>
      <c r="C204" s="89"/>
      <c r="D204" s="107">
        <f>M201</f>
        <v>2</v>
      </c>
      <c r="E204" s="13">
        <f>IF(L201="","",L201)</f>
        <v>15</v>
      </c>
      <c r="F204" s="11" t="s">
        <v>20</v>
      </c>
      <c r="G204" s="13">
        <f>IF(J201="","",J201)</f>
        <v>5</v>
      </c>
      <c r="H204" s="109">
        <f>I201</f>
        <v>0</v>
      </c>
      <c r="I204" s="94"/>
      <c r="J204" s="95"/>
      <c r="K204" s="95"/>
      <c r="L204" s="95"/>
      <c r="M204" s="96"/>
      <c r="N204" s="107">
        <f>IF(O203="","",SUM(AF203:AF205))</f>
        <v>1</v>
      </c>
      <c r="O204" s="13">
        <v>15</v>
      </c>
      <c r="P204" s="11" t="s">
        <v>20</v>
      </c>
      <c r="Q204" s="13">
        <v>11</v>
      </c>
      <c r="R204" s="109">
        <f>IF(Q203="","",SUM(AG203:AG205))</f>
        <v>2</v>
      </c>
      <c r="S204" s="101"/>
      <c r="T204" s="104"/>
      <c r="U204" s="89"/>
      <c r="V204" s="101"/>
      <c r="W204" s="89"/>
      <c r="X204" s="13"/>
      <c r="Y204" s="13"/>
      <c r="Z204" s="17"/>
      <c r="AA204" s="17"/>
      <c r="AE204">
        <f>IF(S203="","",S203*1000+(D204+N204)*100+((D204+N204)-(H204+R204))*10+((SUM(E203:E205)+SUM(O203:O205))-(SUM(G203:G205)+SUM(Q203:Q205))))</f>
        <v>1323</v>
      </c>
      <c r="AF204">
        <f>IF(O204="","",IF(O204&gt;Q204,1,0))</f>
        <v>1</v>
      </c>
      <c r="AG204">
        <f>IF(Q204="","",IF(O204&lt;Q204,1,0))</f>
        <v>0</v>
      </c>
    </row>
    <row r="205" spans="2:33" ht="15" customHeight="1">
      <c r="B205" s="87"/>
      <c r="C205" s="90"/>
      <c r="D205" s="108"/>
      <c r="E205" s="15">
        <f>IF(L202="","",L202)</f>
      </c>
      <c r="F205" s="21" t="s">
        <v>20</v>
      </c>
      <c r="G205" s="15">
        <f>IF(J202="","",J202)</f>
      </c>
      <c r="H205" s="110"/>
      <c r="I205" s="97"/>
      <c r="J205" s="98"/>
      <c r="K205" s="98"/>
      <c r="L205" s="98"/>
      <c r="M205" s="99"/>
      <c r="N205" s="108"/>
      <c r="O205" s="15">
        <v>12</v>
      </c>
      <c r="P205" s="11" t="s">
        <v>20</v>
      </c>
      <c r="Q205" s="15">
        <v>15</v>
      </c>
      <c r="R205" s="110"/>
      <c r="S205" s="102"/>
      <c r="T205" s="105"/>
      <c r="U205" s="90"/>
      <c r="V205" s="102"/>
      <c r="W205" s="90"/>
      <c r="X205" s="13"/>
      <c r="Y205" s="13"/>
      <c r="Z205" s="17"/>
      <c r="AA205" s="17"/>
      <c r="AF205">
        <f>IF(O205="","",IF(O205&gt;Q205,1,0))</f>
        <v>0</v>
      </c>
      <c r="AG205">
        <f>IF(Q205="","",IF(O205&lt;Q205,1,0))</f>
        <v>1</v>
      </c>
    </row>
    <row r="206" spans="2:27" ht="15" customHeight="1">
      <c r="B206" s="86" t="s">
        <v>152</v>
      </c>
      <c r="C206" s="78" t="s">
        <v>179</v>
      </c>
      <c r="D206" s="9" t="str">
        <f>IF(E206="","",IF(D207&gt;H207,"○","×"))</f>
        <v>○</v>
      </c>
      <c r="E206" s="10">
        <f>IF(Q200="","",Q200)</f>
        <v>15</v>
      </c>
      <c r="F206" s="18" t="s">
        <v>20</v>
      </c>
      <c r="G206" s="10">
        <f>IF(O200="","",O200)</f>
        <v>5</v>
      </c>
      <c r="H206" s="20"/>
      <c r="I206" s="9" t="str">
        <f>IF(J206="","",IF(I207&gt;M207,"○","×"))</f>
        <v>○</v>
      </c>
      <c r="J206" s="10">
        <f>IF(Q203="","",Q203)</f>
        <v>15</v>
      </c>
      <c r="K206" s="11" t="s">
        <v>20</v>
      </c>
      <c r="L206" s="10">
        <f>IF(O203="","",O203)</f>
        <v>10</v>
      </c>
      <c r="M206" s="20"/>
      <c r="N206" s="91"/>
      <c r="O206" s="92"/>
      <c r="P206" s="92"/>
      <c r="Q206" s="92"/>
      <c r="R206" s="93"/>
      <c r="S206" s="100">
        <f>IF(D206="","",COUNTIF(D206:M206,"○"))</f>
        <v>2</v>
      </c>
      <c r="T206" s="103" t="s">
        <v>18</v>
      </c>
      <c r="U206" s="106">
        <f>IF(D206="","",COUNTIF(D206:M206,"×"))</f>
        <v>0</v>
      </c>
      <c r="V206" s="100">
        <f>IF(AE207="","",RANK(AE207,AE200:AE208))</f>
        <v>1</v>
      </c>
      <c r="W206" s="106"/>
      <c r="X206" s="13"/>
      <c r="Y206" s="13"/>
      <c r="Z206" s="17"/>
      <c r="AA206" s="17"/>
    </row>
    <row r="207" spans="2:31" ht="15" customHeight="1">
      <c r="B207" s="86"/>
      <c r="C207" s="89"/>
      <c r="D207" s="107">
        <f>R201</f>
        <v>2</v>
      </c>
      <c r="E207" s="13">
        <f>IF(Q201="","",Q201)</f>
        <v>15</v>
      </c>
      <c r="F207" s="11" t="s">
        <v>20</v>
      </c>
      <c r="G207" s="13">
        <f>IF(O201="","",O201)</f>
        <v>4</v>
      </c>
      <c r="H207" s="109">
        <f>N201</f>
        <v>0</v>
      </c>
      <c r="I207" s="107">
        <f>R204</f>
        <v>2</v>
      </c>
      <c r="J207" s="13">
        <f>IF(Q204="","",Q204)</f>
        <v>11</v>
      </c>
      <c r="K207" s="11" t="s">
        <v>20</v>
      </c>
      <c r="L207" s="14">
        <f>IF(O204="","",O204)</f>
        <v>15</v>
      </c>
      <c r="M207" s="109">
        <f>N204</f>
        <v>1</v>
      </c>
      <c r="N207" s="94"/>
      <c r="O207" s="95"/>
      <c r="P207" s="95"/>
      <c r="Q207" s="95"/>
      <c r="R207" s="96"/>
      <c r="S207" s="101"/>
      <c r="T207" s="104"/>
      <c r="U207" s="89"/>
      <c r="V207" s="101"/>
      <c r="W207" s="89"/>
      <c r="X207" s="13"/>
      <c r="Y207" s="13"/>
      <c r="Z207" s="17"/>
      <c r="AA207" s="17"/>
      <c r="AE207">
        <f>IF(S206="","",S206*1000+(D207+I207)*100+((D207+I207)-(H207+M207))*10+((SUM(E206:E208)+SUM(J206:J208))-(SUM(G206:G208)+SUM(L206:L208))))</f>
        <v>2455</v>
      </c>
    </row>
    <row r="208" spans="2:27" ht="15" customHeight="1">
      <c r="B208" s="87"/>
      <c r="C208" s="90"/>
      <c r="D208" s="108"/>
      <c r="E208" s="15">
        <f>IF(Q202="","",Q202)</f>
      </c>
      <c r="F208" s="21" t="s">
        <v>20</v>
      </c>
      <c r="G208" s="15">
        <f>IF(O202="","",O202)</f>
      </c>
      <c r="H208" s="110"/>
      <c r="I208" s="108"/>
      <c r="J208" s="15">
        <f>IF(Q205="","",Q205)</f>
        <v>15</v>
      </c>
      <c r="K208" s="11" t="s">
        <v>20</v>
      </c>
      <c r="L208" s="16">
        <f>IF(O205="","",O205)</f>
        <v>12</v>
      </c>
      <c r="M208" s="110"/>
      <c r="N208" s="97"/>
      <c r="O208" s="98"/>
      <c r="P208" s="98"/>
      <c r="Q208" s="98"/>
      <c r="R208" s="99"/>
      <c r="S208" s="102"/>
      <c r="T208" s="105"/>
      <c r="U208" s="90"/>
      <c r="V208" s="102"/>
      <c r="W208" s="90"/>
      <c r="X208" s="13"/>
      <c r="Y208" s="13"/>
      <c r="Z208" s="17"/>
      <c r="AA208" s="17"/>
    </row>
    <row r="209" spans="2:11" s="22" customFormat="1" ht="15" customHeight="1">
      <c r="B209" s="23"/>
      <c r="C209" s="23"/>
      <c r="K209" s="25"/>
    </row>
    <row r="210" spans="2:27" ht="15" customHeight="1">
      <c r="B210" s="26" t="s">
        <v>23</v>
      </c>
      <c r="C210" s="4"/>
      <c r="D210" s="82" t="s">
        <v>180</v>
      </c>
      <c r="E210" s="83"/>
      <c r="F210" s="83"/>
      <c r="G210" s="83"/>
      <c r="H210" s="84"/>
      <c r="I210" s="82" t="s">
        <v>181</v>
      </c>
      <c r="J210" s="83"/>
      <c r="K210" s="83"/>
      <c r="L210" s="83"/>
      <c r="M210" s="84"/>
      <c r="N210" s="82" t="s">
        <v>182</v>
      </c>
      <c r="O210" s="83"/>
      <c r="P210" s="83"/>
      <c r="Q210" s="83"/>
      <c r="R210" s="84"/>
      <c r="S210" s="5"/>
      <c r="T210" s="6" t="s">
        <v>15</v>
      </c>
      <c r="U210" s="6"/>
      <c r="V210" s="82" t="s">
        <v>16</v>
      </c>
      <c r="W210" s="84"/>
      <c r="AA210" s="7"/>
    </row>
    <row r="211" spans="2:35" ht="15" customHeight="1">
      <c r="B211" s="85" t="s">
        <v>99</v>
      </c>
      <c r="C211" s="88" t="s">
        <v>183</v>
      </c>
      <c r="D211" s="91"/>
      <c r="E211" s="92"/>
      <c r="F211" s="92"/>
      <c r="G211" s="92"/>
      <c r="H211" s="93"/>
      <c r="I211" s="9" t="str">
        <f>IF(I212="","",IF(I212&gt;M212,"○","×"))</f>
        <v>×</v>
      </c>
      <c r="J211" s="10">
        <v>10</v>
      </c>
      <c r="K211" s="11" t="s">
        <v>20</v>
      </c>
      <c r="L211" s="10">
        <v>15</v>
      </c>
      <c r="M211" s="8"/>
      <c r="N211" s="12" t="str">
        <f>IF(N212="","",IF(N212&gt;R212,"○","×"))</f>
        <v>×</v>
      </c>
      <c r="O211" s="10">
        <v>15</v>
      </c>
      <c r="P211" s="11" t="s">
        <v>20</v>
      </c>
      <c r="Q211" s="10">
        <v>13</v>
      </c>
      <c r="R211" s="8"/>
      <c r="S211" s="100">
        <f>IF(I211="","",COUNTIF(I211:R211,"○"))</f>
        <v>0</v>
      </c>
      <c r="T211" s="103" t="s">
        <v>18</v>
      </c>
      <c r="U211" s="106">
        <f>IF(I211="","",COUNTIF(I211:R211,"×"))</f>
        <v>2</v>
      </c>
      <c r="V211" s="100">
        <f>IF(AE212="","",RANK(AE212,AE211:AE219))</f>
        <v>3</v>
      </c>
      <c r="W211" s="106"/>
      <c r="X211" s="13"/>
      <c r="Y211" s="13"/>
      <c r="Z211" s="7"/>
      <c r="AA211" s="7"/>
      <c r="AF211">
        <f>IF(J211="","",IF(J211&gt;L211,1,0))</f>
        <v>0</v>
      </c>
      <c r="AG211">
        <f>IF(L211="","",IF(J211&lt;L211,1,0))</f>
        <v>1</v>
      </c>
      <c r="AH211">
        <f>IF(O211="","",IF(O211&gt;Q211,1,0))</f>
        <v>1</v>
      </c>
      <c r="AI211">
        <f>IF(Q211="","",IF(O211&lt;Q211,1,0))</f>
        <v>0</v>
      </c>
    </row>
    <row r="212" spans="2:35" ht="15" customHeight="1">
      <c r="B212" s="86"/>
      <c r="C212" s="89"/>
      <c r="D212" s="94"/>
      <c r="E212" s="95"/>
      <c r="F212" s="95"/>
      <c r="G212" s="95"/>
      <c r="H212" s="96"/>
      <c r="I212" s="107">
        <f>IF(J211="","",SUM(AF211:AF213))</f>
        <v>0</v>
      </c>
      <c r="J212" s="13">
        <v>13</v>
      </c>
      <c r="K212" s="11" t="s">
        <v>20</v>
      </c>
      <c r="L212" s="13">
        <v>15</v>
      </c>
      <c r="M212" s="109">
        <f>IF(L211="","",SUM(AG211:AG213))</f>
        <v>2</v>
      </c>
      <c r="N212" s="107">
        <f>IF(O211="","",SUM(AH211:AH213))</f>
        <v>1</v>
      </c>
      <c r="O212" s="14">
        <v>5</v>
      </c>
      <c r="P212" s="11" t="s">
        <v>20</v>
      </c>
      <c r="Q212" s="14">
        <v>15</v>
      </c>
      <c r="R212" s="109">
        <f>IF(Q211="","",SUM(AI211:AI213))</f>
        <v>2</v>
      </c>
      <c r="S212" s="101"/>
      <c r="T212" s="104"/>
      <c r="U212" s="89"/>
      <c r="V212" s="101"/>
      <c r="W212" s="89"/>
      <c r="X212" s="13"/>
      <c r="Y212" s="13"/>
      <c r="Z212" s="7"/>
      <c r="AA212" s="7"/>
      <c r="AE212">
        <f>IF(S211="","",S211*1000+(I212+N212)*100+((I212+N212)-(M212+R212))*10+((SUM(J211:J213)+SUM(O211:O213))-(SUM(L211:L213)+SUM(Q211:Q213))))</f>
        <v>42</v>
      </c>
      <c r="AF212">
        <f>IF(J212="","",IF(J212&gt;L212,1,0))</f>
        <v>0</v>
      </c>
      <c r="AG212">
        <f>IF(L212="","",IF(J212&lt;L212,1,0))</f>
        <v>1</v>
      </c>
      <c r="AH212">
        <f>IF(O212="","",IF(O212&gt;Q212,1,0))</f>
        <v>0</v>
      </c>
      <c r="AI212">
        <f>IF(Q212="","",IF(O212&lt;Q212,1,0))</f>
        <v>1</v>
      </c>
    </row>
    <row r="213" spans="2:35" ht="15" customHeight="1">
      <c r="B213" s="87"/>
      <c r="C213" s="90"/>
      <c r="D213" s="97"/>
      <c r="E213" s="98"/>
      <c r="F213" s="98"/>
      <c r="G213" s="98"/>
      <c r="H213" s="99"/>
      <c r="I213" s="108"/>
      <c r="J213" s="15"/>
      <c r="K213" s="11" t="s">
        <v>20</v>
      </c>
      <c r="L213" s="15"/>
      <c r="M213" s="110"/>
      <c r="N213" s="108"/>
      <c r="O213" s="16">
        <v>2</v>
      </c>
      <c r="P213" s="11" t="s">
        <v>20</v>
      </c>
      <c r="Q213" s="16">
        <v>15</v>
      </c>
      <c r="R213" s="110"/>
      <c r="S213" s="102"/>
      <c r="T213" s="105"/>
      <c r="U213" s="90"/>
      <c r="V213" s="102"/>
      <c r="W213" s="90"/>
      <c r="X213" s="13"/>
      <c r="Y213" s="13"/>
      <c r="Z213" s="17"/>
      <c r="AA213" s="17"/>
      <c r="AF213">
        <f>IF(J213="","",IF(J213&gt;L213,1,0))</f>
      </c>
      <c r="AG213">
        <f>IF(L213="","",IF(J213&lt;L213,1,0))</f>
      </c>
      <c r="AH213">
        <f>IF(O213="","",IF(O213&gt;Q213,1,0))</f>
        <v>0</v>
      </c>
      <c r="AI213">
        <f>IF(Q213="","",IF(O213&lt;Q213,1,0))</f>
        <v>1</v>
      </c>
    </row>
    <row r="214" spans="2:33" ht="15" customHeight="1">
      <c r="B214" s="85" t="s">
        <v>160</v>
      </c>
      <c r="C214" s="88" t="s">
        <v>184</v>
      </c>
      <c r="D214" s="9" t="str">
        <f>IF(E214="","",IF(D215&gt;H215,"○","×"))</f>
        <v>○</v>
      </c>
      <c r="E214" s="10">
        <f>IF(L211="","",L211)</f>
        <v>15</v>
      </c>
      <c r="F214" s="18" t="s">
        <v>20</v>
      </c>
      <c r="G214" s="10">
        <f>IF(J211="","",J211)</f>
        <v>10</v>
      </c>
      <c r="H214" s="19"/>
      <c r="I214" s="91"/>
      <c r="J214" s="92"/>
      <c r="K214" s="92"/>
      <c r="L214" s="92"/>
      <c r="M214" s="93"/>
      <c r="N214" s="9" t="str">
        <f>IF(O214="","",IF(N215&gt;R215,"○","×"))</f>
        <v>×</v>
      </c>
      <c r="O214" s="10">
        <v>16</v>
      </c>
      <c r="P214" s="18" t="s">
        <v>20</v>
      </c>
      <c r="Q214" s="10">
        <v>18</v>
      </c>
      <c r="R214" s="20"/>
      <c r="S214" s="100">
        <f>IF(D214="","",COUNTIF(D214:R216,"○"))</f>
        <v>1</v>
      </c>
      <c r="T214" s="103" t="s">
        <v>18</v>
      </c>
      <c r="U214" s="106">
        <f>IF(D214="","",COUNTIF(D214:R216,"×"))</f>
        <v>1</v>
      </c>
      <c r="V214" s="100">
        <f>IF(AE215="","",RANK(AE215,AE211:AE219))</f>
        <v>2</v>
      </c>
      <c r="W214" s="106"/>
      <c r="X214" s="13"/>
      <c r="Y214" s="13"/>
      <c r="Z214" s="17"/>
      <c r="AA214" s="17"/>
      <c r="AF214">
        <f>IF(O214="","",IF(O214&gt;Q214,1,0))</f>
        <v>0</v>
      </c>
      <c r="AG214">
        <f>IF(Q214="","",IF(O214&lt;Q214,1,0))</f>
        <v>1</v>
      </c>
    </row>
    <row r="215" spans="2:33" ht="15" customHeight="1">
      <c r="B215" s="86"/>
      <c r="C215" s="89"/>
      <c r="D215" s="107">
        <f>M212</f>
        <v>2</v>
      </c>
      <c r="E215" s="13">
        <f>IF(L212="","",L212)</f>
        <v>15</v>
      </c>
      <c r="F215" s="11" t="s">
        <v>20</v>
      </c>
      <c r="G215" s="13">
        <f>IF(J212="","",J212)</f>
        <v>13</v>
      </c>
      <c r="H215" s="109">
        <f>I212</f>
        <v>0</v>
      </c>
      <c r="I215" s="94"/>
      <c r="J215" s="95"/>
      <c r="K215" s="95"/>
      <c r="L215" s="95"/>
      <c r="M215" s="96"/>
      <c r="N215" s="107">
        <f>IF(O214="","",SUM(AF214:AF216))</f>
        <v>0</v>
      </c>
      <c r="O215" s="13">
        <v>2</v>
      </c>
      <c r="P215" s="11" t="s">
        <v>20</v>
      </c>
      <c r="Q215" s="13">
        <v>15</v>
      </c>
      <c r="R215" s="109">
        <f>IF(Q214="","",SUM(AG214:AG216))</f>
        <v>2</v>
      </c>
      <c r="S215" s="101"/>
      <c r="T215" s="104"/>
      <c r="U215" s="89"/>
      <c r="V215" s="101"/>
      <c r="W215" s="89"/>
      <c r="X215" s="13"/>
      <c r="Y215" s="13"/>
      <c r="Z215" s="17"/>
      <c r="AA215" s="17"/>
      <c r="AE215">
        <f>IF(S214="","",S214*1000+(D215+N215)*100+((D215+N215)-(H215+R215))*10+((SUM(E214:E216)+SUM(O214:O216))-(SUM(G214:G216)+SUM(Q214:Q216))))</f>
        <v>1192</v>
      </c>
      <c r="AF215">
        <f>IF(O215="","",IF(O215&gt;Q215,1,0))</f>
        <v>0</v>
      </c>
      <c r="AG215">
        <f>IF(Q215="","",IF(O215&lt;Q215,1,0))</f>
        <v>1</v>
      </c>
    </row>
    <row r="216" spans="2:33" ht="15" customHeight="1">
      <c r="B216" s="87"/>
      <c r="C216" s="90"/>
      <c r="D216" s="108"/>
      <c r="E216" s="15">
        <f>IF(L213="","",L213)</f>
      </c>
      <c r="F216" s="21" t="s">
        <v>20</v>
      </c>
      <c r="G216" s="15">
        <f>IF(J213="","",J213)</f>
      </c>
      <c r="H216" s="110"/>
      <c r="I216" s="97"/>
      <c r="J216" s="98"/>
      <c r="K216" s="98"/>
      <c r="L216" s="98"/>
      <c r="M216" s="99"/>
      <c r="N216" s="108"/>
      <c r="O216" s="15"/>
      <c r="P216" s="11" t="s">
        <v>20</v>
      </c>
      <c r="Q216" s="15"/>
      <c r="R216" s="110"/>
      <c r="S216" s="102"/>
      <c r="T216" s="105"/>
      <c r="U216" s="90"/>
      <c r="V216" s="102"/>
      <c r="W216" s="90"/>
      <c r="X216" s="13"/>
      <c r="Y216" s="13"/>
      <c r="Z216" s="17"/>
      <c r="AA216" s="17"/>
      <c r="AF216">
        <f>IF(O216="","",IF(O216&gt;Q216,1,0))</f>
      </c>
      <c r="AG216">
        <f>IF(Q216="","",IF(O216&lt;Q216,1,0))</f>
      </c>
    </row>
    <row r="217" spans="2:27" ht="15" customHeight="1">
      <c r="B217" s="86" t="s">
        <v>28</v>
      </c>
      <c r="C217" s="78" t="s">
        <v>185</v>
      </c>
      <c r="D217" s="9" t="str">
        <f>IF(E217="","",IF(D218&gt;H218,"○","×"))</f>
        <v>○</v>
      </c>
      <c r="E217" s="10">
        <f>IF(Q211="","",Q211)</f>
        <v>13</v>
      </c>
      <c r="F217" s="18" t="s">
        <v>20</v>
      </c>
      <c r="G217" s="10">
        <f>IF(O211="","",O211)</f>
        <v>15</v>
      </c>
      <c r="H217" s="20"/>
      <c r="I217" s="9" t="str">
        <f>IF(J217="","",IF(I218&gt;M218,"○","×"))</f>
        <v>○</v>
      </c>
      <c r="J217" s="10">
        <f>IF(Q214="","",Q214)</f>
        <v>18</v>
      </c>
      <c r="K217" s="11" t="s">
        <v>20</v>
      </c>
      <c r="L217" s="10">
        <f>IF(O214="","",O214)</f>
        <v>16</v>
      </c>
      <c r="M217" s="20"/>
      <c r="N217" s="91"/>
      <c r="O217" s="92"/>
      <c r="P217" s="92"/>
      <c r="Q217" s="92"/>
      <c r="R217" s="93"/>
      <c r="S217" s="100">
        <f>IF(D217="","",COUNTIF(D217:M217,"○"))</f>
        <v>2</v>
      </c>
      <c r="T217" s="103" t="s">
        <v>18</v>
      </c>
      <c r="U217" s="106">
        <f>IF(D217="","",COUNTIF(D217:M217,"×"))</f>
        <v>0</v>
      </c>
      <c r="V217" s="100">
        <f>IF(AE218="","",RANK(AE218,AE211:AE219))</f>
        <v>1</v>
      </c>
      <c r="W217" s="106"/>
      <c r="X217" s="13"/>
      <c r="Y217" s="13"/>
      <c r="Z217" s="17"/>
      <c r="AA217" s="17"/>
    </row>
    <row r="218" spans="2:31" ht="15" customHeight="1">
      <c r="B218" s="86"/>
      <c r="C218" s="89"/>
      <c r="D218" s="107">
        <f>R212</f>
        <v>2</v>
      </c>
      <c r="E218" s="13">
        <f>IF(Q212="","",Q212)</f>
        <v>15</v>
      </c>
      <c r="F218" s="11" t="s">
        <v>20</v>
      </c>
      <c r="G218" s="13">
        <f>IF(O212="","",O212)</f>
        <v>5</v>
      </c>
      <c r="H218" s="109">
        <f>N212</f>
        <v>1</v>
      </c>
      <c r="I218" s="107">
        <f>R215</f>
        <v>2</v>
      </c>
      <c r="J218" s="13">
        <f>IF(Q215="","",Q215)</f>
        <v>15</v>
      </c>
      <c r="K218" s="11" t="s">
        <v>20</v>
      </c>
      <c r="L218" s="14">
        <f>IF(O215="","",O215)</f>
        <v>2</v>
      </c>
      <c r="M218" s="109">
        <f>N215</f>
        <v>0</v>
      </c>
      <c r="N218" s="94"/>
      <c r="O218" s="95"/>
      <c r="P218" s="95"/>
      <c r="Q218" s="95"/>
      <c r="R218" s="96"/>
      <c r="S218" s="101"/>
      <c r="T218" s="104"/>
      <c r="U218" s="89"/>
      <c r="V218" s="101"/>
      <c r="W218" s="89"/>
      <c r="X218" s="13"/>
      <c r="Y218" s="13"/>
      <c r="Z218" s="17"/>
      <c r="AA218" s="17"/>
      <c r="AE218">
        <f>IF(S217="","",S217*1000+(D218+I218)*100+((D218+I218)-(H218+M218))*10+((SUM(E217:E219)+SUM(J217:J219))-(SUM(G217:G219)+SUM(L217:L219))))</f>
        <v>2466</v>
      </c>
    </row>
    <row r="219" spans="2:27" ht="15" customHeight="1">
      <c r="B219" s="87"/>
      <c r="C219" s="90"/>
      <c r="D219" s="108"/>
      <c r="E219" s="15">
        <f>IF(Q213="","",Q213)</f>
        <v>15</v>
      </c>
      <c r="F219" s="21" t="s">
        <v>20</v>
      </c>
      <c r="G219" s="15">
        <f>IF(O213="","",O213)</f>
        <v>2</v>
      </c>
      <c r="H219" s="110"/>
      <c r="I219" s="108"/>
      <c r="J219" s="15">
        <f>IF(Q216="","",Q216)</f>
      </c>
      <c r="K219" s="11" t="s">
        <v>20</v>
      </c>
      <c r="L219" s="16">
        <f>IF(O216="","",O216)</f>
      </c>
      <c r="M219" s="110"/>
      <c r="N219" s="97"/>
      <c r="O219" s="98"/>
      <c r="P219" s="98"/>
      <c r="Q219" s="98"/>
      <c r="R219" s="99"/>
      <c r="S219" s="102"/>
      <c r="T219" s="105"/>
      <c r="U219" s="90"/>
      <c r="V219" s="102"/>
      <c r="W219" s="90"/>
      <c r="X219" s="13"/>
      <c r="Y219" s="13"/>
      <c r="Z219" s="17"/>
      <c r="AA219" s="17"/>
    </row>
    <row r="220" spans="2:11" s="22" customFormat="1" ht="15" customHeight="1">
      <c r="B220" s="23"/>
      <c r="C220" s="23"/>
      <c r="K220" s="25"/>
    </row>
    <row r="221" spans="2:27" ht="15" customHeight="1">
      <c r="B221" s="26" t="s">
        <v>24</v>
      </c>
      <c r="C221" s="4"/>
      <c r="D221" s="82" t="s">
        <v>34</v>
      </c>
      <c r="E221" s="83"/>
      <c r="F221" s="83"/>
      <c r="G221" s="83"/>
      <c r="H221" s="84"/>
      <c r="I221" s="82" t="s">
        <v>181</v>
      </c>
      <c r="J221" s="83"/>
      <c r="K221" s="83"/>
      <c r="L221" s="83"/>
      <c r="M221" s="84"/>
      <c r="N221" s="73" t="s">
        <v>186</v>
      </c>
      <c r="O221" s="74"/>
      <c r="P221" s="74"/>
      <c r="Q221" s="74"/>
      <c r="R221" s="75"/>
      <c r="S221" s="5"/>
      <c r="T221" s="6" t="s">
        <v>15</v>
      </c>
      <c r="U221" s="6"/>
      <c r="V221" s="82" t="s">
        <v>16</v>
      </c>
      <c r="W221" s="84"/>
      <c r="AA221" s="7"/>
    </row>
    <row r="222" spans="2:35" ht="15" customHeight="1">
      <c r="B222" s="85" t="s">
        <v>25</v>
      </c>
      <c r="C222" s="88" t="s">
        <v>187</v>
      </c>
      <c r="D222" s="91"/>
      <c r="E222" s="92"/>
      <c r="F222" s="92"/>
      <c r="G222" s="92"/>
      <c r="H222" s="93"/>
      <c r="I222" s="9" t="str">
        <f>IF(I223="","",IF(I223&gt;M223,"○","×"))</f>
        <v>○</v>
      </c>
      <c r="J222" s="10">
        <v>15</v>
      </c>
      <c r="K222" s="11" t="s">
        <v>20</v>
      </c>
      <c r="L222" s="10">
        <v>6</v>
      </c>
      <c r="M222" s="8"/>
      <c r="N222" s="12" t="str">
        <f>IF(N223="","",IF(N223&gt;R223,"○","×"))</f>
        <v>○</v>
      </c>
      <c r="O222" s="10">
        <v>15</v>
      </c>
      <c r="P222" s="11" t="s">
        <v>20</v>
      </c>
      <c r="Q222" s="10">
        <v>11</v>
      </c>
      <c r="R222" s="8"/>
      <c r="S222" s="100">
        <f>IF(I222="","",COUNTIF(I222:R222,"○"))</f>
        <v>2</v>
      </c>
      <c r="T222" s="103" t="s">
        <v>18</v>
      </c>
      <c r="U222" s="106">
        <f>IF(I222="","",COUNTIF(I222:R222,"×"))</f>
        <v>0</v>
      </c>
      <c r="V222" s="100">
        <f>IF(AE223="","",RANK(AE223,AE222:AE230))</f>
        <v>1</v>
      </c>
      <c r="W222" s="106"/>
      <c r="X222" s="13"/>
      <c r="Y222" s="13"/>
      <c r="Z222" s="7"/>
      <c r="AA222" s="7"/>
      <c r="AF222">
        <f>IF(J222="","",IF(J222&gt;L222,1,0))</f>
        <v>1</v>
      </c>
      <c r="AG222">
        <f>IF(L222="","",IF(J222&lt;L222,1,0))</f>
        <v>0</v>
      </c>
      <c r="AH222">
        <f>IF(O222="","",IF(O222&gt;Q222,1,0))</f>
        <v>1</v>
      </c>
      <c r="AI222">
        <f>IF(Q222="","",IF(O222&lt;Q222,1,0))</f>
        <v>0</v>
      </c>
    </row>
    <row r="223" spans="2:35" ht="15" customHeight="1">
      <c r="B223" s="86"/>
      <c r="C223" s="89"/>
      <c r="D223" s="94"/>
      <c r="E223" s="95"/>
      <c r="F223" s="95"/>
      <c r="G223" s="95"/>
      <c r="H223" s="96"/>
      <c r="I223" s="107">
        <f>IF(J222="","",SUM(AF222:AF224))</f>
        <v>2</v>
      </c>
      <c r="J223" s="13">
        <v>15</v>
      </c>
      <c r="K223" s="11" t="s">
        <v>20</v>
      </c>
      <c r="L223" s="13">
        <v>13</v>
      </c>
      <c r="M223" s="109">
        <f>IF(L222="","",SUM(AG222:AG224))</f>
        <v>0</v>
      </c>
      <c r="N223" s="107">
        <f>IF(O222="","",SUM(AH222:AH224))</f>
        <v>2</v>
      </c>
      <c r="O223" s="14">
        <v>15</v>
      </c>
      <c r="P223" s="11" t="s">
        <v>20</v>
      </c>
      <c r="Q223" s="14">
        <v>11</v>
      </c>
      <c r="R223" s="109">
        <f>IF(Q222="","",SUM(AI222:AI224))</f>
        <v>0</v>
      </c>
      <c r="S223" s="101"/>
      <c r="T223" s="104"/>
      <c r="U223" s="89"/>
      <c r="V223" s="101"/>
      <c r="W223" s="89"/>
      <c r="X223" s="13"/>
      <c r="Y223" s="13"/>
      <c r="Z223" s="7"/>
      <c r="AA223" s="7"/>
      <c r="AE223">
        <f>IF(S222="","",S222*1000+(I223+N223)*100+((I223+N223)-(M223+R223))*10+((SUM(J222:J224)+SUM(O222:O224))-(SUM(L222:L224)+SUM(Q222:Q224))))</f>
        <v>2459</v>
      </c>
      <c r="AF223">
        <f>IF(J223="","",IF(J223&gt;L223,1,0))</f>
        <v>1</v>
      </c>
      <c r="AG223">
        <f>IF(L223="","",IF(J223&lt;L223,1,0))</f>
        <v>0</v>
      </c>
      <c r="AH223">
        <f>IF(O223="","",IF(O223&gt;Q223,1,0))</f>
        <v>1</v>
      </c>
      <c r="AI223">
        <f>IF(Q223="","",IF(O223&lt;Q223,1,0))</f>
        <v>0</v>
      </c>
    </row>
    <row r="224" spans="2:35" ht="15" customHeight="1">
      <c r="B224" s="87"/>
      <c r="C224" s="90"/>
      <c r="D224" s="97"/>
      <c r="E224" s="98"/>
      <c r="F224" s="98"/>
      <c r="G224" s="98"/>
      <c r="H224" s="99"/>
      <c r="I224" s="108"/>
      <c r="J224" s="15"/>
      <c r="K224" s="11" t="s">
        <v>20</v>
      </c>
      <c r="L224" s="15"/>
      <c r="M224" s="110"/>
      <c r="N224" s="108"/>
      <c r="O224" s="16"/>
      <c r="P224" s="11" t="s">
        <v>20</v>
      </c>
      <c r="Q224" s="16"/>
      <c r="R224" s="110"/>
      <c r="S224" s="102"/>
      <c r="T224" s="105"/>
      <c r="U224" s="90"/>
      <c r="V224" s="102"/>
      <c r="W224" s="90"/>
      <c r="X224" s="13"/>
      <c r="Y224" s="13"/>
      <c r="Z224" s="17"/>
      <c r="AA224" s="17"/>
      <c r="AF224">
        <f>IF(J224="","",IF(J224&gt;L224,1,0))</f>
      </c>
      <c r="AG224">
        <f>IF(L224="","",IF(J224&lt;L224,1,0))</f>
      </c>
      <c r="AH224">
        <f>IF(O224="","",IF(O224&gt;Q224,1,0))</f>
      </c>
      <c r="AI224">
        <f>IF(Q224="","",IF(O224&lt;Q224,1,0))</f>
      </c>
    </row>
    <row r="225" spans="2:33" ht="15" customHeight="1">
      <c r="B225" s="85" t="s">
        <v>158</v>
      </c>
      <c r="C225" s="88" t="s">
        <v>188</v>
      </c>
      <c r="D225" s="9" t="str">
        <f>IF(E225="","",IF(D226&gt;H226,"○","×"))</f>
        <v>×</v>
      </c>
      <c r="E225" s="10">
        <f>IF(L222="","",L222)</f>
        <v>6</v>
      </c>
      <c r="F225" s="18" t="s">
        <v>20</v>
      </c>
      <c r="G225" s="10">
        <f>IF(J222="","",J222)</f>
        <v>15</v>
      </c>
      <c r="H225" s="19"/>
      <c r="I225" s="91"/>
      <c r="J225" s="92"/>
      <c r="K225" s="92"/>
      <c r="L225" s="92"/>
      <c r="M225" s="93"/>
      <c r="N225" s="9" t="str">
        <f>IF(O225="","",IF(N226&gt;R226,"○","×"))</f>
        <v>○</v>
      </c>
      <c r="O225" s="10">
        <v>15</v>
      </c>
      <c r="P225" s="18" t="s">
        <v>20</v>
      </c>
      <c r="Q225" s="10">
        <v>13</v>
      </c>
      <c r="R225" s="20"/>
      <c r="S225" s="100">
        <f>IF(D225="","",COUNTIF(D225:R227,"○"))</f>
        <v>1</v>
      </c>
      <c r="T225" s="103" t="s">
        <v>18</v>
      </c>
      <c r="U225" s="106">
        <f>IF(D225="","",COUNTIF(D225:R227,"×"))</f>
        <v>1</v>
      </c>
      <c r="V225" s="100">
        <f>IF(AE226="","",RANK(AE226,AE222:AE230))</f>
        <v>2</v>
      </c>
      <c r="W225" s="106"/>
      <c r="X225" s="13"/>
      <c r="Y225" s="13"/>
      <c r="Z225" s="17"/>
      <c r="AA225" s="17"/>
      <c r="AF225">
        <f>IF(O225="","",IF(O225&gt;Q225,1,0))</f>
        <v>1</v>
      </c>
      <c r="AG225">
        <f>IF(Q225="","",IF(O225&lt;Q225,1,0))</f>
        <v>0</v>
      </c>
    </row>
    <row r="226" spans="2:33" ht="15" customHeight="1">
      <c r="B226" s="86"/>
      <c r="C226" s="89"/>
      <c r="D226" s="107">
        <f>M223</f>
        <v>0</v>
      </c>
      <c r="E226" s="13">
        <f>IF(L223="","",L223)</f>
        <v>13</v>
      </c>
      <c r="F226" s="11" t="s">
        <v>20</v>
      </c>
      <c r="G226" s="13">
        <f>IF(J223="","",J223)</f>
        <v>15</v>
      </c>
      <c r="H226" s="109">
        <f>I223</f>
        <v>2</v>
      </c>
      <c r="I226" s="94"/>
      <c r="J226" s="95"/>
      <c r="K226" s="95"/>
      <c r="L226" s="95"/>
      <c r="M226" s="96"/>
      <c r="N226" s="107">
        <f>IF(O225="","",SUM(AF225:AF227))</f>
        <v>2</v>
      </c>
      <c r="O226" s="13">
        <v>14</v>
      </c>
      <c r="P226" s="11" t="s">
        <v>20</v>
      </c>
      <c r="Q226" s="13">
        <v>16</v>
      </c>
      <c r="R226" s="109">
        <f>IF(Q225="","",SUM(AG225:AG227))</f>
        <v>1</v>
      </c>
      <c r="S226" s="101"/>
      <c r="T226" s="104"/>
      <c r="U226" s="89"/>
      <c r="V226" s="101"/>
      <c r="W226" s="89"/>
      <c r="X226" s="13"/>
      <c r="Y226" s="13"/>
      <c r="Z226" s="17"/>
      <c r="AA226" s="17"/>
      <c r="AE226">
        <f>IF(S225="","",S225*1000+(D226+N226)*100+((D226+N226)-(H226+R226))*10+((SUM(E225:E227)+SUM(O225:O227))-(SUM(G225:G227)+SUM(Q225:Q227))))</f>
        <v>1181</v>
      </c>
      <c r="AF226">
        <f>IF(O226="","",IF(O226&gt;Q226,1,0))</f>
        <v>0</v>
      </c>
      <c r="AG226">
        <f>IF(Q226="","",IF(O226&lt;Q226,1,0))</f>
        <v>1</v>
      </c>
    </row>
    <row r="227" spans="2:33" ht="15" customHeight="1">
      <c r="B227" s="87"/>
      <c r="C227" s="90"/>
      <c r="D227" s="108"/>
      <c r="E227" s="15">
        <f>IF(L224="","",L224)</f>
      </c>
      <c r="F227" s="21" t="s">
        <v>20</v>
      </c>
      <c r="G227" s="15">
        <f>IF(J224="","",J224)</f>
      </c>
      <c r="H227" s="110"/>
      <c r="I227" s="97"/>
      <c r="J227" s="98"/>
      <c r="K227" s="98"/>
      <c r="L227" s="98"/>
      <c r="M227" s="99"/>
      <c r="N227" s="108"/>
      <c r="O227" s="15">
        <v>16</v>
      </c>
      <c r="P227" s="11" t="s">
        <v>20</v>
      </c>
      <c r="Q227" s="15">
        <v>14</v>
      </c>
      <c r="R227" s="110"/>
      <c r="S227" s="102"/>
      <c r="T227" s="105"/>
      <c r="U227" s="90"/>
      <c r="V227" s="102"/>
      <c r="W227" s="90"/>
      <c r="X227" s="13"/>
      <c r="Y227" s="13"/>
      <c r="Z227" s="17"/>
      <c r="AA227" s="17"/>
      <c r="AF227">
        <f>IF(O227="","",IF(O227&gt;Q227,1,0))</f>
        <v>1</v>
      </c>
      <c r="AG227">
        <f>IF(Q227="","",IF(O227&lt;Q227,1,0))</f>
        <v>0</v>
      </c>
    </row>
    <row r="228" spans="2:27" ht="15" customHeight="1">
      <c r="B228" s="86" t="s">
        <v>31</v>
      </c>
      <c r="C228" s="78" t="s">
        <v>189</v>
      </c>
      <c r="D228" s="9" t="str">
        <f>IF(E228="","",IF(D229&gt;H229,"○","×"))</f>
        <v>×</v>
      </c>
      <c r="E228" s="10">
        <f>IF(Q222="","",Q222)</f>
        <v>11</v>
      </c>
      <c r="F228" s="18" t="s">
        <v>20</v>
      </c>
      <c r="G228" s="10">
        <f>IF(O222="","",O222)</f>
        <v>15</v>
      </c>
      <c r="H228" s="20"/>
      <c r="I228" s="9" t="str">
        <f>IF(J228="","",IF(I229&gt;M229,"○","×"))</f>
        <v>×</v>
      </c>
      <c r="J228" s="10">
        <f>IF(Q225="","",Q225)</f>
        <v>13</v>
      </c>
      <c r="K228" s="11" t="s">
        <v>20</v>
      </c>
      <c r="L228" s="10">
        <f>IF(O225="","",O225)</f>
        <v>15</v>
      </c>
      <c r="M228" s="20"/>
      <c r="N228" s="91"/>
      <c r="O228" s="92"/>
      <c r="P228" s="92"/>
      <c r="Q228" s="92"/>
      <c r="R228" s="93"/>
      <c r="S228" s="100">
        <f>IF(D228="","",COUNTIF(D228:M228,"○"))</f>
        <v>0</v>
      </c>
      <c r="T228" s="103" t="s">
        <v>18</v>
      </c>
      <c r="U228" s="106">
        <f>IF(D228="","",COUNTIF(D228:M228,"×"))</f>
        <v>2</v>
      </c>
      <c r="V228" s="100">
        <f>IF(AE229="","",RANK(AE229,AE222:AE230))</f>
        <v>3</v>
      </c>
      <c r="W228" s="106"/>
      <c r="X228" s="13"/>
      <c r="Y228" s="13"/>
      <c r="Z228" s="17"/>
      <c r="AA228" s="17"/>
    </row>
    <row r="229" spans="2:31" ht="15" customHeight="1">
      <c r="B229" s="86"/>
      <c r="C229" s="89"/>
      <c r="D229" s="107">
        <f>R223</f>
        <v>0</v>
      </c>
      <c r="E229" s="13">
        <f>IF(Q223="","",Q223)</f>
        <v>11</v>
      </c>
      <c r="F229" s="11" t="s">
        <v>20</v>
      </c>
      <c r="G229" s="13">
        <f>IF(O223="","",O223)</f>
        <v>15</v>
      </c>
      <c r="H229" s="109">
        <f>N223</f>
        <v>2</v>
      </c>
      <c r="I229" s="107">
        <f>R226</f>
        <v>1</v>
      </c>
      <c r="J229" s="13">
        <f>IF(Q226="","",Q226)</f>
        <v>16</v>
      </c>
      <c r="K229" s="11" t="s">
        <v>20</v>
      </c>
      <c r="L229" s="14">
        <f>IF(O226="","",O226)</f>
        <v>14</v>
      </c>
      <c r="M229" s="109">
        <f>N226</f>
        <v>2</v>
      </c>
      <c r="N229" s="94"/>
      <c r="O229" s="95"/>
      <c r="P229" s="95"/>
      <c r="Q229" s="95"/>
      <c r="R229" s="96"/>
      <c r="S229" s="101"/>
      <c r="T229" s="104"/>
      <c r="U229" s="89"/>
      <c r="V229" s="101"/>
      <c r="W229" s="89"/>
      <c r="X229" s="13"/>
      <c r="Y229" s="13"/>
      <c r="Z229" s="17"/>
      <c r="AA229" s="17"/>
      <c r="AE229">
        <f>IF(S228="","",S228*1000+(D229+I229)*100+((D229+I229)-(H229+M229))*10+((SUM(E228:E230)+SUM(J228:J230))-(SUM(G228:G230)+SUM(L228:L230))))</f>
        <v>60</v>
      </c>
    </row>
    <row r="230" spans="2:27" ht="15" customHeight="1">
      <c r="B230" s="87"/>
      <c r="C230" s="90"/>
      <c r="D230" s="108"/>
      <c r="E230" s="15">
        <f>IF(Q224="","",Q224)</f>
      </c>
      <c r="F230" s="21" t="s">
        <v>20</v>
      </c>
      <c r="G230" s="15">
        <f>IF(O224="","",O224)</f>
      </c>
      <c r="H230" s="110"/>
      <c r="I230" s="108"/>
      <c r="J230" s="15">
        <f>IF(Q227="","",Q227)</f>
        <v>14</v>
      </c>
      <c r="K230" s="11" t="s">
        <v>20</v>
      </c>
      <c r="L230" s="16">
        <f>IF(O227="","",O227)</f>
        <v>16</v>
      </c>
      <c r="M230" s="110"/>
      <c r="N230" s="97"/>
      <c r="O230" s="98"/>
      <c r="P230" s="98"/>
      <c r="Q230" s="98"/>
      <c r="R230" s="99"/>
      <c r="S230" s="102"/>
      <c r="T230" s="105"/>
      <c r="U230" s="90"/>
      <c r="V230" s="102"/>
      <c r="W230" s="90"/>
      <c r="X230" s="13"/>
      <c r="Y230" s="13"/>
      <c r="Z230" s="17"/>
      <c r="AA230" s="17"/>
    </row>
    <row r="231" spans="2:11" s="22" customFormat="1" ht="15" customHeight="1">
      <c r="B231" s="23"/>
      <c r="C231" s="23"/>
      <c r="K231" s="24"/>
    </row>
    <row r="232" spans="2:27" ht="15" customHeight="1">
      <c r="B232" s="26" t="s">
        <v>21</v>
      </c>
      <c r="C232" s="4"/>
      <c r="D232" s="82" t="s">
        <v>190</v>
      </c>
      <c r="E232" s="83"/>
      <c r="F232" s="83"/>
      <c r="G232" s="83"/>
      <c r="H232" s="84"/>
      <c r="I232" s="82" t="s">
        <v>191</v>
      </c>
      <c r="J232" s="83"/>
      <c r="K232" s="83"/>
      <c r="L232" s="83"/>
      <c r="M232" s="84"/>
      <c r="N232" s="82" t="s">
        <v>175</v>
      </c>
      <c r="O232" s="83"/>
      <c r="P232" s="83"/>
      <c r="Q232" s="83"/>
      <c r="R232" s="84"/>
      <c r="S232" s="5"/>
      <c r="T232" s="6" t="s">
        <v>15</v>
      </c>
      <c r="U232" s="6"/>
      <c r="V232" s="82" t="s">
        <v>16</v>
      </c>
      <c r="W232" s="84"/>
      <c r="AA232" s="7"/>
    </row>
    <row r="233" spans="2:35" ht="15" customHeight="1">
      <c r="B233" s="85" t="s">
        <v>28</v>
      </c>
      <c r="C233" s="88" t="s">
        <v>192</v>
      </c>
      <c r="D233" s="91"/>
      <c r="E233" s="92"/>
      <c r="F233" s="92"/>
      <c r="G233" s="92"/>
      <c r="H233" s="93"/>
      <c r="I233" s="9" t="str">
        <f>IF(I234="","",IF(I234&gt;M234,"○","×"))</f>
        <v>○</v>
      </c>
      <c r="J233" s="10">
        <v>15</v>
      </c>
      <c r="K233" s="11" t="s">
        <v>20</v>
      </c>
      <c r="L233" s="10">
        <v>0</v>
      </c>
      <c r="M233" s="8"/>
      <c r="N233" s="12" t="str">
        <f>IF(N234="","",IF(N234&gt;R234,"○","×"))</f>
        <v>×</v>
      </c>
      <c r="O233" s="10">
        <v>10</v>
      </c>
      <c r="P233" s="11" t="s">
        <v>20</v>
      </c>
      <c r="Q233" s="10">
        <v>15</v>
      </c>
      <c r="R233" s="8"/>
      <c r="S233" s="100">
        <f>IF(I233="","",COUNTIF(I233:R233,"○"))</f>
        <v>1</v>
      </c>
      <c r="T233" s="103" t="s">
        <v>18</v>
      </c>
      <c r="U233" s="106">
        <f>IF(I233="","",COUNTIF(I233:R233,"×"))</f>
        <v>1</v>
      </c>
      <c r="V233" s="100">
        <f>IF(AE234="","",RANK(AE234,AE233:AE241))</f>
        <v>2</v>
      </c>
      <c r="W233" s="106"/>
      <c r="X233" s="13"/>
      <c r="Y233" s="13"/>
      <c r="Z233" s="7"/>
      <c r="AA233" s="7"/>
      <c r="AF233">
        <f>IF(J233="","",IF(J233&gt;L233,1,0))</f>
        <v>1</v>
      </c>
      <c r="AG233">
        <f>IF(L233="","",IF(J233&lt;L233,1,0))</f>
        <v>0</v>
      </c>
      <c r="AH233">
        <f>IF(O233="","",IF(O233&gt;Q233,1,0))</f>
        <v>0</v>
      </c>
      <c r="AI233">
        <f>IF(Q233="","",IF(O233&lt;Q233,1,0))</f>
        <v>1</v>
      </c>
    </row>
    <row r="234" spans="2:35" ht="15" customHeight="1">
      <c r="B234" s="86"/>
      <c r="C234" s="89"/>
      <c r="D234" s="94"/>
      <c r="E234" s="95"/>
      <c r="F234" s="95"/>
      <c r="G234" s="95"/>
      <c r="H234" s="96"/>
      <c r="I234" s="107">
        <f>IF(J233="","",SUM(AF233:AF235))</f>
        <v>2</v>
      </c>
      <c r="J234" s="13">
        <v>15</v>
      </c>
      <c r="K234" s="11" t="s">
        <v>20</v>
      </c>
      <c r="L234" s="13">
        <v>0</v>
      </c>
      <c r="M234" s="109">
        <f>IF(L233="","",SUM(AG233:AG235))</f>
        <v>0</v>
      </c>
      <c r="N234" s="107">
        <f>IF(O233="","",SUM(AH233:AH235))</f>
        <v>1</v>
      </c>
      <c r="O234" s="14">
        <v>16</v>
      </c>
      <c r="P234" s="11" t="s">
        <v>20</v>
      </c>
      <c r="Q234" s="14">
        <v>14</v>
      </c>
      <c r="R234" s="109">
        <f>IF(Q233="","",SUM(AI233:AI235))</f>
        <v>2</v>
      </c>
      <c r="S234" s="101"/>
      <c r="T234" s="104"/>
      <c r="U234" s="89"/>
      <c r="V234" s="101"/>
      <c r="W234" s="89"/>
      <c r="X234" s="13"/>
      <c r="Y234" s="13"/>
      <c r="Z234" s="7"/>
      <c r="AA234" s="7"/>
      <c r="AE234">
        <f>IF(S233="","",S233*1000+(I234+N234)*100+((I234+N234)-(M234+R234))*10+((SUM(J233:J235)+SUM(O233:O235))-(SUM(L233:L235)+SUM(Q233:Q235))))</f>
        <v>1335</v>
      </c>
      <c r="AF234">
        <f>IF(J234="","",IF(J234&gt;L234,1,0))</f>
        <v>1</v>
      </c>
      <c r="AG234">
        <f>IF(L234="","",IF(J234&lt;L234,1,0))</f>
        <v>0</v>
      </c>
      <c r="AH234">
        <f>IF(O234="","",IF(O234&gt;Q234,1,0))</f>
        <v>1</v>
      </c>
      <c r="AI234">
        <f>IF(Q234="","",IF(O234&lt;Q234,1,0))</f>
        <v>0</v>
      </c>
    </row>
    <row r="235" spans="2:35" ht="15" customHeight="1">
      <c r="B235" s="87"/>
      <c r="C235" s="90"/>
      <c r="D235" s="97"/>
      <c r="E235" s="98"/>
      <c r="F235" s="98"/>
      <c r="G235" s="98"/>
      <c r="H235" s="99"/>
      <c r="I235" s="108"/>
      <c r="J235" s="15"/>
      <c r="K235" s="11" t="s">
        <v>20</v>
      </c>
      <c r="L235" s="15"/>
      <c r="M235" s="110"/>
      <c r="N235" s="108"/>
      <c r="O235" s="16">
        <v>14</v>
      </c>
      <c r="P235" s="11" t="s">
        <v>20</v>
      </c>
      <c r="Q235" s="16">
        <v>16</v>
      </c>
      <c r="R235" s="110"/>
      <c r="S235" s="102"/>
      <c r="T235" s="105"/>
      <c r="U235" s="90"/>
      <c r="V235" s="102"/>
      <c r="W235" s="90"/>
      <c r="X235" s="13"/>
      <c r="Y235" s="13"/>
      <c r="Z235" s="17"/>
      <c r="AA235" s="17"/>
      <c r="AF235">
        <f>IF(J235="","",IF(J235&gt;L235,1,0))</f>
      </c>
      <c r="AG235">
        <f>IF(L235="","",IF(J235&lt;L235,1,0))</f>
      </c>
      <c r="AH235">
        <f>IF(O235="","",IF(O235&gt;Q235,1,0))</f>
        <v>0</v>
      </c>
      <c r="AI235">
        <f>IF(Q235="","",IF(O235&lt;Q235,1,0))</f>
        <v>1</v>
      </c>
    </row>
    <row r="236" spans="2:33" ht="15" customHeight="1">
      <c r="B236" s="76" t="s">
        <v>27</v>
      </c>
      <c r="C236" s="52" t="s">
        <v>193</v>
      </c>
      <c r="D236" s="9" t="str">
        <f>IF(E236="","",IF(D237&gt;H237,"○","×"))</f>
        <v>×</v>
      </c>
      <c r="E236" s="10">
        <f>IF(L233="","",L233)</f>
        <v>0</v>
      </c>
      <c r="F236" s="18" t="s">
        <v>20</v>
      </c>
      <c r="G236" s="10">
        <f>IF(J233="","",J233)</f>
        <v>15</v>
      </c>
      <c r="H236" s="19"/>
      <c r="I236" s="91"/>
      <c r="J236" s="92"/>
      <c r="K236" s="92"/>
      <c r="L236" s="92"/>
      <c r="M236" s="93"/>
      <c r="N236" s="9" t="str">
        <f>IF(O236="","",IF(N237&gt;R237,"○","×"))</f>
        <v>×</v>
      </c>
      <c r="O236" s="10">
        <v>0</v>
      </c>
      <c r="P236" s="18" t="s">
        <v>20</v>
      </c>
      <c r="Q236" s="10">
        <v>15</v>
      </c>
      <c r="R236" s="20"/>
      <c r="S236" s="100">
        <f>IF(D236="","",COUNTIF(D236:R238,"○"))</f>
        <v>0</v>
      </c>
      <c r="T236" s="103" t="s">
        <v>18</v>
      </c>
      <c r="U236" s="106">
        <f>IF(D236="","",COUNTIF(D236:R238,"×"))</f>
        <v>2</v>
      </c>
      <c r="V236" s="100">
        <f>IF(AE237="","",RANK(AE237,AE233:AE241))</f>
        <v>3</v>
      </c>
      <c r="W236" s="106"/>
      <c r="X236" s="13"/>
      <c r="Y236" s="13"/>
      <c r="Z236" s="17"/>
      <c r="AA236" s="17"/>
      <c r="AF236">
        <f>IF(O236="","",IF(O236&gt;Q236,1,0))</f>
        <v>0</v>
      </c>
      <c r="AG236">
        <f>IF(Q236="","",IF(O236&lt;Q236,1,0))</f>
        <v>1</v>
      </c>
    </row>
    <row r="237" spans="2:33" ht="15" customHeight="1">
      <c r="B237" s="77"/>
      <c r="C237" s="53"/>
      <c r="D237" s="107">
        <f>M234</f>
        <v>0</v>
      </c>
      <c r="E237" s="13">
        <f>IF(L234="","",L234)</f>
        <v>0</v>
      </c>
      <c r="F237" s="11" t="s">
        <v>20</v>
      </c>
      <c r="G237" s="13">
        <f>IF(J234="","",J234)</f>
        <v>15</v>
      </c>
      <c r="H237" s="109">
        <f>I234</f>
        <v>2</v>
      </c>
      <c r="I237" s="94"/>
      <c r="J237" s="95"/>
      <c r="K237" s="95"/>
      <c r="L237" s="95"/>
      <c r="M237" s="96"/>
      <c r="N237" s="107">
        <f>IF(O236="","",SUM(AF236:AF238))</f>
        <v>0</v>
      </c>
      <c r="O237" s="13">
        <v>0</v>
      </c>
      <c r="P237" s="11" t="s">
        <v>20</v>
      </c>
      <c r="Q237" s="13">
        <v>15</v>
      </c>
      <c r="R237" s="109">
        <f>IF(Q236="","",SUM(AG236:AG238))</f>
        <v>2</v>
      </c>
      <c r="S237" s="101"/>
      <c r="T237" s="104"/>
      <c r="U237" s="89"/>
      <c r="V237" s="101"/>
      <c r="W237" s="89"/>
      <c r="X237" s="13"/>
      <c r="Y237" s="13"/>
      <c r="Z237" s="17"/>
      <c r="AA237" s="17"/>
      <c r="AE237">
        <f>IF(S236="","",S236*1000+(D237+N237)*100+((D237+N237)-(H237+R237))*10+((SUM(E236:E238)+SUM(O236:O238))-(SUM(G236:G238)+SUM(Q236:Q238))))</f>
        <v>-100</v>
      </c>
      <c r="AF237">
        <f>IF(O237="","",IF(O237&gt;Q237,1,0))</f>
        <v>0</v>
      </c>
      <c r="AG237">
        <f>IF(Q237="","",IF(O237&lt;Q237,1,0))</f>
        <v>1</v>
      </c>
    </row>
    <row r="238" spans="2:33" ht="15" customHeight="1">
      <c r="B238" s="51"/>
      <c r="C238" s="54"/>
      <c r="D238" s="108"/>
      <c r="E238" s="15">
        <f>IF(L235="","",L235)</f>
      </c>
      <c r="F238" s="21" t="s">
        <v>20</v>
      </c>
      <c r="G238" s="15">
        <f>IF(J235="","",J235)</f>
      </c>
      <c r="H238" s="110"/>
      <c r="I238" s="97"/>
      <c r="J238" s="98"/>
      <c r="K238" s="98"/>
      <c r="L238" s="98"/>
      <c r="M238" s="99"/>
      <c r="N238" s="108"/>
      <c r="O238" s="15"/>
      <c r="P238" s="11" t="s">
        <v>20</v>
      </c>
      <c r="Q238" s="15"/>
      <c r="R238" s="110"/>
      <c r="S238" s="102"/>
      <c r="T238" s="105"/>
      <c r="U238" s="90"/>
      <c r="V238" s="102"/>
      <c r="W238" s="90"/>
      <c r="X238" s="13"/>
      <c r="Y238" s="13"/>
      <c r="Z238" s="17"/>
      <c r="AA238" s="17"/>
      <c r="AF238">
        <f>IF(O238="","",IF(O238&gt;Q238,1,0))</f>
      </c>
      <c r="AG238">
        <f>IF(Q238="","",IF(O238&lt;Q238,1,0))</f>
      </c>
    </row>
    <row r="239" spans="2:27" ht="15" customHeight="1">
      <c r="B239" s="86" t="s">
        <v>30</v>
      </c>
      <c r="C239" s="78" t="s">
        <v>194</v>
      </c>
      <c r="D239" s="9" t="str">
        <f>IF(E239="","",IF(D240&gt;H240,"○","×"))</f>
        <v>○</v>
      </c>
      <c r="E239" s="10">
        <f>IF(Q233="","",Q233)</f>
        <v>15</v>
      </c>
      <c r="F239" s="18" t="s">
        <v>20</v>
      </c>
      <c r="G239" s="10">
        <f>IF(O233="","",O233)</f>
        <v>10</v>
      </c>
      <c r="H239" s="20"/>
      <c r="I239" s="9" t="str">
        <f>IF(J239="","",IF(I240&gt;M240,"○","×"))</f>
        <v>○</v>
      </c>
      <c r="J239" s="10">
        <f>IF(Q236="","",Q236)</f>
        <v>15</v>
      </c>
      <c r="K239" s="11" t="s">
        <v>20</v>
      </c>
      <c r="L239" s="10">
        <f>IF(O236="","",O236)</f>
        <v>0</v>
      </c>
      <c r="M239" s="20"/>
      <c r="N239" s="91"/>
      <c r="O239" s="92"/>
      <c r="P239" s="92"/>
      <c r="Q239" s="92"/>
      <c r="R239" s="93"/>
      <c r="S239" s="100">
        <f>IF(D239="","",COUNTIF(D239:M239,"○"))</f>
        <v>2</v>
      </c>
      <c r="T239" s="103" t="s">
        <v>18</v>
      </c>
      <c r="U239" s="106">
        <f>IF(D239="","",COUNTIF(D239:M239,"×"))</f>
        <v>0</v>
      </c>
      <c r="V239" s="100">
        <f>IF(AE240="","",RANK(AE240,AE233:AE241))</f>
        <v>1</v>
      </c>
      <c r="W239" s="106"/>
      <c r="X239" s="13"/>
      <c r="Y239" s="13"/>
      <c r="Z239" s="17"/>
      <c r="AA239" s="17"/>
    </row>
    <row r="240" spans="2:31" ht="15" customHeight="1">
      <c r="B240" s="86"/>
      <c r="C240" s="89"/>
      <c r="D240" s="107">
        <f>R234</f>
        <v>2</v>
      </c>
      <c r="E240" s="13">
        <f>IF(Q234="","",Q234)</f>
        <v>14</v>
      </c>
      <c r="F240" s="11" t="s">
        <v>20</v>
      </c>
      <c r="G240" s="13">
        <f>IF(O234="","",O234)</f>
        <v>16</v>
      </c>
      <c r="H240" s="109">
        <f>N234</f>
        <v>1</v>
      </c>
      <c r="I240" s="107">
        <f>R237</f>
        <v>2</v>
      </c>
      <c r="J240" s="13">
        <f>IF(Q237="","",Q237)</f>
        <v>15</v>
      </c>
      <c r="K240" s="11" t="s">
        <v>20</v>
      </c>
      <c r="L240" s="14">
        <f>IF(O237="","",O237)</f>
        <v>0</v>
      </c>
      <c r="M240" s="109">
        <f>N237</f>
        <v>0</v>
      </c>
      <c r="N240" s="94"/>
      <c r="O240" s="95"/>
      <c r="P240" s="95"/>
      <c r="Q240" s="95"/>
      <c r="R240" s="96"/>
      <c r="S240" s="101"/>
      <c r="T240" s="104"/>
      <c r="U240" s="89"/>
      <c r="V240" s="101"/>
      <c r="W240" s="89"/>
      <c r="X240" s="13"/>
      <c r="Y240" s="13"/>
      <c r="Z240" s="17"/>
      <c r="AA240" s="17"/>
      <c r="AE240">
        <f>IF(S239="","",S239*1000+(D240+I240)*100+((D240+I240)-(H240+M240))*10+((SUM(E239:E241)+SUM(J239:J241))-(SUM(G239:G241)+SUM(L239:L241))))</f>
        <v>2465</v>
      </c>
    </row>
    <row r="241" spans="2:27" ht="15" customHeight="1">
      <c r="B241" s="87"/>
      <c r="C241" s="90"/>
      <c r="D241" s="108"/>
      <c r="E241" s="15">
        <f>IF(Q235="","",Q235)</f>
        <v>16</v>
      </c>
      <c r="F241" s="21" t="s">
        <v>20</v>
      </c>
      <c r="G241" s="15">
        <f>IF(O235="","",O235)</f>
        <v>14</v>
      </c>
      <c r="H241" s="110"/>
      <c r="I241" s="108"/>
      <c r="J241" s="15">
        <f>IF(Q238="","",Q238)</f>
      </c>
      <c r="K241" s="11" t="s">
        <v>20</v>
      </c>
      <c r="L241" s="16">
        <f>IF(O238="","",O238)</f>
      </c>
      <c r="M241" s="110"/>
      <c r="N241" s="97"/>
      <c r="O241" s="98"/>
      <c r="P241" s="98"/>
      <c r="Q241" s="98"/>
      <c r="R241" s="99"/>
      <c r="S241" s="102"/>
      <c r="T241" s="105"/>
      <c r="U241" s="90"/>
      <c r="V241" s="102"/>
      <c r="W241" s="90"/>
      <c r="X241" s="13"/>
      <c r="Y241" s="13"/>
      <c r="Z241" s="17"/>
      <c r="AA241" s="17"/>
    </row>
    <row r="242" spans="2:11" s="22" customFormat="1" ht="15" customHeight="1">
      <c r="B242" s="23"/>
      <c r="C242" s="23"/>
      <c r="K242" s="24"/>
    </row>
    <row r="243" spans="2:27" ht="15" customHeight="1">
      <c r="B243" s="26" t="s">
        <v>84</v>
      </c>
      <c r="C243" s="4"/>
      <c r="D243" s="82" t="s">
        <v>195</v>
      </c>
      <c r="E243" s="83"/>
      <c r="F243" s="83"/>
      <c r="G243" s="83"/>
      <c r="H243" s="84"/>
      <c r="I243" s="82" t="s">
        <v>196</v>
      </c>
      <c r="J243" s="83"/>
      <c r="K243" s="83"/>
      <c r="L243" s="83"/>
      <c r="M243" s="84"/>
      <c r="N243" s="82" t="s">
        <v>197</v>
      </c>
      <c r="O243" s="83"/>
      <c r="P243" s="83"/>
      <c r="Q243" s="83"/>
      <c r="R243" s="84"/>
      <c r="S243" s="5"/>
      <c r="T243" s="6" t="s">
        <v>15</v>
      </c>
      <c r="U243" s="6"/>
      <c r="V243" s="82" t="s">
        <v>16</v>
      </c>
      <c r="W243" s="84"/>
      <c r="AA243" s="7"/>
    </row>
    <row r="244" spans="2:35" ht="15" customHeight="1">
      <c r="B244" s="85" t="s">
        <v>159</v>
      </c>
      <c r="C244" s="88" t="s">
        <v>198</v>
      </c>
      <c r="D244" s="91"/>
      <c r="E244" s="92"/>
      <c r="F244" s="92"/>
      <c r="G244" s="92"/>
      <c r="H244" s="93"/>
      <c r="I244" s="9" t="str">
        <f>IF(I245="","",IF(I245&gt;M245,"○","×"))</f>
        <v>○</v>
      </c>
      <c r="J244" s="10">
        <v>15</v>
      </c>
      <c r="K244" s="11" t="s">
        <v>20</v>
      </c>
      <c r="L244" s="10">
        <v>10</v>
      </c>
      <c r="M244" s="8"/>
      <c r="N244" s="12" t="str">
        <f>IF(N245="","",IF(N245&gt;R245,"○","×"))</f>
        <v>×</v>
      </c>
      <c r="O244" s="10">
        <v>16</v>
      </c>
      <c r="P244" s="11" t="s">
        <v>20</v>
      </c>
      <c r="Q244" s="10">
        <v>18</v>
      </c>
      <c r="R244" s="8"/>
      <c r="S244" s="100">
        <f>IF(I244="","",COUNTIF(I244:R244,"○"))</f>
        <v>1</v>
      </c>
      <c r="T244" s="103" t="s">
        <v>18</v>
      </c>
      <c r="U244" s="106">
        <f>IF(I244="","",COUNTIF(I244:R244,"×"))</f>
        <v>1</v>
      </c>
      <c r="V244" s="100">
        <f>IF(AE245="","",RANK(AE245,AE244:AE252))</f>
        <v>2</v>
      </c>
      <c r="W244" s="106"/>
      <c r="X244" s="13"/>
      <c r="Y244" s="13"/>
      <c r="Z244" s="7"/>
      <c r="AA244" s="7"/>
      <c r="AF244">
        <f>IF(J244="","",IF(J244&gt;L244,1,0))</f>
        <v>1</v>
      </c>
      <c r="AG244">
        <f>IF(L244="","",IF(J244&lt;L244,1,0))</f>
        <v>0</v>
      </c>
      <c r="AH244">
        <f>IF(O244="","",IF(O244&gt;Q244,1,0))</f>
        <v>0</v>
      </c>
      <c r="AI244">
        <f>IF(Q244="","",IF(O244&lt;Q244,1,0))</f>
        <v>1</v>
      </c>
    </row>
    <row r="245" spans="2:35" ht="15" customHeight="1">
      <c r="B245" s="86"/>
      <c r="C245" s="89"/>
      <c r="D245" s="94"/>
      <c r="E245" s="95"/>
      <c r="F245" s="95"/>
      <c r="G245" s="95"/>
      <c r="H245" s="96"/>
      <c r="I245" s="107">
        <f>IF(J244="","",SUM(AF244:AF246))</f>
        <v>2</v>
      </c>
      <c r="J245" s="13">
        <v>15</v>
      </c>
      <c r="K245" s="11" t="s">
        <v>20</v>
      </c>
      <c r="L245" s="13">
        <v>13</v>
      </c>
      <c r="M245" s="109">
        <f>IF(L244="","",SUM(AG244:AG246))</f>
        <v>0</v>
      </c>
      <c r="N245" s="107">
        <f>IF(O244="","",SUM(AH244:AH246))</f>
        <v>0</v>
      </c>
      <c r="O245" s="14">
        <v>11</v>
      </c>
      <c r="P245" s="11" t="s">
        <v>20</v>
      </c>
      <c r="Q245" s="14">
        <v>15</v>
      </c>
      <c r="R245" s="109">
        <f>IF(Q244="","",SUM(AI244:AI246))</f>
        <v>2</v>
      </c>
      <c r="S245" s="101"/>
      <c r="T245" s="104"/>
      <c r="U245" s="89"/>
      <c r="V245" s="101"/>
      <c r="W245" s="89"/>
      <c r="X245" s="13"/>
      <c r="Y245" s="13"/>
      <c r="Z245" s="7"/>
      <c r="AA245" s="7"/>
      <c r="AE245">
        <f>IF(S244="","",S244*1000+(I245+N245)*100+((I245+N245)-(M245+R245))*10+((SUM(J244:J246)+SUM(O244:O246))-(SUM(L244:L246)+SUM(Q244:Q246))))</f>
        <v>1201</v>
      </c>
      <c r="AF245">
        <f>IF(J245="","",IF(J245&gt;L245,1,0))</f>
        <v>1</v>
      </c>
      <c r="AG245">
        <f>IF(L245="","",IF(J245&lt;L245,1,0))</f>
        <v>0</v>
      </c>
      <c r="AH245">
        <f>IF(O245="","",IF(O245&gt;Q245,1,0))</f>
        <v>0</v>
      </c>
      <c r="AI245">
        <f>IF(Q245="","",IF(O245&lt;Q245,1,0))</f>
        <v>1</v>
      </c>
    </row>
    <row r="246" spans="2:35" ht="15" customHeight="1">
      <c r="B246" s="87"/>
      <c r="C246" s="90"/>
      <c r="D246" s="97"/>
      <c r="E246" s="98"/>
      <c r="F246" s="98"/>
      <c r="G246" s="98"/>
      <c r="H246" s="99"/>
      <c r="I246" s="108"/>
      <c r="J246" s="15"/>
      <c r="K246" s="11" t="s">
        <v>20</v>
      </c>
      <c r="L246" s="15"/>
      <c r="M246" s="110"/>
      <c r="N246" s="108"/>
      <c r="O246" s="16"/>
      <c r="P246" s="11" t="s">
        <v>20</v>
      </c>
      <c r="Q246" s="16"/>
      <c r="R246" s="110"/>
      <c r="S246" s="102"/>
      <c r="T246" s="105"/>
      <c r="U246" s="90"/>
      <c r="V246" s="102"/>
      <c r="W246" s="90"/>
      <c r="X246" s="13"/>
      <c r="Y246" s="13"/>
      <c r="Z246" s="17"/>
      <c r="AA246" s="17"/>
      <c r="AF246">
        <f>IF(J246="","",IF(J246&gt;L246,1,0))</f>
      </c>
      <c r="AG246">
        <f>IF(L246="","",IF(J246&lt;L246,1,0))</f>
      </c>
      <c r="AH246">
        <f>IF(O246="","",IF(O246&gt;Q246,1,0))</f>
      </c>
      <c r="AI246">
        <f>IF(Q246="","",IF(O246&lt;Q246,1,0))</f>
      </c>
    </row>
    <row r="247" spans="2:33" ht="15" customHeight="1">
      <c r="B247" s="85" t="s">
        <v>153</v>
      </c>
      <c r="C247" s="88" t="s">
        <v>257</v>
      </c>
      <c r="D247" s="9" t="str">
        <f>IF(E247="","",IF(D248&gt;H248,"○","×"))</f>
        <v>×</v>
      </c>
      <c r="E247" s="10">
        <f>IF(L244="","",L244)</f>
        <v>10</v>
      </c>
      <c r="F247" s="18" t="s">
        <v>20</v>
      </c>
      <c r="G247" s="10">
        <f>IF(J244="","",J244)</f>
        <v>15</v>
      </c>
      <c r="H247" s="19"/>
      <c r="I247" s="91"/>
      <c r="J247" s="92"/>
      <c r="K247" s="92"/>
      <c r="L247" s="92"/>
      <c r="M247" s="93"/>
      <c r="N247" s="9" t="str">
        <f>IF(O247="","",IF(N248&gt;R248,"○","×"))</f>
        <v>×</v>
      </c>
      <c r="O247" s="10">
        <v>15</v>
      </c>
      <c r="P247" s="18" t="s">
        <v>20</v>
      </c>
      <c r="Q247" s="10">
        <v>17</v>
      </c>
      <c r="R247" s="20"/>
      <c r="S247" s="100">
        <f>IF(D247="","",COUNTIF(D247:R249,"○"))</f>
        <v>0</v>
      </c>
      <c r="T247" s="103" t="s">
        <v>18</v>
      </c>
      <c r="U247" s="106">
        <f>IF(D247="","",COUNTIF(D247:R249,"×"))</f>
        <v>2</v>
      </c>
      <c r="V247" s="100">
        <f>IF(AE248="","",RANK(AE248,AE244:AE252))</f>
        <v>3</v>
      </c>
      <c r="W247" s="106"/>
      <c r="X247" s="13"/>
      <c r="Y247" s="13"/>
      <c r="Z247" s="17"/>
      <c r="AA247" s="17"/>
      <c r="AF247">
        <f>IF(O247="","",IF(O247&gt;Q247,1,0))</f>
        <v>0</v>
      </c>
      <c r="AG247">
        <f>IF(Q247="","",IF(O247&lt;Q247,1,0))</f>
        <v>1</v>
      </c>
    </row>
    <row r="248" spans="2:33" ht="15" customHeight="1">
      <c r="B248" s="86"/>
      <c r="C248" s="89"/>
      <c r="D248" s="107">
        <f>M245</f>
        <v>0</v>
      </c>
      <c r="E248" s="13">
        <f>IF(L245="","",L245)</f>
        <v>13</v>
      </c>
      <c r="F248" s="11" t="s">
        <v>20</v>
      </c>
      <c r="G248" s="13">
        <f>IF(J245="","",J245)</f>
        <v>15</v>
      </c>
      <c r="H248" s="109">
        <f>I245</f>
        <v>2</v>
      </c>
      <c r="I248" s="94"/>
      <c r="J248" s="95"/>
      <c r="K248" s="95"/>
      <c r="L248" s="95"/>
      <c r="M248" s="96"/>
      <c r="N248" s="107">
        <f>IF(O247="","",SUM(AF247:AF249))</f>
        <v>0</v>
      </c>
      <c r="O248" s="13">
        <v>10</v>
      </c>
      <c r="P248" s="11" t="s">
        <v>20</v>
      </c>
      <c r="Q248" s="13">
        <v>15</v>
      </c>
      <c r="R248" s="109">
        <f>IF(Q247="","",SUM(AG247:AG249))</f>
        <v>2</v>
      </c>
      <c r="S248" s="101"/>
      <c r="T248" s="104"/>
      <c r="U248" s="89"/>
      <c r="V248" s="101"/>
      <c r="W248" s="89"/>
      <c r="X248" s="13"/>
      <c r="Y248" s="13"/>
      <c r="Z248" s="17"/>
      <c r="AA248" s="17"/>
      <c r="AE248">
        <f>IF(S247="","",S247*1000+(D248+N248)*100+((D248+N248)-(H248+R248))*10+((SUM(E247:E249)+SUM(O247:O249))-(SUM(G247:G249)+SUM(Q247:Q249))))</f>
        <v>-54</v>
      </c>
      <c r="AF248">
        <f>IF(O248="","",IF(O248&gt;Q248,1,0))</f>
        <v>0</v>
      </c>
      <c r="AG248">
        <f>IF(Q248="","",IF(O248&lt;Q248,1,0))</f>
        <v>1</v>
      </c>
    </row>
    <row r="249" spans="2:33" ht="15" customHeight="1">
      <c r="B249" s="87"/>
      <c r="C249" s="90"/>
      <c r="D249" s="108"/>
      <c r="E249" s="15">
        <f>IF(L246="","",L246)</f>
      </c>
      <c r="F249" s="21" t="s">
        <v>20</v>
      </c>
      <c r="G249" s="15">
        <f>IF(J246="","",J246)</f>
      </c>
      <c r="H249" s="110"/>
      <c r="I249" s="97"/>
      <c r="J249" s="98"/>
      <c r="K249" s="98"/>
      <c r="L249" s="98"/>
      <c r="M249" s="99"/>
      <c r="N249" s="108"/>
      <c r="O249" s="15"/>
      <c r="P249" s="11" t="s">
        <v>20</v>
      </c>
      <c r="Q249" s="15"/>
      <c r="R249" s="110"/>
      <c r="S249" s="102"/>
      <c r="T249" s="105"/>
      <c r="U249" s="90"/>
      <c r="V249" s="102"/>
      <c r="W249" s="90"/>
      <c r="X249" s="13"/>
      <c r="Y249" s="13"/>
      <c r="Z249" s="17"/>
      <c r="AA249" s="17"/>
      <c r="AF249">
        <f>IF(O249="","",IF(O249&gt;Q249,1,0))</f>
      </c>
      <c r="AG249">
        <f>IF(Q249="","",IF(O249&lt;Q249,1,0))</f>
      </c>
    </row>
    <row r="250" spans="2:27" ht="15" customHeight="1">
      <c r="B250" s="86" t="s">
        <v>27</v>
      </c>
      <c r="C250" s="78" t="s">
        <v>199</v>
      </c>
      <c r="D250" s="9" t="str">
        <f>IF(E250="","",IF(D251&gt;H251,"○","×"))</f>
        <v>○</v>
      </c>
      <c r="E250" s="10">
        <f>IF(Q244="","",Q244)</f>
        <v>18</v>
      </c>
      <c r="F250" s="18" t="s">
        <v>20</v>
      </c>
      <c r="G250" s="10">
        <f>IF(O244="","",O244)</f>
        <v>16</v>
      </c>
      <c r="H250" s="20"/>
      <c r="I250" s="9" t="str">
        <f>IF(J250="","",IF(I251&gt;M251,"○","×"))</f>
        <v>○</v>
      </c>
      <c r="J250" s="10">
        <f>IF(Q247="","",Q247)</f>
        <v>17</v>
      </c>
      <c r="K250" s="11" t="s">
        <v>20</v>
      </c>
      <c r="L250" s="10">
        <f>IF(O247="","",O247)</f>
        <v>15</v>
      </c>
      <c r="M250" s="20"/>
      <c r="N250" s="91"/>
      <c r="O250" s="92"/>
      <c r="P250" s="92"/>
      <c r="Q250" s="92"/>
      <c r="R250" s="93"/>
      <c r="S250" s="100">
        <f>IF(D250="","",COUNTIF(D250:M250,"○"))</f>
        <v>2</v>
      </c>
      <c r="T250" s="103" t="s">
        <v>18</v>
      </c>
      <c r="U250" s="106">
        <f>IF(D250="","",COUNTIF(D250:M250,"×"))</f>
        <v>0</v>
      </c>
      <c r="V250" s="100">
        <f>IF(AE251="","",RANK(AE251,AE244:AE252))</f>
        <v>1</v>
      </c>
      <c r="W250" s="106"/>
      <c r="X250" s="13"/>
      <c r="Y250" s="13"/>
      <c r="Z250" s="17"/>
      <c r="AA250" s="17"/>
    </row>
    <row r="251" spans="2:31" ht="15" customHeight="1">
      <c r="B251" s="86"/>
      <c r="C251" s="89"/>
      <c r="D251" s="107">
        <f>R245</f>
        <v>2</v>
      </c>
      <c r="E251" s="13">
        <f>IF(Q245="","",Q245)</f>
        <v>15</v>
      </c>
      <c r="F251" s="11" t="s">
        <v>20</v>
      </c>
      <c r="G251" s="13">
        <f>IF(O245="","",O245)</f>
        <v>11</v>
      </c>
      <c r="H251" s="109">
        <f>N245</f>
        <v>0</v>
      </c>
      <c r="I251" s="107">
        <f>R248</f>
        <v>2</v>
      </c>
      <c r="J251" s="13">
        <f>IF(Q248="","",Q248)</f>
        <v>15</v>
      </c>
      <c r="K251" s="11" t="s">
        <v>20</v>
      </c>
      <c r="L251" s="14">
        <f>IF(O248="","",O248)</f>
        <v>10</v>
      </c>
      <c r="M251" s="109">
        <f>N248</f>
        <v>0</v>
      </c>
      <c r="N251" s="94"/>
      <c r="O251" s="95"/>
      <c r="P251" s="95"/>
      <c r="Q251" s="95"/>
      <c r="R251" s="96"/>
      <c r="S251" s="101"/>
      <c r="T251" s="104"/>
      <c r="U251" s="89"/>
      <c r="V251" s="101"/>
      <c r="W251" s="89"/>
      <c r="X251" s="13"/>
      <c r="Y251" s="13"/>
      <c r="Z251" s="17"/>
      <c r="AA251" s="17"/>
      <c r="AE251">
        <f>IF(S250="","",S250*1000+(D251+I251)*100+((D251+I251)-(H251+M251))*10+((SUM(E250:E252)+SUM(J250:J252))-(SUM(G250:G252)+SUM(L250:L252))))</f>
        <v>2453</v>
      </c>
    </row>
    <row r="252" spans="2:27" ht="15" customHeight="1">
      <c r="B252" s="87"/>
      <c r="C252" s="90"/>
      <c r="D252" s="108"/>
      <c r="E252" s="15">
        <f>IF(Q246="","",Q246)</f>
      </c>
      <c r="F252" s="21" t="s">
        <v>20</v>
      </c>
      <c r="G252" s="15">
        <f>IF(O246="","",O246)</f>
      </c>
      <c r="H252" s="110"/>
      <c r="I252" s="108"/>
      <c r="J252" s="15">
        <f>IF(Q249="","",Q249)</f>
      </c>
      <c r="K252" s="11" t="s">
        <v>20</v>
      </c>
      <c r="L252" s="16">
        <f>IF(O249="","",O249)</f>
      </c>
      <c r="M252" s="110"/>
      <c r="N252" s="97"/>
      <c r="O252" s="98"/>
      <c r="P252" s="98"/>
      <c r="Q252" s="98"/>
      <c r="R252" s="99"/>
      <c r="S252" s="102"/>
      <c r="T252" s="105"/>
      <c r="U252" s="90"/>
      <c r="V252" s="102"/>
      <c r="W252" s="90"/>
      <c r="X252" s="13"/>
      <c r="Y252" s="13"/>
      <c r="Z252" s="17"/>
      <c r="AA252" s="17"/>
    </row>
    <row r="253" spans="2:18" s="22" customFormat="1" ht="15" customHeight="1">
      <c r="B253" s="23"/>
      <c r="C253" s="23"/>
      <c r="E253" s="24"/>
      <c r="F253" s="24"/>
      <c r="G253" s="24"/>
      <c r="J253" s="24"/>
      <c r="K253" s="24"/>
      <c r="L253" s="24"/>
      <c r="O253" s="24"/>
      <c r="P253" s="24"/>
      <c r="Q253" s="24"/>
      <c r="R253" s="24"/>
    </row>
    <row r="254" spans="2:27" ht="15" customHeight="1">
      <c r="B254" s="26" t="s">
        <v>85</v>
      </c>
      <c r="C254" s="4"/>
      <c r="D254" s="82" t="s">
        <v>200</v>
      </c>
      <c r="E254" s="83"/>
      <c r="F254" s="83"/>
      <c r="G254" s="83"/>
      <c r="H254" s="84"/>
      <c r="I254" s="82" t="s">
        <v>201</v>
      </c>
      <c r="J254" s="83"/>
      <c r="K254" s="83"/>
      <c r="L254" s="83"/>
      <c r="M254" s="84"/>
      <c r="N254" s="82" t="s">
        <v>202</v>
      </c>
      <c r="O254" s="83"/>
      <c r="P254" s="83"/>
      <c r="Q254" s="83"/>
      <c r="R254" s="84"/>
      <c r="S254" s="5"/>
      <c r="T254" s="6" t="s">
        <v>15</v>
      </c>
      <c r="U254" s="6"/>
      <c r="V254" s="82" t="s">
        <v>16</v>
      </c>
      <c r="W254" s="84"/>
      <c r="AA254" s="7"/>
    </row>
    <row r="255" spans="2:35" ht="15" customHeight="1">
      <c r="B255" s="85" t="s">
        <v>99</v>
      </c>
      <c r="C255" s="88" t="s">
        <v>203</v>
      </c>
      <c r="D255" s="91"/>
      <c r="E255" s="92"/>
      <c r="F255" s="92"/>
      <c r="G255" s="92"/>
      <c r="H255" s="93"/>
      <c r="I255" s="9" t="str">
        <f>IF(I256="","",IF(I256&gt;M256,"○","×"))</f>
        <v>×</v>
      </c>
      <c r="J255" s="10">
        <v>6</v>
      </c>
      <c r="K255" s="11" t="s">
        <v>20</v>
      </c>
      <c r="L255" s="10">
        <v>15</v>
      </c>
      <c r="M255" s="8"/>
      <c r="N255" s="12" t="str">
        <f>IF(N256="","",IF(N256&gt;R256,"○","×"))</f>
        <v>×</v>
      </c>
      <c r="O255" s="10">
        <v>9</v>
      </c>
      <c r="P255" s="11" t="s">
        <v>20</v>
      </c>
      <c r="Q255" s="10">
        <v>15</v>
      </c>
      <c r="R255" s="8"/>
      <c r="S255" s="100">
        <f>IF(I255="","",COUNTIF(I255:R255,"○"))</f>
        <v>0</v>
      </c>
      <c r="T255" s="103" t="s">
        <v>18</v>
      </c>
      <c r="U255" s="106">
        <f>IF(I255="","",COUNTIF(I255:R255,"×"))</f>
        <v>2</v>
      </c>
      <c r="V255" s="100">
        <f>IF(AE256="","",RANK(AE256,AE255:AE263))</f>
        <v>3</v>
      </c>
      <c r="W255" s="106"/>
      <c r="X255" s="13"/>
      <c r="Y255" s="13"/>
      <c r="Z255" s="7"/>
      <c r="AA255" s="7"/>
      <c r="AF255">
        <f>IF(J255="","",IF(J255&gt;L255,1,0))</f>
        <v>0</v>
      </c>
      <c r="AG255">
        <f>IF(L255="","",IF(J255&lt;L255,1,0))</f>
        <v>1</v>
      </c>
      <c r="AH255">
        <f>IF(O255="","",IF(O255&gt;Q255,1,0))</f>
        <v>0</v>
      </c>
      <c r="AI255">
        <f>IF(Q255="","",IF(O255&lt;Q255,1,0))</f>
        <v>1</v>
      </c>
    </row>
    <row r="256" spans="2:35" ht="15" customHeight="1">
      <c r="B256" s="86"/>
      <c r="C256" s="89"/>
      <c r="D256" s="94"/>
      <c r="E256" s="95"/>
      <c r="F256" s="95"/>
      <c r="G256" s="95"/>
      <c r="H256" s="96"/>
      <c r="I256" s="107">
        <f>IF(J255="","",SUM(AF255:AF257))</f>
        <v>0</v>
      </c>
      <c r="J256" s="13">
        <v>8</v>
      </c>
      <c r="K256" s="11" t="s">
        <v>20</v>
      </c>
      <c r="L256" s="13">
        <v>15</v>
      </c>
      <c r="M256" s="109">
        <f>IF(L255="","",SUM(AG255:AG257))</f>
        <v>2</v>
      </c>
      <c r="N256" s="107">
        <f>IF(O255="","",SUM(AH255:AH257))</f>
        <v>0</v>
      </c>
      <c r="O256" s="14">
        <v>10</v>
      </c>
      <c r="P256" s="11" t="s">
        <v>20</v>
      </c>
      <c r="Q256" s="14">
        <v>15</v>
      </c>
      <c r="R256" s="109">
        <f>IF(Q255="","",SUM(AI255:AI257))</f>
        <v>2</v>
      </c>
      <c r="S256" s="101"/>
      <c r="T256" s="104"/>
      <c r="U256" s="89"/>
      <c r="V256" s="101"/>
      <c r="W256" s="89"/>
      <c r="X256" s="13"/>
      <c r="Y256" s="13"/>
      <c r="Z256" s="7"/>
      <c r="AA256" s="7"/>
      <c r="AE256">
        <f>IF(S255="","",S255*1000+(I256+N256)*100+((I256+N256)-(M256+R256))*10+((SUM(J255:J257)+SUM(O255:O257))-(SUM(L255:L257)+SUM(Q255:Q257))))</f>
        <v>-67</v>
      </c>
      <c r="AF256">
        <f>IF(J256="","",IF(J256&gt;L256,1,0))</f>
        <v>0</v>
      </c>
      <c r="AG256">
        <f>IF(L256="","",IF(J256&lt;L256,1,0))</f>
        <v>1</v>
      </c>
      <c r="AH256">
        <f>IF(O256="","",IF(O256&gt;Q256,1,0))</f>
        <v>0</v>
      </c>
      <c r="AI256">
        <f>IF(Q256="","",IF(O256&lt;Q256,1,0))</f>
        <v>1</v>
      </c>
    </row>
    <row r="257" spans="2:35" ht="15" customHeight="1">
      <c r="B257" s="87"/>
      <c r="C257" s="90"/>
      <c r="D257" s="97"/>
      <c r="E257" s="98"/>
      <c r="F257" s="98"/>
      <c r="G257" s="98"/>
      <c r="H257" s="99"/>
      <c r="I257" s="108"/>
      <c r="J257" s="15"/>
      <c r="K257" s="11" t="s">
        <v>20</v>
      </c>
      <c r="L257" s="15"/>
      <c r="M257" s="110"/>
      <c r="N257" s="108"/>
      <c r="O257" s="16"/>
      <c r="P257" s="11" t="s">
        <v>20</v>
      </c>
      <c r="Q257" s="16"/>
      <c r="R257" s="110"/>
      <c r="S257" s="102"/>
      <c r="T257" s="105"/>
      <c r="U257" s="90"/>
      <c r="V257" s="102"/>
      <c r="W257" s="90"/>
      <c r="X257" s="13"/>
      <c r="Y257" s="13"/>
      <c r="Z257" s="17"/>
      <c r="AA257" s="17"/>
      <c r="AF257">
        <f>IF(J257="","",IF(J257&gt;L257,1,0))</f>
      </c>
      <c r="AG257">
        <f>IF(L257="","",IF(J257&lt;L257,1,0))</f>
      </c>
      <c r="AH257">
        <f>IF(O257="","",IF(O257&gt;Q257,1,0))</f>
      </c>
      <c r="AI257">
        <f>IF(Q257="","",IF(O257&lt;Q257,1,0))</f>
      </c>
    </row>
    <row r="258" spans="2:33" ht="15" customHeight="1">
      <c r="B258" s="85" t="s">
        <v>154</v>
      </c>
      <c r="C258" s="88" t="s">
        <v>204</v>
      </c>
      <c r="D258" s="9" t="str">
        <f>IF(E258="","",IF(D259&gt;H259,"○","×"))</f>
        <v>○</v>
      </c>
      <c r="E258" s="10">
        <f>IF(L255="","",L255)</f>
        <v>15</v>
      </c>
      <c r="F258" s="18" t="s">
        <v>20</v>
      </c>
      <c r="G258" s="10">
        <f>IF(J255="","",J255)</f>
        <v>6</v>
      </c>
      <c r="H258" s="19"/>
      <c r="I258" s="91"/>
      <c r="J258" s="92"/>
      <c r="K258" s="92"/>
      <c r="L258" s="92"/>
      <c r="M258" s="93"/>
      <c r="N258" s="9" t="str">
        <f>IF(O258="","",IF(N259&gt;R259,"○","×"))</f>
        <v>○</v>
      </c>
      <c r="O258" s="10">
        <v>15</v>
      </c>
      <c r="P258" s="18" t="s">
        <v>20</v>
      </c>
      <c r="Q258" s="10">
        <v>5</v>
      </c>
      <c r="R258" s="20"/>
      <c r="S258" s="100">
        <f>IF(D258="","",COUNTIF(D258:R260,"○"))</f>
        <v>2</v>
      </c>
      <c r="T258" s="103" t="s">
        <v>18</v>
      </c>
      <c r="U258" s="106">
        <f>IF(D258="","",COUNTIF(D258:R260,"×"))</f>
        <v>0</v>
      </c>
      <c r="V258" s="100">
        <f>IF(AE259="","",RANK(AE259,AE255:AE263))</f>
        <v>1</v>
      </c>
      <c r="W258" s="106"/>
      <c r="X258" s="13"/>
      <c r="Y258" s="13"/>
      <c r="Z258" s="17"/>
      <c r="AA258" s="17"/>
      <c r="AF258">
        <f>IF(O258="","",IF(O258&gt;Q258,1,0))</f>
        <v>1</v>
      </c>
      <c r="AG258">
        <f>IF(Q258="","",IF(O258&lt;Q258,1,0))</f>
        <v>0</v>
      </c>
    </row>
    <row r="259" spans="2:33" ht="15" customHeight="1">
      <c r="B259" s="86"/>
      <c r="C259" s="89"/>
      <c r="D259" s="107">
        <f>M256</f>
        <v>2</v>
      </c>
      <c r="E259" s="13">
        <f>IF(L256="","",L256)</f>
        <v>15</v>
      </c>
      <c r="F259" s="11" t="s">
        <v>20</v>
      </c>
      <c r="G259" s="13">
        <f>IF(J256="","",J256)</f>
        <v>8</v>
      </c>
      <c r="H259" s="109">
        <f>I256</f>
        <v>0</v>
      </c>
      <c r="I259" s="94"/>
      <c r="J259" s="95"/>
      <c r="K259" s="95"/>
      <c r="L259" s="95"/>
      <c r="M259" s="96"/>
      <c r="N259" s="107">
        <f>IF(O258="","",SUM(AF258:AF260))</f>
        <v>2</v>
      </c>
      <c r="O259" s="13">
        <v>15</v>
      </c>
      <c r="P259" s="11" t="s">
        <v>20</v>
      </c>
      <c r="Q259" s="13">
        <v>8</v>
      </c>
      <c r="R259" s="109">
        <f>IF(Q258="","",SUM(AG258:AG260))</f>
        <v>0</v>
      </c>
      <c r="S259" s="101"/>
      <c r="T259" s="104"/>
      <c r="U259" s="89"/>
      <c r="V259" s="101"/>
      <c r="W259" s="89"/>
      <c r="X259" s="13"/>
      <c r="Y259" s="13"/>
      <c r="Z259" s="17"/>
      <c r="AA259" s="17"/>
      <c r="AE259">
        <f>IF(S258="","",S258*1000+(D259+N259)*100+((D259+N259)-(H259+R259))*10+((SUM(E258:E260)+SUM(O258:O260))-(SUM(G258:G260)+SUM(Q258:Q260))))</f>
        <v>2473</v>
      </c>
      <c r="AF259">
        <f>IF(O259="","",IF(O259&gt;Q259,1,0))</f>
        <v>1</v>
      </c>
      <c r="AG259">
        <f>IF(Q259="","",IF(O259&lt;Q259,1,0))</f>
        <v>0</v>
      </c>
    </row>
    <row r="260" spans="2:33" ht="15" customHeight="1">
      <c r="B260" s="87"/>
      <c r="C260" s="90"/>
      <c r="D260" s="108"/>
      <c r="E260" s="15">
        <f>IF(L257="","",L257)</f>
      </c>
      <c r="F260" s="21" t="s">
        <v>20</v>
      </c>
      <c r="G260" s="15">
        <f>IF(J257="","",J257)</f>
      </c>
      <c r="H260" s="110"/>
      <c r="I260" s="97"/>
      <c r="J260" s="98"/>
      <c r="K260" s="98"/>
      <c r="L260" s="98"/>
      <c r="M260" s="99"/>
      <c r="N260" s="108"/>
      <c r="O260" s="15"/>
      <c r="P260" s="11" t="s">
        <v>20</v>
      </c>
      <c r="Q260" s="15"/>
      <c r="R260" s="110"/>
      <c r="S260" s="102"/>
      <c r="T260" s="105"/>
      <c r="U260" s="90"/>
      <c r="V260" s="102"/>
      <c r="W260" s="90"/>
      <c r="X260" s="13"/>
      <c r="Y260" s="13"/>
      <c r="Z260" s="17"/>
      <c r="AA260" s="17"/>
      <c r="AF260">
        <f>IF(O260="","",IF(O260&gt;Q260,1,0))</f>
      </c>
      <c r="AG260">
        <f>IF(Q260="","",IF(O260&lt;Q260,1,0))</f>
      </c>
    </row>
    <row r="261" spans="2:27" ht="15" customHeight="1">
      <c r="B261" s="86" t="s">
        <v>159</v>
      </c>
      <c r="C261" s="78" t="s">
        <v>205</v>
      </c>
      <c r="D261" s="9" t="str">
        <f>IF(E261="","",IF(D262&gt;H262,"○","×"))</f>
        <v>○</v>
      </c>
      <c r="E261" s="10">
        <f>IF(Q255="","",Q255)</f>
        <v>15</v>
      </c>
      <c r="F261" s="18" t="s">
        <v>62</v>
      </c>
      <c r="G261" s="10">
        <f>IF(O255="","",O255)</f>
        <v>9</v>
      </c>
      <c r="H261" s="20"/>
      <c r="I261" s="9" t="str">
        <f>IF(J261="","",IF(I262&gt;M262,"○","×"))</f>
        <v>×</v>
      </c>
      <c r="J261" s="10">
        <f>IF(Q258="","",Q258)</f>
        <v>5</v>
      </c>
      <c r="K261" s="11" t="s">
        <v>20</v>
      </c>
      <c r="L261" s="10">
        <f>IF(O258="","",O258)</f>
        <v>15</v>
      </c>
      <c r="M261" s="20"/>
      <c r="N261" s="91"/>
      <c r="O261" s="92"/>
      <c r="P261" s="92"/>
      <c r="Q261" s="92"/>
      <c r="R261" s="93"/>
      <c r="S261" s="100">
        <f>IF(D261="","",COUNTIF(D261:M261,"○"))</f>
        <v>1</v>
      </c>
      <c r="T261" s="103" t="s">
        <v>18</v>
      </c>
      <c r="U261" s="106">
        <f>IF(D261="","",COUNTIF(D261:M261,"×"))</f>
        <v>1</v>
      </c>
      <c r="V261" s="100">
        <f>IF(AE262="","",RANK(AE262,AE255:AE263))</f>
        <v>2</v>
      </c>
      <c r="W261" s="106"/>
      <c r="X261" s="13"/>
      <c r="Y261" s="13"/>
      <c r="Z261" s="17"/>
      <c r="AA261" s="17"/>
    </row>
    <row r="262" spans="2:31" ht="15" customHeight="1">
      <c r="B262" s="86"/>
      <c r="C262" s="89"/>
      <c r="D262" s="107">
        <f>R256</f>
        <v>2</v>
      </c>
      <c r="E262" s="13">
        <f>IF(Q256="","",Q256)</f>
        <v>15</v>
      </c>
      <c r="F262" s="11" t="s">
        <v>20</v>
      </c>
      <c r="G262" s="13">
        <f>IF(O256="","",O256)</f>
        <v>10</v>
      </c>
      <c r="H262" s="109">
        <f>N256</f>
        <v>0</v>
      </c>
      <c r="I262" s="107">
        <f>R259</f>
        <v>0</v>
      </c>
      <c r="J262" s="13">
        <f>IF(Q259="","",Q259)</f>
        <v>8</v>
      </c>
      <c r="K262" s="11" t="s">
        <v>20</v>
      </c>
      <c r="L262" s="14">
        <f>IF(O259="","",O259)</f>
        <v>15</v>
      </c>
      <c r="M262" s="109">
        <f>N259</f>
        <v>2</v>
      </c>
      <c r="N262" s="94"/>
      <c r="O262" s="95"/>
      <c r="P262" s="95"/>
      <c r="Q262" s="95"/>
      <c r="R262" s="96"/>
      <c r="S262" s="101"/>
      <c r="T262" s="104"/>
      <c r="U262" s="89"/>
      <c r="V262" s="101"/>
      <c r="W262" s="89"/>
      <c r="X262" s="13"/>
      <c r="Y262" s="13"/>
      <c r="Z262" s="17"/>
      <c r="AA262" s="17"/>
      <c r="AE262">
        <f>IF(S261="","",S261*1000+(D262+I262)*100+((D262+I262)-(H262+M262))*10+((SUM(E261:E263)+SUM(J261:J263))-(SUM(G261:G263)+SUM(L261:L263))))</f>
        <v>1194</v>
      </c>
    </row>
    <row r="263" spans="2:27" ht="15" customHeight="1">
      <c r="B263" s="87"/>
      <c r="C263" s="90"/>
      <c r="D263" s="108"/>
      <c r="E263" s="15">
        <f>IF(Q257="","",Q257)</f>
      </c>
      <c r="F263" s="21" t="s">
        <v>20</v>
      </c>
      <c r="G263" s="15">
        <f>IF(O257="","",O257)</f>
      </c>
      <c r="H263" s="110"/>
      <c r="I263" s="108"/>
      <c r="J263" s="15">
        <f>IF(Q260="","",Q260)</f>
      </c>
      <c r="K263" s="11" t="s">
        <v>20</v>
      </c>
      <c r="L263" s="16">
        <f>IF(O260="","",O260)</f>
      </c>
      <c r="M263" s="110"/>
      <c r="N263" s="97"/>
      <c r="O263" s="98"/>
      <c r="P263" s="98"/>
      <c r="Q263" s="98"/>
      <c r="R263" s="99"/>
      <c r="S263" s="102"/>
      <c r="T263" s="105"/>
      <c r="U263" s="90"/>
      <c r="V263" s="102"/>
      <c r="W263" s="90"/>
      <c r="X263" s="13"/>
      <c r="Y263" s="13"/>
      <c r="Z263" s="17"/>
      <c r="AA263" s="17"/>
    </row>
    <row r="264" spans="2:11" s="22" customFormat="1" ht="15" customHeight="1">
      <c r="B264" s="23"/>
      <c r="C264" s="23"/>
      <c r="K264" s="25"/>
    </row>
    <row r="265" spans="2:27" ht="15" customHeight="1">
      <c r="B265" s="26" t="s">
        <v>147</v>
      </c>
      <c r="C265" s="4"/>
      <c r="D265" s="82" t="s">
        <v>206</v>
      </c>
      <c r="E265" s="83"/>
      <c r="F265" s="83"/>
      <c r="G265" s="83"/>
      <c r="H265" s="84"/>
      <c r="I265" s="82" t="s">
        <v>207</v>
      </c>
      <c r="J265" s="83"/>
      <c r="K265" s="83"/>
      <c r="L265" s="83"/>
      <c r="M265" s="84"/>
      <c r="N265" s="82" t="s">
        <v>208</v>
      </c>
      <c r="O265" s="83"/>
      <c r="P265" s="83"/>
      <c r="Q265" s="83"/>
      <c r="R265" s="84"/>
      <c r="S265" s="5"/>
      <c r="T265" s="6" t="s">
        <v>15</v>
      </c>
      <c r="U265" s="6"/>
      <c r="V265" s="82" t="s">
        <v>16</v>
      </c>
      <c r="W265" s="84"/>
      <c r="AA265" s="7"/>
    </row>
    <row r="266" spans="2:35" ht="15" customHeight="1">
      <c r="B266" s="85" t="s">
        <v>25</v>
      </c>
      <c r="C266" s="88" t="s">
        <v>258</v>
      </c>
      <c r="D266" s="91"/>
      <c r="E266" s="92"/>
      <c r="F266" s="92"/>
      <c r="G266" s="92"/>
      <c r="H266" s="93"/>
      <c r="I266" s="9" t="str">
        <f>IF(I267="","",IF(I267&gt;M267,"○","×"))</f>
        <v>○</v>
      </c>
      <c r="J266" s="10">
        <v>15</v>
      </c>
      <c r="K266" s="11" t="s">
        <v>20</v>
      </c>
      <c r="L266" s="10">
        <v>9</v>
      </c>
      <c r="M266" s="8"/>
      <c r="N266" s="12" t="str">
        <f>IF(N267="","",IF(N267&gt;R267,"○","×"))</f>
        <v>○</v>
      </c>
      <c r="O266" s="10">
        <v>15</v>
      </c>
      <c r="P266" s="11" t="s">
        <v>20</v>
      </c>
      <c r="Q266" s="10">
        <v>8</v>
      </c>
      <c r="R266" s="8"/>
      <c r="S266" s="100">
        <f>IF(I266="","",COUNTIF(I266:R266,"○"))</f>
        <v>2</v>
      </c>
      <c r="T266" s="103" t="s">
        <v>18</v>
      </c>
      <c r="U266" s="106">
        <f>IF(I266="","",COUNTIF(I266:R266,"×"))</f>
        <v>0</v>
      </c>
      <c r="V266" s="100">
        <f>IF(AE267="","",RANK(AE267,AE266:AE274))</f>
        <v>1</v>
      </c>
      <c r="W266" s="106"/>
      <c r="X266" s="13"/>
      <c r="Y266" s="13"/>
      <c r="Z266" s="7"/>
      <c r="AA266" s="7"/>
      <c r="AF266">
        <f>IF(J266="","",IF(J266&gt;L266,1,0))</f>
        <v>1</v>
      </c>
      <c r="AG266">
        <f>IF(L266="","",IF(J266&lt;L266,1,0))</f>
        <v>0</v>
      </c>
      <c r="AH266">
        <f>IF(O266="","",IF(O266&gt;Q266,1,0))</f>
        <v>1</v>
      </c>
      <c r="AI266">
        <f>IF(Q266="","",IF(O266&lt;Q266,1,0))</f>
        <v>0</v>
      </c>
    </row>
    <row r="267" spans="2:35" ht="15" customHeight="1">
      <c r="B267" s="86"/>
      <c r="C267" s="89"/>
      <c r="D267" s="94"/>
      <c r="E267" s="95"/>
      <c r="F267" s="95"/>
      <c r="G267" s="95"/>
      <c r="H267" s="96"/>
      <c r="I267" s="107">
        <f>IF(J266="","",SUM(AF266:AF268))</f>
        <v>2</v>
      </c>
      <c r="J267" s="13">
        <v>15</v>
      </c>
      <c r="K267" s="11" t="s">
        <v>20</v>
      </c>
      <c r="L267" s="13">
        <v>7</v>
      </c>
      <c r="M267" s="109">
        <f>IF(L266="","",SUM(AG266:AG268))</f>
        <v>0</v>
      </c>
      <c r="N267" s="107">
        <f>IF(O266="","",SUM(AH266:AH268))</f>
        <v>2</v>
      </c>
      <c r="O267" s="14">
        <v>15</v>
      </c>
      <c r="P267" s="11" t="s">
        <v>20</v>
      </c>
      <c r="Q267" s="14">
        <v>6</v>
      </c>
      <c r="R267" s="109">
        <f>IF(Q266="","",SUM(AI266:AI268))</f>
        <v>0</v>
      </c>
      <c r="S267" s="101"/>
      <c r="T267" s="104"/>
      <c r="U267" s="89"/>
      <c r="V267" s="101"/>
      <c r="W267" s="89"/>
      <c r="X267" s="13"/>
      <c r="Y267" s="13"/>
      <c r="Z267" s="7"/>
      <c r="AA267" s="7"/>
      <c r="AE267">
        <f>IF(S266="","",S266*1000+(I267+N267)*100+((I267+N267)-(M267+R267))*10+((SUM(J266:J268)+SUM(O266:O268))-(SUM(L266:L268)+SUM(Q266:Q268))))</f>
        <v>2470</v>
      </c>
      <c r="AF267">
        <f>IF(J267="","",IF(J267&gt;L267,1,0))</f>
        <v>1</v>
      </c>
      <c r="AG267">
        <f>IF(L267="","",IF(J267&lt;L267,1,0))</f>
        <v>0</v>
      </c>
      <c r="AH267">
        <f>IF(O267="","",IF(O267&gt;Q267,1,0))</f>
        <v>1</v>
      </c>
      <c r="AI267">
        <f>IF(Q267="","",IF(O267&lt;Q267,1,0))</f>
        <v>0</v>
      </c>
    </row>
    <row r="268" spans="2:35" ht="15" customHeight="1">
      <c r="B268" s="87"/>
      <c r="C268" s="90"/>
      <c r="D268" s="97"/>
      <c r="E268" s="98"/>
      <c r="F268" s="98"/>
      <c r="G268" s="98"/>
      <c r="H268" s="99"/>
      <c r="I268" s="108"/>
      <c r="J268" s="15"/>
      <c r="K268" s="11" t="s">
        <v>20</v>
      </c>
      <c r="L268" s="15"/>
      <c r="M268" s="110"/>
      <c r="N268" s="108"/>
      <c r="O268" s="16"/>
      <c r="P268" s="11" t="s">
        <v>20</v>
      </c>
      <c r="Q268" s="16"/>
      <c r="R268" s="110"/>
      <c r="S268" s="102"/>
      <c r="T268" s="105"/>
      <c r="U268" s="90"/>
      <c r="V268" s="102"/>
      <c r="W268" s="90"/>
      <c r="X268" s="13"/>
      <c r="Y268" s="13"/>
      <c r="Z268" s="17"/>
      <c r="AA268" s="17"/>
      <c r="AF268">
        <f>IF(J268="","",IF(J268&gt;L268,1,0))</f>
      </c>
      <c r="AG268">
        <f>IF(L268="","",IF(J268&lt;L268,1,0))</f>
      </c>
      <c r="AH268">
        <f>IF(O268="","",IF(O268&gt;Q268,1,0))</f>
      </c>
      <c r="AI268">
        <f>IF(Q268="","",IF(O268&lt;Q268,1,0))</f>
      </c>
    </row>
    <row r="269" spans="2:33" ht="15" customHeight="1">
      <c r="B269" s="85" t="s">
        <v>30</v>
      </c>
      <c r="C269" s="88" t="s">
        <v>209</v>
      </c>
      <c r="D269" s="9" t="str">
        <f>IF(E269="","",IF(D270&gt;H270,"○","×"))</f>
        <v>×</v>
      </c>
      <c r="E269" s="10">
        <f>IF(L266="","",L266)</f>
        <v>9</v>
      </c>
      <c r="F269" s="18" t="s">
        <v>20</v>
      </c>
      <c r="G269" s="10">
        <f>IF(J266="","",J266)</f>
        <v>15</v>
      </c>
      <c r="H269" s="19"/>
      <c r="I269" s="91"/>
      <c r="J269" s="92"/>
      <c r="K269" s="92"/>
      <c r="L269" s="92"/>
      <c r="M269" s="93"/>
      <c r="N269" s="9" t="str">
        <f>IF(O269="","",IF(N270&gt;R270,"○","×"))</f>
        <v>○</v>
      </c>
      <c r="O269" s="10">
        <v>10</v>
      </c>
      <c r="P269" s="18" t="s">
        <v>20</v>
      </c>
      <c r="Q269" s="10">
        <v>15</v>
      </c>
      <c r="R269" s="20"/>
      <c r="S269" s="100">
        <f>IF(D269="","",COUNTIF(D269:R271,"○"))</f>
        <v>1</v>
      </c>
      <c r="T269" s="103" t="s">
        <v>18</v>
      </c>
      <c r="U269" s="106">
        <f>IF(D269="","",COUNTIF(D269:R271,"×"))</f>
        <v>1</v>
      </c>
      <c r="V269" s="100">
        <f>IF(AE270="","",RANK(AE270,AE266:AE274))</f>
        <v>2</v>
      </c>
      <c r="W269" s="106"/>
      <c r="X269" s="13"/>
      <c r="Y269" s="13"/>
      <c r="Z269" s="17"/>
      <c r="AA269" s="17"/>
      <c r="AF269">
        <f>IF(O269="","",IF(O269&gt;Q269,1,0))</f>
        <v>0</v>
      </c>
      <c r="AG269">
        <f>IF(Q269="","",IF(O269&lt;Q269,1,0))</f>
        <v>1</v>
      </c>
    </row>
    <row r="270" spans="2:33" ht="15" customHeight="1">
      <c r="B270" s="86"/>
      <c r="C270" s="89"/>
      <c r="D270" s="107">
        <f>M267</f>
        <v>0</v>
      </c>
      <c r="E270" s="13">
        <f>IF(L267="","",L267)</f>
        <v>7</v>
      </c>
      <c r="F270" s="11" t="s">
        <v>20</v>
      </c>
      <c r="G270" s="13">
        <f>IF(J267="","",J267)</f>
        <v>15</v>
      </c>
      <c r="H270" s="109">
        <f>I267</f>
        <v>2</v>
      </c>
      <c r="I270" s="94"/>
      <c r="J270" s="95"/>
      <c r="K270" s="95"/>
      <c r="L270" s="95"/>
      <c r="M270" s="96"/>
      <c r="N270" s="107">
        <f>IF(O269="","",SUM(AF269:AF271))</f>
        <v>2</v>
      </c>
      <c r="O270" s="13">
        <v>15</v>
      </c>
      <c r="P270" s="11" t="s">
        <v>20</v>
      </c>
      <c r="Q270" s="13">
        <v>6</v>
      </c>
      <c r="R270" s="109">
        <f>IF(Q269="","",SUM(AG269:AG271))</f>
        <v>1</v>
      </c>
      <c r="S270" s="101"/>
      <c r="T270" s="104"/>
      <c r="U270" s="89"/>
      <c r="V270" s="101"/>
      <c r="W270" s="89"/>
      <c r="X270" s="13"/>
      <c r="Y270" s="13"/>
      <c r="Z270" s="17"/>
      <c r="AA270" s="17"/>
      <c r="AE270">
        <f>IF(S269="","",S269*1000+(D270+N270)*100+((D270+N270)-(H270+R270))*10+((SUM(E269:E271)+SUM(O269:O271))-(SUM(G269:G271)+SUM(Q269:Q271))))</f>
        <v>1187</v>
      </c>
      <c r="AF270">
        <f>IF(O270="","",IF(O270&gt;Q270,1,0))</f>
        <v>1</v>
      </c>
      <c r="AG270">
        <f>IF(Q270="","",IF(O270&lt;Q270,1,0))</f>
        <v>0</v>
      </c>
    </row>
    <row r="271" spans="2:33" ht="15" customHeight="1">
      <c r="B271" s="87"/>
      <c r="C271" s="90"/>
      <c r="D271" s="108"/>
      <c r="E271" s="15">
        <f>IF(L268="","",L268)</f>
      </c>
      <c r="F271" s="21" t="s">
        <v>20</v>
      </c>
      <c r="G271" s="15">
        <f>IF(J268="","",J268)</f>
      </c>
      <c r="H271" s="110"/>
      <c r="I271" s="97"/>
      <c r="J271" s="98"/>
      <c r="K271" s="98"/>
      <c r="L271" s="98"/>
      <c r="M271" s="99"/>
      <c r="N271" s="108"/>
      <c r="O271" s="15">
        <v>15</v>
      </c>
      <c r="P271" s="11" t="s">
        <v>20</v>
      </c>
      <c r="Q271" s="15">
        <v>8</v>
      </c>
      <c r="R271" s="110"/>
      <c r="S271" s="102"/>
      <c r="T271" s="105"/>
      <c r="U271" s="90"/>
      <c r="V271" s="102"/>
      <c r="W271" s="90"/>
      <c r="X271" s="13"/>
      <c r="Y271" s="13"/>
      <c r="Z271" s="17"/>
      <c r="AA271" s="17"/>
      <c r="AF271">
        <f>IF(O271="","",IF(O271&gt;Q271,1,0))</f>
        <v>1</v>
      </c>
      <c r="AG271">
        <f>IF(Q271="","",IF(O271&lt;Q271,1,0))</f>
        <v>0</v>
      </c>
    </row>
    <row r="272" spans="2:27" ht="15" customHeight="1">
      <c r="B272" s="86" t="s">
        <v>31</v>
      </c>
      <c r="C272" s="78" t="s">
        <v>210</v>
      </c>
      <c r="D272" s="9" t="str">
        <f>IF(E272="","",IF(D273&gt;H273,"○","×"))</f>
        <v>×</v>
      </c>
      <c r="E272" s="10">
        <f>IF(Q266="","",Q266)</f>
        <v>8</v>
      </c>
      <c r="F272" s="18" t="s">
        <v>20</v>
      </c>
      <c r="G272" s="10">
        <f>IF(O266="","",O266)</f>
        <v>15</v>
      </c>
      <c r="H272" s="20"/>
      <c r="I272" s="9" t="str">
        <f>IF(J272="","",IF(I273&gt;M273,"○","×"))</f>
        <v>×</v>
      </c>
      <c r="J272" s="10">
        <f>IF(Q269="","",Q269)</f>
        <v>15</v>
      </c>
      <c r="K272" s="11" t="s">
        <v>20</v>
      </c>
      <c r="L272" s="10">
        <f>IF(O269="","",O269)</f>
        <v>10</v>
      </c>
      <c r="M272" s="20"/>
      <c r="N272" s="91"/>
      <c r="O272" s="92"/>
      <c r="P272" s="92"/>
      <c r="Q272" s="92"/>
      <c r="R272" s="93"/>
      <c r="S272" s="100">
        <f>IF(D272="","",COUNTIF(D272:M272,"○"))</f>
        <v>0</v>
      </c>
      <c r="T272" s="103" t="s">
        <v>18</v>
      </c>
      <c r="U272" s="106">
        <f>IF(D272="","",COUNTIF(D272:M272,"×"))</f>
        <v>2</v>
      </c>
      <c r="V272" s="100">
        <f>IF(AE273="","",RANK(AE273,AE266:AE274))</f>
        <v>3</v>
      </c>
      <c r="W272" s="106"/>
      <c r="X272" s="13"/>
      <c r="Y272" s="13"/>
      <c r="Z272" s="17"/>
      <c r="AA272" s="17"/>
    </row>
    <row r="273" spans="2:31" ht="15" customHeight="1">
      <c r="B273" s="86"/>
      <c r="C273" s="89"/>
      <c r="D273" s="107">
        <f>R267</f>
        <v>0</v>
      </c>
      <c r="E273" s="13">
        <f>IF(Q267="","",Q267)</f>
        <v>6</v>
      </c>
      <c r="F273" s="11" t="s">
        <v>20</v>
      </c>
      <c r="G273" s="13">
        <f>IF(O267="","",O267)</f>
        <v>15</v>
      </c>
      <c r="H273" s="109">
        <f>N267</f>
        <v>2</v>
      </c>
      <c r="I273" s="107">
        <f>R270</f>
        <v>1</v>
      </c>
      <c r="J273" s="13">
        <f>IF(Q270="","",Q270)</f>
        <v>6</v>
      </c>
      <c r="K273" s="11" t="s">
        <v>20</v>
      </c>
      <c r="L273" s="14">
        <f>IF(O270="","",O270)</f>
        <v>15</v>
      </c>
      <c r="M273" s="109">
        <f>N270</f>
        <v>2</v>
      </c>
      <c r="N273" s="94"/>
      <c r="O273" s="95"/>
      <c r="P273" s="95"/>
      <c r="Q273" s="95"/>
      <c r="R273" s="96"/>
      <c r="S273" s="101"/>
      <c r="T273" s="104"/>
      <c r="U273" s="89"/>
      <c r="V273" s="101"/>
      <c r="W273" s="89"/>
      <c r="X273" s="13"/>
      <c r="Y273" s="13"/>
      <c r="Z273" s="17"/>
      <c r="AA273" s="17"/>
      <c r="AE273">
        <f>IF(S272="","",S272*1000+(D273+I273)*100+((D273+I273)-(H273+M273))*10+((SUM(E272:E274)+SUM(J272:J274))-(SUM(G272:G274)+SUM(L272:L274))))</f>
        <v>43</v>
      </c>
    </row>
    <row r="274" spans="2:27" ht="15" customHeight="1">
      <c r="B274" s="87"/>
      <c r="C274" s="90"/>
      <c r="D274" s="108"/>
      <c r="E274" s="15">
        <f>IF(Q268="","",Q268)</f>
      </c>
      <c r="F274" s="21" t="s">
        <v>20</v>
      </c>
      <c r="G274" s="15">
        <f>IF(O268="","",O268)</f>
      </c>
      <c r="H274" s="110"/>
      <c r="I274" s="108"/>
      <c r="J274" s="15">
        <f>IF(Q271="","",Q271)</f>
        <v>8</v>
      </c>
      <c r="K274" s="11" t="s">
        <v>20</v>
      </c>
      <c r="L274" s="16">
        <f>IF(O271="","",O271)</f>
        <v>15</v>
      </c>
      <c r="M274" s="110"/>
      <c r="N274" s="97"/>
      <c r="O274" s="98"/>
      <c r="P274" s="98"/>
      <c r="Q274" s="98"/>
      <c r="R274" s="99"/>
      <c r="S274" s="102"/>
      <c r="T274" s="105"/>
      <c r="U274" s="90"/>
      <c r="V274" s="102"/>
      <c r="W274" s="90"/>
      <c r="X274" s="13"/>
      <c r="Y274" s="13"/>
      <c r="Z274" s="17"/>
      <c r="AA274" s="17"/>
    </row>
    <row r="275" spans="2:11" s="22" customFormat="1" ht="15" customHeight="1">
      <c r="B275" s="23"/>
      <c r="C275" s="23"/>
      <c r="K275" s="25"/>
    </row>
    <row r="276" spans="2:27" ht="15" customHeight="1">
      <c r="B276" s="26" t="s">
        <v>148</v>
      </c>
      <c r="C276" s="4"/>
      <c r="D276" s="82" t="s">
        <v>211</v>
      </c>
      <c r="E276" s="83"/>
      <c r="F276" s="83"/>
      <c r="G276" s="83"/>
      <c r="H276" s="84"/>
      <c r="I276" s="82" t="s">
        <v>212</v>
      </c>
      <c r="J276" s="83"/>
      <c r="K276" s="83"/>
      <c r="L276" s="83"/>
      <c r="M276" s="84"/>
      <c r="N276" s="82" t="s">
        <v>213</v>
      </c>
      <c r="O276" s="83"/>
      <c r="P276" s="83"/>
      <c r="Q276" s="83"/>
      <c r="R276" s="84"/>
      <c r="S276" s="5"/>
      <c r="T276" s="6" t="s">
        <v>15</v>
      </c>
      <c r="U276" s="6"/>
      <c r="V276" s="82" t="s">
        <v>16</v>
      </c>
      <c r="W276" s="84"/>
      <c r="AA276" s="7"/>
    </row>
    <row r="277" spans="2:35" ht="15" customHeight="1">
      <c r="B277" s="85" t="s">
        <v>25</v>
      </c>
      <c r="C277" s="88" t="s">
        <v>259</v>
      </c>
      <c r="D277" s="91"/>
      <c r="E277" s="92"/>
      <c r="F277" s="92"/>
      <c r="G277" s="92"/>
      <c r="H277" s="93"/>
      <c r="I277" s="9" t="str">
        <f>IF(I278="","",IF(I278&gt;M278,"○","×"))</f>
        <v>○</v>
      </c>
      <c r="J277" s="10">
        <v>15</v>
      </c>
      <c r="K277" s="11" t="s">
        <v>20</v>
      </c>
      <c r="L277" s="10">
        <v>0</v>
      </c>
      <c r="M277" s="8"/>
      <c r="N277" s="12" t="str">
        <f>IF(N278="","",IF(N278&gt;R278,"○","×"))</f>
        <v>×</v>
      </c>
      <c r="O277" s="10">
        <v>10</v>
      </c>
      <c r="P277" s="11" t="s">
        <v>20</v>
      </c>
      <c r="Q277" s="10">
        <v>15</v>
      </c>
      <c r="R277" s="8"/>
      <c r="S277" s="100">
        <f>IF(I277="","",COUNTIF(I277:R277,"○"))</f>
        <v>1</v>
      </c>
      <c r="T277" s="103" t="s">
        <v>18</v>
      </c>
      <c r="U277" s="106">
        <f>IF(I277="","",COUNTIF(I277:R277,"×"))</f>
        <v>1</v>
      </c>
      <c r="V277" s="100">
        <f>IF(AE278="","",RANK(AE278,AE277:AE285))</f>
        <v>2</v>
      </c>
      <c r="W277" s="106"/>
      <c r="X277" s="13"/>
      <c r="Y277" s="13"/>
      <c r="Z277" s="7"/>
      <c r="AA277" s="7"/>
      <c r="AF277">
        <f>IF(J277="","",IF(J277&gt;L277,1,0))</f>
        <v>1</v>
      </c>
      <c r="AG277">
        <f>IF(L277="","",IF(J277&lt;L277,1,0))</f>
        <v>0</v>
      </c>
      <c r="AH277">
        <f>IF(O277="","",IF(O277&gt;Q277,1,0))</f>
        <v>0</v>
      </c>
      <c r="AI277">
        <f>IF(Q277="","",IF(O277&lt;Q277,1,0))</f>
        <v>1</v>
      </c>
    </row>
    <row r="278" spans="2:35" ht="15" customHeight="1">
      <c r="B278" s="86"/>
      <c r="C278" s="89"/>
      <c r="D278" s="94"/>
      <c r="E278" s="95"/>
      <c r="F278" s="95"/>
      <c r="G278" s="95"/>
      <c r="H278" s="96"/>
      <c r="I278" s="107">
        <f>IF(J277="","",SUM(AF277:AF279))</f>
        <v>2</v>
      </c>
      <c r="J278" s="13">
        <v>15</v>
      </c>
      <c r="K278" s="11" t="s">
        <v>20</v>
      </c>
      <c r="L278" s="13">
        <v>0</v>
      </c>
      <c r="M278" s="109">
        <f>IF(L277="","",SUM(AG277:AG279))</f>
        <v>0</v>
      </c>
      <c r="N278" s="107">
        <f>IF(O277="","",SUM(AH277:AH279))</f>
        <v>1</v>
      </c>
      <c r="O278" s="14">
        <v>15</v>
      </c>
      <c r="P278" s="11" t="s">
        <v>20</v>
      </c>
      <c r="Q278" s="14">
        <v>8</v>
      </c>
      <c r="R278" s="109">
        <f>IF(Q277="","",SUM(AI277:AI279))</f>
        <v>2</v>
      </c>
      <c r="S278" s="101"/>
      <c r="T278" s="104"/>
      <c r="U278" s="89"/>
      <c r="V278" s="101"/>
      <c r="W278" s="89"/>
      <c r="X278" s="13"/>
      <c r="Y278" s="13"/>
      <c r="Z278" s="7"/>
      <c r="AA278" s="7"/>
      <c r="AE278">
        <f>IF(S277="","",S277*1000+(I278+N278)*100+((I278+N278)-(M278+R278))*10+((SUM(J277:J279)+SUM(O277:O279))-(SUM(L277:L279)+SUM(Q277:Q279))))</f>
        <v>1332</v>
      </c>
      <c r="AF278">
        <f>IF(J278="","",IF(J278&gt;L278,1,0))</f>
        <v>1</v>
      </c>
      <c r="AG278">
        <f>IF(L278="","",IF(J278&lt;L278,1,0))</f>
        <v>0</v>
      </c>
      <c r="AH278">
        <f>IF(O278="","",IF(O278&gt;Q278,1,0))</f>
        <v>1</v>
      </c>
      <c r="AI278">
        <f>IF(Q278="","",IF(O278&lt;Q278,1,0))</f>
        <v>0</v>
      </c>
    </row>
    <row r="279" spans="2:35" ht="15" customHeight="1">
      <c r="B279" s="87"/>
      <c r="C279" s="90"/>
      <c r="D279" s="97"/>
      <c r="E279" s="98"/>
      <c r="F279" s="98"/>
      <c r="G279" s="98"/>
      <c r="H279" s="99"/>
      <c r="I279" s="108"/>
      <c r="J279" s="15"/>
      <c r="K279" s="11" t="s">
        <v>20</v>
      </c>
      <c r="L279" s="15"/>
      <c r="M279" s="110"/>
      <c r="N279" s="108"/>
      <c r="O279" s="16">
        <v>5</v>
      </c>
      <c r="P279" s="11" t="s">
        <v>20</v>
      </c>
      <c r="Q279" s="16">
        <v>15</v>
      </c>
      <c r="R279" s="110"/>
      <c r="S279" s="102"/>
      <c r="T279" s="105"/>
      <c r="U279" s="90"/>
      <c r="V279" s="102"/>
      <c r="W279" s="90"/>
      <c r="X279" s="13"/>
      <c r="Y279" s="13"/>
      <c r="Z279" s="17"/>
      <c r="AA279" s="17"/>
      <c r="AF279">
        <f>IF(J279="","",IF(J279&gt;L279,1,0))</f>
      </c>
      <c r="AG279">
        <f>IF(L279="","",IF(J279&lt;L279,1,0))</f>
      </c>
      <c r="AH279">
        <f>IF(O279="","",IF(O279&gt;Q279,1,0))</f>
        <v>0</v>
      </c>
      <c r="AI279">
        <f>IF(Q279="","",IF(O279&lt;Q279,1,0))</f>
        <v>1</v>
      </c>
    </row>
    <row r="280" spans="2:33" ht="15" customHeight="1">
      <c r="B280" s="76" t="s">
        <v>30</v>
      </c>
      <c r="C280" s="52" t="s">
        <v>260</v>
      </c>
      <c r="D280" s="9" t="str">
        <f>IF(E280="","",IF(D281&gt;H281,"○","×"))</f>
        <v>×</v>
      </c>
      <c r="E280" s="10">
        <f>IF(L277="","",L277)</f>
        <v>0</v>
      </c>
      <c r="F280" s="18" t="s">
        <v>20</v>
      </c>
      <c r="G280" s="10">
        <f>IF(J277="","",J277)</f>
        <v>15</v>
      </c>
      <c r="H280" s="19"/>
      <c r="I280" s="91"/>
      <c r="J280" s="92"/>
      <c r="K280" s="92"/>
      <c r="L280" s="92"/>
      <c r="M280" s="93"/>
      <c r="N280" s="9" t="str">
        <f>IF(O280="","",IF(N281&gt;R281,"○","×"))</f>
        <v>×</v>
      </c>
      <c r="O280" s="10">
        <v>0</v>
      </c>
      <c r="P280" s="18" t="s">
        <v>20</v>
      </c>
      <c r="Q280" s="10">
        <v>15</v>
      </c>
      <c r="R280" s="20"/>
      <c r="S280" s="100">
        <f>IF(D280="","",COUNTIF(D280:R282,"○"))</f>
        <v>0</v>
      </c>
      <c r="T280" s="103" t="s">
        <v>18</v>
      </c>
      <c r="U280" s="106">
        <f>IF(D280="","",COUNTIF(D280:R282,"×"))</f>
        <v>2</v>
      </c>
      <c r="V280" s="100">
        <f>IF(AE281="","",RANK(AE281,AE277:AE285))</f>
        <v>3</v>
      </c>
      <c r="W280" s="106"/>
      <c r="X280" s="13"/>
      <c r="Y280" s="13"/>
      <c r="Z280" s="17"/>
      <c r="AA280" s="17"/>
      <c r="AF280">
        <f>IF(O280="","",IF(O280&gt;Q280,1,0))</f>
        <v>0</v>
      </c>
      <c r="AG280">
        <f>IF(Q280="","",IF(O280&lt;Q280,1,0))</f>
        <v>1</v>
      </c>
    </row>
    <row r="281" spans="2:33" ht="15" customHeight="1">
      <c r="B281" s="77"/>
      <c r="C281" s="53"/>
      <c r="D281" s="107">
        <f>M278</f>
        <v>0</v>
      </c>
      <c r="E281" s="13">
        <f>IF(L278="","",L278)</f>
        <v>0</v>
      </c>
      <c r="F281" s="11" t="s">
        <v>20</v>
      </c>
      <c r="G281" s="13">
        <f>IF(J278="","",J278)</f>
        <v>15</v>
      </c>
      <c r="H281" s="109">
        <f>I278</f>
        <v>2</v>
      </c>
      <c r="I281" s="94"/>
      <c r="J281" s="95"/>
      <c r="K281" s="95"/>
      <c r="L281" s="95"/>
      <c r="M281" s="96"/>
      <c r="N281" s="107">
        <f>IF(O280="","",SUM(AF280:AF282))</f>
        <v>0</v>
      </c>
      <c r="O281" s="13">
        <v>0</v>
      </c>
      <c r="P281" s="11" t="s">
        <v>20</v>
      </c>
      <c r="Q281" s="13">
        <v>15</v>
      </c>
      <c r="R281" s="109">
        <f>IF(Q280="","",SUM(AG280:AG282))</f>
        <v>2</v>
      </c>
      <c r="S281" s="101"/>
      <c r="T281" s="104"/>
      <c r="U281" s="89"/>
      <c r="V281" s="101"/>
      <c r="W281" s="89"/>
      <c r="X281" s="13"/>
      <c r="Y281" s="13"/>
      <c r="Z281" s="17"/>
      <c r="AA281" s="17"/>
      <c r="AE281">
        <f>IF(S280="","",S280*1000+(D281+N281)*100+((D281+N281)-(H281+R281))*10+((SUM(E280:E282)+SUM(O280:O282))-(SUM(G280:G282)+SUM(Q280:Q282))))</f>
        <v>-100</v>
      </c>
      <c r="AF281">
        <f>IF(O281="","",IF(O281&gt;Q281,1,0))</f>
        <v>0</v>
      </c>
      <c r="AG281">
        <f>IF(Q281="","",IF(O281&lt;Q281,1,0))</f>
        <v>1</v>
      </c>
    </row>
    <row r="282" spans="2:33" ht="15" customHeight="1">
      <c r="B282" s="51"/>
      <c r="C282" s="54"/>
      <c r="D282" s="108"/>
      <c r="E282" s="15">
        <f>IF(L279="","",L279)</f>
      </c>
      <c r="F282" s="21" t="s">
        <v>20</v>
      </c>
      <c r="G282" s="15">
        <f>IF(J279="","",J279)</f>
      </c>
      <c r="H282" s="110"/>
      <c r="I282" s="97"/>
      <c r="J282" s="98"/>
      <c r="K282" s="98"/>
      <c r="L282" s="98"/>
      <c r="M282" s="99"/>
      <c r="N282" s="108"/>
      <c r="O282" s="15"/>
      <c r="P282" s="11" t="s">
        <v>20</v>
      </c>
      <c r="Q282" s="15"/>
      <c r="R282" s="110"/>
      <c r="S282" s="102"/>
      <c r="T282" s="105"/>
      <c r="U282" s="90"/>
      <c r="V282" s="102"/>
      <c r="W282" s="90"/>
      <c r="X282" s="13"/>
      <c r="Y282" s="13"/>
      <c r="Z282" s="17"/>
      <c r="AA282" s="17"/>
      <c r="AF282">
        <f>IF(O282="","",IF(O282&gt;Q282,1,0))</f>
      </c>
      <c r="AG282">
        <f>IF(Q282="","",IF(O282&lt;Q282,1,0))</f>
      </c>
    </row>
    <row r="283" spans="2:27" ht="15" customHeight="1">
      <c r="B283" s="86" t="s">
        <v>31</v>
      </c>
      <c r="C283" s="55" t="s">
        <v>263</v>
      </c>
      <c r="D283" s="9" t="str">
        <f>IF(E283="","",IF(D284&gt;H284,"○","×"))</f>
        <v>○</v>
      </c>
      <c r="E283" s="10">
        <f>IF(Q277="","",Q277)</f>
        <v>15</v>
      </c>
      <c r="F283" s="18" t="s">
        <v>20</v>
      </c>
      <c r="G283" s="10">
        <f>IF(O277="","",O277)</f>
        <v>10</v>
      </c>
      <c r="H283" s="20"/>
      <c r="I283" s="9" t="str">
        <f>IF(J283="","",IF(I284&gt;M284,"○","×"))</f>
        <v>○</v>
      </c>
      <c r="J283" s="10">
        <f>IF(Q280="","",Q280)</f>
        <v>15</v>
      </c>
      <c r="K283" s="11" t="s">
        <v>20</v>
      </c>
      <c r="L283" s="10">
        <f>IF(O280="","",O280)</f>
        <v>0</v>
      </c>
      <c r="M283" s="20"/>
      <c r="N283" s="91"/>
      <c r="O283" s="92"/>
      <c r="P283" s="92"/>
      <c r="Q283" s="92"/>
      <c r="R283" s="93"/>
      <c r="S283" s="100">
        <f>IF(D283="","",COUNTIF(D283:M283,"○"))</f>
        <v>2</v>
      </c>
      <c r="T283" s="103" t="s">
        <v>18</v>
      </c>
      <c r="U283" s="106">
        <f>IF(D283="","",COUNTIF(D283:M283,"×"))</f>
        <v>0</v>
      </c>
      <c r="V283" s="100">
        <f>IF(AE284="","",RANK(AE284,AE277:AE285))</f>
        <v>1</v>
      </c>
      <c r="W283" s="106"/>
      <c r="X283" s="13"/>
      <c r="Y283" s="13"/>
      <c r="Z283" s="17"/>
      <c r="AA283" s="17"/>
    </row>
    <row r="284" spans="2:31" ht="15" customHeight="1">
      <c r="B284" s="86"/>
      <c r="C284" s="89"/>
      <c r="D284" s="107">
        <f>R278</f>
        <v>2</v>
      </c>
      <c r="E284" s="13">
        <f>IF(Q278="","",Q278)</f>
        <v>8</v>
      </c>
      <c r="F284" s="11" t="s">
        <v>20</v>
      </c>
      <c r="G284" s="13">
        <f>IF(O278="","",O278)</f>
        <v>15</v>
      </c>
      <c r="H284" s="109">
        <f>N278</f>
        <v>1</v>
      </c>
      <c r="I284" s="107">
        <f>R281</f>
        <v>2</v>
      </c>
      <c r="J284" s="13">
        <f>IF(Q281="","",Q281)</f>
        <v>15</v>
      </c>
      <c r="K284" s="11" t="s">
        <v>20</v>
      </c>
      <c r="L284" s="14">
        <f>IF(O281="","",O281)</f>
        <v>0</v>
      </c>
      <c r="M284" s="109">
        <f>N281</f>
        <v>0</v>
      </c>
      <c r="N284" s="94"/>
      <c r="O284" s="95"/>
      <c r="P284" s="95"/>
      <c r="Q284" s="95"/>
      <c r="R284" s="96"/>
      <c r="S284" s="101"/>
      <c r="T284" s="104"/>
      <c r="U284" s="89"/>
      <c r="V284" s="101"/>
      <c r="W284" s="89"/>
      <c r="X284" s="13"/>
      <c r="Y284" s="13"/>
      <c r="Z284" s="17"/>
      <c r="AA284" s="17"/>
      <c r="AE284">
        <f>IF(S283="","",S283*1000+(D284+I284)*100+((D284+I284)-(H284+M284))*10+((SUM(E283:E285)+SUM(J283:J285))-(SUM(G283:G285)+SUM(L283:L285))))</f>
        <v>2468</v>
      </c>
    </row>
    <row r="285" spans="2:27" ht="15" customHeight="1">
      <c r="B285" s="87"/>
      <c r="C285" s="90"/>
      <c r="D285" s="108"/>
      <c r="E285" s="15">
        <f>IF(Q279="","",Q279)</f>
        <v>15</v>
      </c>
      <c r="F285" s="21" t="s">
        <v>20</v>
      </c>
      <c r="G285" s="15">
        <f>IF(O279="","",O279)</f>
        <v>5</v>
      </c>
      <c r="H285" s="110"/>
      <c r="I285" s="108"/>
      <c r="J285" s="15">
        <f>IF(Q282="","",Q282)</f>
      </c>
      <c r="K285" s="11" t="s">
        <v>20</v>
      </c>
      <c r="L285" s="16">
        <f>IF(O282="","",O282)</f>
      </c>
      <c r="M285" s="110"/>
      <c r="N285" s="97"/>
      <c r="O285" s="98"/>
      <c r="P285" s="98"/>
      <c r="Q285" s="98"/>
      <c r="R285" s="99"/>
      <c r="S285" s="102"/>
      <c r="T285" s="105"/>
      <c r="U285" s="90"/>
      <c r="V285" s="102"/>
      <c r="W285" s="90"/>
      <c r="X285" s="13"/>
      <c r="Y285" s="13"/>
      <c r="Z285" s="17"/>
      <c r="AA285" s="17"/>
    </row>
    <row r="286" spans="2:11" s="22" customFormat="1" ht="15" customHeight="1">
      <c r="B286" s="23"/>
      <c r="C286" s="23"/>
      <c r="K286" s="24"/>
    </row>
    <row r="287" spans="2:27" ht="15" customHeight="1">
      <c r="B287" s="26" t="s">
        <v>149</v>
      </c>
      <c r="C287" s="4"/>
      <c r="D287" s="82" t="s">
        <v>214</v>
      </c>
      <c r="E287" s="83"/>
      <c r="F287" s="83"/>
      <c r="G287" s="83"/>
      <c r="H287" s="84"/>
      <c r="I287" s="82" t="s">
        <v>215</v>
      </c>
      <c r="J287" s="83"/>
      <c r="K287" s="83"/>
      <c r="L287" s="83"/>
      <c r="M287" s="84"/>
      <c r="N287" s="82" t="s">
        <v>216</v>
      </c>
      <c r="O287" s="83"/>
      <c r="P287" s="83"/>
      <c r="Q287" s="83"/>
      <c r="R287" s="84"/>
      <c r="S287" s="5"/>
      <c r="T287" s="6" t="s">
        <v>15</v>
      </c>
      <c r="U287" s="6"/>
      <c r="V287" s="82" t="s">
        <v>16</v>
      </c>
      <c r="W287" s="84"/>
      <c r="AA287" s="7"/>
    </row>
    <row r="288" spans="2:35" ht="15" customHeight="1">
      <c r="B288" s="85" t="s">
        <v>25</v>
      </c>
      <c r="C288" s="88" t="s">
        <v>217</v>
      </c>
      <c r="D288" s="91"/>
      <c r="E288" s="92"/>
      <c r="F288" s="92"/>
      <c r="G288" s="92"/>
      <c r="H288" s="93"/>
      <c r="I288" s="9" t="str">
        <f>IF(I289="","",IF(I289&gt;M289,"○","×"))</f>
        <v>×</v>
      </c>
      <c r="J288" s="10">
        <v>7</v>
      </c>
      <c r="K288" s="11" t="s">
        <v>20</v>
      </c>
      <c r="L288" s="10">
        <v>15</v>
      </c>
      <c r="M288" s="8"/>
      <c r="N288" s="12" t="str">
        <f>IF(N289="","",IF(N289&gt;R289,"○","×"))</f>
        <v>×</v>
      </c>
      <c r="O288" s="10">
        <v>8</v>
      </c>
      <c r="P288" s="11" t="s">
        <v>20</v>
      </c>
      <c r="Q288" s="10">
        <v>15</v>
      </c>
      <c r="R288" s="8"/>
      <c r="S288" s="100">
        <f>IF(I288="","",COUNTIF(I288:R288,"○"))</f>
        <v>0</v>
      </c>
      <c r="T288" s="103" t="s">
        <v>18</v>
      </c>
      <c r="U288" s="106">
        <f>IF(I288="","",COUNTIF(I288:R288,"×"))</f>
        <v>2</v>
      </c>
      <c r="V288" s="100">
        <f>IF(AE289="","",RANK(AE289,AE288:AE296))</f>
        <v>3</v>
      </c>
      <c r="W288" s="106"/>
      <c r="X288" s="13"/>
      <c r="Y288" s="13"/>
      <c r="Z288" s="7"/>
      <c r="AA288" s="7"/>
      <c r="AF288">
        <f>IF(J288="","",IF(J288&gt;L288,1,0))</f>
        <v>0</v>
      </c>
      <c r="AG288">
        <f>IF(L288="","",IF(J288&lt;L288,1,0))</f>
        <v>1</v>
      </c>
      <c r="AH288">
        <f>IF(O288="","",IF(O288&gt;Q288,1,0))</f>
        <v>0</v>
      </c>
      <c r="AI288">
        <f>IF(Q288="","",IF(O288&lt;Q288,1,0))</f>
        <v>1</v>
      </c>
    </row>
    <row r="289" spans="2:35" ht="15" customHeight="1">
      <c r="B289" s="86"/>
      <c r="C289" s="89"/>
      <c r="D289" s="94"/>
      <c r="E289" s="95"/>
      <c r="F289" s="95"/>
      <c r="G289" s="95"/>
      <c r="H289" s="96"/>
      <c r="I289" s="107">
        <f>IF(J288="","",SUM(AF288:AF290))</f>
        <v>0</v>
      </c>
      <c r="J289" s="13">
        <v>10</v>
      </c>
      <c r="K289" s="11" t="s">
        <v>20</v>
      </c>
      <c r="L289" s="13">
        <v>15</v>
      </c>
      <c r="M289" s="109">
        <f>IF(L288="","",SUM(AG288:AG290))</f>
        <v>2</v>
      </c>
      <c r="N289" s="107">
        <f>IF(O288="","",SUM(AH288:AH290))</f>
        <v>1</v>
      </c>
      <c r="O289" s="14">
        <v>15</v>
      </c>
      <c r="P289" s="11" t="s">
        <v>20</v>
      </c>
      <c r="Q289" s="14">
        <v>8</v>
      </c>
      <c r="R289" s="109">
        <f>IF(Q288="","",SUM(AI288:AI290))</f>
        <v>2</v>
      </c>
      <c r="S289" s="101"/>
      <c r="T289" s="104"/>
      <c r="U289" s="89"/>
      <c r="V289" s="101"/>
      <c r="W289" s="89"/>
      <c r="X289" s="13"/>
      <c r="Y289" s="13"/>
      <c r="Z289" s="7"/>
      <c r="AA289" s="7"/>
      <c r="AE289">
        <f>IF(S288="","",S288*1000+(I289+N289)*100+((I289+N289)-(M289+R289))*10+((SUM(J288:J290)+SUM(O288:O290))-(SUM(L288:L290)+SUM(Q288:Q290))))</f>
        <v>46</v>
      </c>
      <c r="AF289">
        <f>IF(J289="","",IF(J289&gt;L289,1,0))</f>
        <v>0</v>
      </c>
      <c r="AG289">
        <f>IF(L289="","",IF(J289&lt;L289,1,0))</f>
        <v>1</v>
      </c>
      <c r="AH289">
        <f>IF(O289="","",IF(O289&gt;Q289,1,0))</f>
        <v>1</v>
      </c>
      <c r="AI289">
        <f>IF(Q289="","",IF(O289&lt;Q289,1,0))</f>
        <v>0</v>
      </c>
    </row>
    <row r="290" spans="2:35" ht="15" customHeight="1">
      <c r="B290" s="87"/>
      <c r="C290" s="90"/>
      <c r="D290" s="97"/>
      <c r="E290" s="98"/>
      <c r="F290" s="98"/>
      <c r="G290" s="98"/>
      <c r="H290" s="99"/>
      <c r="I290" s="108"/>
      <c r="J290" s="15"/>
      <c r="K290" s="11" t="s">
        <v>20</v>
      </c>
      <c r="L290" s="15"/>
      <c r="M290" s="110"/>
      <c r="N290" s="108"/>
      <c r="O290" s="16">
        <v>4</v>
      </c>
      <c r="P290" s="11" t="s">
        <v>20</v>
      </c>
      <c r="Q290" s="16">
        <v>15</v>
      </c>
      <c r="R290" s="110"/>
      <c r="S290" s="102"/>
      <c r="T290" s="105"/>
      <c r="U290" s="90"/>
      <c r="V290" s="102"/>
      <c r="W290" s="90"/>
      <c r="X290" s="13"/>
      <c r="Y290" s="13"/>
      <c r="Z290" s="17"/>
      <c r="AA290" s="17"/>
      <c r="AF290">
        <f>IF(J290="","",IF(J290&gt;L290,1,0))</f>
      </c>
      <c r="AG290">
        <f>IF(L290="","",IF(J290&lt;L290,1,0))</f>
      </c>
      <c r="AH290">
        <f>IF(O290="","",IF(O290&gt;Q290,1,0))</f>
        <v>0</v>
      </c>
      <c r="AI290">
        <f>IF(Q290="","",IF(O290&lt;Q290,1,0))</f>
        <v>1</v>
      </c>
    </row>
    <row r="291" spans="2:33" ht="15" customHeight="1">
      <c r="B291" s="85" t="s">
        <v>30</v>
      </c>
      <c r="C291" s="88" t="s">
        <v>218</v>
      </c>
      <c r="D291" s="9" t="str">
        <f>IF(E291="","",IF(D292&gt;H292,"○","×"))</f>
        <v>○</v>
      </c>
      <c r="E291" s="10">
        <f>IF(L288="","",L288)</f>
        <v>15</v>
      </c>
      <c r="F291" s="18" t="s">
        <v>20</v>
      </c>
      <c r="G291" s="10">
        <f>IF(J288="","",J288)</f>
        <v>7</v>
      </c>
      <c r="H291" s="19"/>
      <c r="I291" s="91"/>
      <c r="J291" s="92"/>
      <c r="K291" s="92"/>
      <c r="L291" s="92"/>
      <c r="M291" s="93"/>
      <c r="N291" s="9" t="str">
        <f>IF(O291="","",IF(N292&gt;R292,"○","×"))</f>
        <v>○</v>
      </c>
      <c r="O291" s="10">
        <v>15</v>
      </c>
      <c r="P291" s="18" t="s">
        <v>20</v>
      </c>
      <c r="Q291" s="10">
        <v>10</v>
      </c>
      <c r="R291" s="20"/>
      <c r="S291" s="100">
        <f>IF(D291="","",COUNTIF(D291:R293,"○"))</f>
        <v>2</v>
      </c>
      <c r="T291" s="103" t="s">
        <v>18</v>
      </c>
      <c r="U291" s="106">
        <f>IF(D291="","",COUNTIF(D291:R293,"×"))</f>
        <v>0</v>
      </c>
      <c r="V291" s="100">
        <f>IF(AE292="","",RANK(AE292,AE288:AE296))</f>
        <v>1</v>
      </c>
      <c r="W291" s="106"/>
      <c r="X291" s="13"/>
      <c r="Y291" s="13"/>
      <c r="Z291" s="17"/>
      <c r="AA291" s="17"/>
      <c r="AF291">
        <f>IF(O291="","",IF(O291&gt;Q291,1,0))</f>
        <v>1</v>
      </c>
      <c r="AG291">
        <f>IF(Q291="","",IF(O291&lt;Q291,1,0))</f>
        <v>0</v>
      </c>
    </row>
    <row r="292" spans="2:33" ht="15" customHeight="1">
      <c r="B292" s="86"/>
      <c r="C292" s="89"/>
      <c r="D292" s="107">
        <f>M289</f>
        <v>2</v>
      </c>
      <c r="E292" s="13">
        <f>IF(L289="","",L289)</f>
        <v>15</v>
      </c>
      <c r="F292" s="11" t="s">
        <v>20</v>
      </c>
      <c r="G292" s="13">
        <f>IF(J289="","",J289)</f>
        <v>10</v>
      </c>
      <c r="H292" s="109">
        <f>I289</f>
        <v>0</v>
      </c>
      <c r="I292" s="94"/>
      <c r="J292" s="95"/>
      <c r="K292" s="95"/>
      <c r="L292" s="95"/>
      <c r="M292" s="96"/>
      <c r="N292" s="107">
        <f>IF(O291="","",SUM(AF291:AF293))</f>
        <v>2</v>
      </c>
      <c r="O292" s="13">
        <v>15</v>
      </c>
      <c r="P292" s="11" t="s">
        <v>20</v>
      </c>
      <c r="Q292" s="13">
        <v>4</v>
      </c>
      <c r="R292" s="109">
        <f>IF(Q291="","",SUM(AG291:AG293))</f>
        <v>0</v>
      </c>
      <c r="S292" s="101"/>
      <c r="T292" s="104"/>
      <c r="U292" s="89"/>
      <c r="V292" s="101"/>
      <c r="W292" s="89"/>
      <c r="X292" s="13"/>
      <c r="Y292" s="13"/>
      <c r="Z292" s="17"/>
      <c r="AA292" s="17"/>
      <c r="AE292">
        <f>IF(S291="","",S291*1000+(D292+N292)*100+((D292+N292)-(H292+R292))*10+((SUM(E291:E293)+SUM(O291:O293))-(SUM(G291:G293)+SUM(Q291:Q293))))</f>
        <v>2469</v>
      </c>
      <c r="AF292">
        <f>IF(O292="","",IF(O292&gt;Q292,1,0))</f>
        <v>1</v>
      </c>
      <c r="AG292">
        <f>IF(Q292="","",IF(O292&lt;Q292,1,0))</f>
        <v>0</v>
      </c>
    </row>
    <row r="293" spans="2:33" ht="15" customHeight="1">
      <c r="B293" s="87"/>
      <c r="C293" s="90"/>
      <c r="D293" s="108"/>
      <c r="E293" s="15">
        <f>IF(L290="","",L290)</f>
      </c>
      <c r="F293" s="21" t="s">
        <v>20</v>
      </c>
      <c r="G293" s="15">
        <f>IF(J290="","",J290)</f>
      </c>
      <c r="H293" s="110"/>
      <c r="I293" s="97"/>
      <c r="J293" s="98"/>
      <c r="K293" s="98"/>
      <c r="L293" s="98"/>
      <c r="M293" s="99"/>
      <c r="N293" s="108"/>
      <c r="O293" s="15"/>
      <c r="P293" s="11" t="s">
        <v>20</v>
      </c>
      <c r="Q293" s="15"/>
      <c r="R293" s="110"/>
      <c r="S293" s="102"/>
      <c r="T293" s="105"/>
      <c r="U293" s="90"/>
      <c r="V293" s="102"/>
      <c r="W293" s="90"/>
      <c r="X293" s="13"/>
      <c r="Y293" s="13"/>
      <c r="Z293" s="17"/>
      <c r="AA293" s="17"/>
      <c r="AF293">
        <f>IF(O293="","",IF(O293&gt;Q293,1,0))</f>
      </c>
      <c r="AG293">
        <f>IF(Q293="","",IF(O293&lt;Q293,1,0))</f>
      </c>
    </row>
    <row r="294" spans="2:27" ht="15" customHeight="1">
      <c r="B294" s="86" t="s">
        <v>99</v>
      </c>
      <c r="C294" s="78" t="s">
        <v>219</v>
      </c>
      <c r="D294" s="9" t="str">
        <f>IF(E294="","",IF(D295&gt;H295,"○","×"))</f>
        <v>○</v>
      </c>
      <c r="E294" s="10">
        <f>IF(Q288="","",Q288)</f>
        <v>15</v>
      </c>
      <c r="F294" s="18" t="s">
        <v>20</v>
      </c>
      <c r="G294" s="10">
        <f>IF(O288="","",O288)</f>
        <v>8</v>
      </c>
      <c r="H294" s="20"/>
      <c r="I294" s="9" t="str">
        <f>IF(J294="","",IF(I295&gt;M295,"○","×"))</f>
        <v>×</v>
      </c>
      <c r="J294" s="10">
        <f>IF(Q291="","",Q291)</f>
        <v>10</v>
      </c>
      <c r="K294" s="11" t="s">
        <v>20</v>
      </c>
      <c r="L294" s="10">
        <f>IF(O291="","",O291)</f>
        <v>15</v>
      </c>
      <c r="M294" s="20"/>
      <c r="N294" s="91"/>
      <c r="O294" s="92"/>
      <c r="P294" s="92"/>
      <c r="Q294" s="92"/>
      <c r="R294" s="93"/>
      <c r="S294" s="100">
        <f>IF(D294="","",COUNTIF(D294:M294,"○"))</f>
        <v>1</v>
      </c>
      <c r="T294" s="103" t="s">
        <v>18</v>
      </c>
      <c r="U294" s="106">
        <f>IF(D294="","",COUNTIF(D294:M294,"×"))</f>
        <v>1</v>
      </c>
      <c r="V294" s="100">
        <f>IF(AE295="","",RANK(AE295,AE288:AE296))</f>
        <v>2</v>
      </c>
      <c r="W294" s="106"/>
      <c r="X294" s="13"/>
      <c r="Y294" s="13"/>
      <c r="Z294" s="17"/>
      <c r="AA294" s="17"/>
    </row>
    <row r="295" spans="2:31" ht="15" customHeight="1">
      <c r="B295" s="86"/>
      <c r="C295" s="89"/>
      <c r="D295" s="107">
        <f>R289</f>
        <v>2</v>
      </c>
      <c r="E295" s="13">
        <f>IF(Q289="","",Q289)</f>
        <v>8</v>
      </c>
      <c r="F295" s="11" t="s">
        <v>20</v>
      </c>
      <c r="G295" s="13">
        <f>IF(O289="","",O289)</f>
        <v>15</v>
      </c>
      <c r="H295" s="109">
        <f>N289</f>
        <v>1</v>
      </c>
      <c r="I295" s="107">
        <f>R292</f>
        <v>0</v>
      </c>
      <c r="J295" s="13">
        <f>IF(Q292="","",Q292)</f>
        <v>4</v>
      </c>
      <c r="K295" s="11" t="s">
        <v>20</v>
      </c>
      <c r="L295" s="14">
        <f>IF(O292="","",O292)</f>
        <v>15</v>
      </c>
      <c r="M295" s="109">
        <f>N292</f>
        <v>2</v>
      </c>
      <c r="N295" s="94"/>
      <c r="O295" s="95"/>
      <c r="P295" s="95"/>
      <c r="Q295" s="95"/>
      <c r="R295" s="96"/>
      <c r="S295" s="101"/>
      <c r="T295" s="104"/>
      <c r="U295" s="89"/>
      <c r="V295" s="101"/>
      <c r="W295" s="89"/>
      <c r="X295" s="13"/>
      <c r="Y295" s="13"/>
      <c r="Z295" s="17"/>
      <c r="AA295" s="17"/>
      <c r="AE295">
        <f>IF(S294="","",S294*1000+(D295+I295)*100+((D295+I295)-(H295+M295))*10+((SUM(E294:E296)+SUM(J294:J296))-(SUM(G294:G296)+SUM(L294:L296))))</f>
        <v>1185</v>
      </c>
    </row>
    <row r="296" spans="2:27" ht="15" customHeight="1">
      <c r="B296" s="87"/>
      <c r="C296" s="90"/>
      <c r="D296" s="108"/>
      <c r="E296" s="15">
        <f>IF(Q290="","",Q290)</f>
        <v>15</v>
      </c>
      <c r="F296" s="21" t="s">
        <v>20</v>
      </c>
      <c r="G296" s="15">
        <f>IF(O290="","",O290)</f>
        <v>4</v>
      </c>
      <c r="H296" s="110"/>
      <c r="I296" s="108"/>
      <c r="J296" s="15">
        <f>IF(Q293="","",Q293)</f>
      </c>
      <c r="K296" s="11" t="s">
        <v>20</v>
      </c>
      <c r="L296" s="16">
        <f>IF(O293="","",O293)</f>
      </c>
      <c r="M296" s="110"/>
      <c r="N296" s="97"/>
      <c r="O296" s="98"/>
      <c r="P296" s="98"/>
      <c r="Q296" s="98"/>
      <c r="R296" s="99"/>
      <c r="S296" s="102"/>
      <c r="T296" s="105"/>
      <c r="U296" s="90"/>
      <c r="V296" s="102"/>
      <c r="W296" s="90"/>
      <c r="X296" s="13"/>
      <c r="Y296" s="13"/>
      <c r="Z296" s="17"/>
      <c r="AA296" s="17"/>
    </row>
    <row r="297" spans="2:11" s="22" customFormat="1" ht="15" customHeight="1">
      <c r="B297" s="23"/>
      <c r="C297" s="23"/>
      <c r="K297" s="25"/>
    </row>
    <row r="298" spans="2:27" ht="15" customHeight="1">
      <c r="B298" s="26" t="s">
        <v>150</v>
      </c>
      <c r="C298" s="4"/>
      <c r="D298" s="82" t="s">
        <v>220</v>
      </c>
      <c r="E298" s="83"/>
      <c r="F298" s="83"/>
      <c r="G298" s="83"/>
      <c r="H298" s="84"/>
      <c r="I298" s="82" t="s">
        <v>115</v>
      </c>
      <c r="J298" s="83"/>
      <c r="K298" s="83"/>
      <c r="L298" s="83"/>
      <c r="M298" s="84"/>
      <c r="N298" s="82" t="s">
        <v>42</v>
      </c>
      <c r="O298" s="83"/>
      <c r="P298" s="83"/>
      <c r="Q298" s="83"/>
      <c r="R298" s="84"/>
      <c r="S298" s="5"/>
      <c r="T298" s="6" t="s">
        <v>15</v>
      </c>
      <c r="U298" s="6"/>
      <c r="V298" s="82" t="s">
        <v>16</v>
      </c>
      <c r="W298" s="84"/>
      <c r="AA298" s="7"/>
    </row>
    <row r="299" spans="2:35" ht="15" customHeight="1">
      <c r="B299" s="85" t="s">
        <v>27</v>
      </c>
      <c r="C299" s="88" t="s">
        <v>221</v>
      </c>
      <c r="D299" s="91"/>
      <c r="E299" s="92"/>
      <c r="F299" s="92"/>
      <c r="G299" s="92"/>
      <c r="H299" s="93"/>
      <c r="I299" s="9" t="str">
        <f>IF(I300="","",IF(I300&gt;M300,"○","×"))</f>
        <v>○</v>
      </c>
      <c r="J299" s="10">
        <v>15</v>
      </c>
      <c r="K299" s="11" t="s">
        <v>20</v>
      </c>
      <c r="L299" s="10">
        <v>10</v>
      </c>
      <c r="M299" s="8"/>
      <c r="N299" s="12" t="str">
        <f>IF(N300="","",IF(N300&gt;R300,"○","×"))</f>
        <v>×</v>
      </c>
      <c r="O299" s="10">
        <v>2</v>
      </c>
      <c r="P299" s="11" t="s">
        <v>20</v>
      </c>
      <c r="Q299" s="10">
        <v>15</v>
      </c>
      <c r="R299" s="8"/>
      <c r="S299" s="100">
        <f>IF(I299="","",COUNTIF(I299:R299,"○"))</f>
        <v>1</v>
      </c>
      <c r="T299" s="103" t="s">
        <v>18</v>
      </c>
      <c r="U299" s="106">
        <f>IF(I299="","",COUNTIF(I299:R299,"×"))</f>
        <v>1</v>
      </c>
      <c r="V299" s="100">
        <f>IF(AE300="","",RANK(AE300,AE299:AE307))</f>
        <v>2</v>
      </c>
      <c r="W299" s="106"/>
      <c r="X299" s="13"/>
      <c r="Y299" s="13"/>
      <c r="Z299" s="7"/>
      <c r="AA299" s="7"/>
      <c r="AF299">
        <f>IF(J299="","",IF(J299&gt;L299,1,0))</f>
        <v>1</v>
      </c>
      <c r="AG299">
        <f>IF(L299="","",IF(J299&lt;L299,1,0))</f>
        <v>0</v>
      </c>
      <c r="AH299">
        <f>IF(O299="","",IF(O299&gt;Q299,1,0))</f>
        <v>0</v>
      </c>
      <c r="AI299">
        <f>IF(Q299="","",IF(O299&lt;Q299,1,0))</f>
        <v>1</v>
      </c>
    </row>
    <row r="300" spans="2:35" ht="15" customHeight="1">
      <c r="B300" s="86"/>
      <c r="C300" s="89"/>
      <c r="D300" s="94"/>
      <c r="E300" s="95"/>
      <c r="F300" s="95"/>
      <c r="G300" s="95"/>
      <c r="H300" s="96"/>
      <c r="I300" s="107">
        <f>IF(J299="","",SUM(AF299:AF301))</f>
        <v>2</v>
      </c>
      <c r="J300" s="13">
        <v>15</v>
      </c>
      <c r="K300" s="11" t="s">
        <v>20</v>
      </c>
      <c r="L300" s="13">
        <v>8</v>
      </c>
      <c r="M300" s="109">
        <f>IF(L299="","",SUM(AG299:AG301))</f>
        <v>0</v>
      </c>
      <c r="N300" s="107">
        <f>IF(O299="","",SUM(AH299:AH301))</f>
        <v>0</v>
      </c>
      <c r="O300" s="14">
        <v>3</v>
      </c>
      <c r="P300" s="11" t="s">
        <v>20</v>
      </c>
      <c r="Q300" s="14">
        <v>15</v>
      </c>
      <c r="R300" s="109">
        <f>IF(Q299="","",SUM(AI299:AI301))</f>
        <v>2</v>
      </c>
      <c r="S300" s="101"/>
      <c r="T300" s="104"/>
      <c r="U300" s="89"/>
      <c r="V300" s="101"/>
      <c r="W300" s="89"/>
      <c r="X300" s="13"/>
      <c r="Y300" s="13"/>
      <c r="Z300" s="7"/>
      <c r="AA300" s="7"/>
      <c r="AE300">
        <f>IF(S299="","",S299*1000+(I300+N300)*100+((I300+N300)-(M300+R300))*10+((SUM(J299:J301)+SUM(O299:O301))-(SUM(L299:L301)+SUM(Q299:Q301))))</f>
        <v>1187</v>
      </c>
      <c r="AF300">
        <f>IF(J300="","",IF(J300&gt;L300,1,0))</f>
        <v>1</v>
      </c>
      <c r="AG300">
        <f>IF(L300="","",IF(J300&lt;L300,1,0))</f>
        <v>0</v>
      </c>
      <c r="AH300">
        <f>IF(O300="","",IF(O300&gt;Q300,1,0))</f>
        <v>0</v>
      </c>
      <c r="AI300">
        <f>IF(Q300="","",IF(O300&lt;Q300,1,0))</f>
        <v>1</v>
      </c>
    </row>
    <row r="301" spans="2:35" ht="15" customHeight="1">
      <c r="B301" s="87"/>
      <c r="C301" s="90"/>
      <c r="D301" s="97"/>
      <c r="E301" s="98"/>
      <c r="F301" s="98"/>
      <c r="G301" s="98"/>
      <c r="H301" s="99"/>
      <c r="I301" s="108"/>
      <c r="J301" s="15"/>
      <c r="K301" s="11" t="s">
        <v>20</v>
      </c>
      <c r="L301" s="15"/>
      <c r="M301" s="110"/>
      <c r="N301" s="108"/>
      <c r="O301" s="16"/>
      <c r="P301" s="11" t="s">
        <v>20</v>
      </c>
      <c r="Q301" s="16"/>
      <c r="R301" s="110"/>
      <c r="S301" s="102"/>
      <c r="T301" s="105"/>
      <c r="U301" s="90"/>
      <c r="V301" s="102"/>
      <c r="W301" s="90"/>
      <c r="X301" s="13"/>
      <c r="Y301" s="13"/>
      <c r="Z301" s="17"/>
      <c r="AA301" s="17"/>
      <c r="AF301">
        <f>IF(J301="","",IF(J301&gt;L301,1,0))</f>
      </c>
      <c r="AG301">
        <f>IF(L301="","",IF(J301&lt;L301,1,0))</f>
      </c>
      <c r="AH301">
        <f>IF(O301="","",IF(O301&gt;Q301,1,0))</f>
      </c>
      <c r="AI301">
        <f>IF(Q301="","",IF(O301&lt;Q301,1,0))</f>
      </c>
    </row>
    <row r="302" spans="2:33" ht="15" customHeight="1">
      <c r="B302" s="85" t="s">
        <v>162</v>
      </c>
      <c r="C302" s="88" t="s">
        <v>222</v>
      </c>
      <c r="D302" s="9" t="str">
        <f>IF(E302="","",IF(D303&gt;H303,"○","×"))</f>
        <v>×</v>
      </c>
      <c r="E302" s="10">
        <f>IF(L299="","",L299)</f>
        <v>10</v>
      </c>
      <c r="F302" s="18" t="s">
        <v>20</v>
      </c>
      <c r="G302" s="10">
        <f>IF(J299="","",J299)</f>
        <v>15</v>
      </c>
      <c r="H302" s="19"/>
      <c r="I302" s="91"/>
      <c r="J302" s="92"/>
      <c r="K302" s="92"/>
      <c r="L302" s="92"/>
      <c r="M302" s="93"/>
      <c r="N302" s="9" t="str">
        <f>IF(O302="","",IF(N303&gt;R303,"○","×"))</f>
        <v>×</v>
      </c>
      <c r="O302" s="10">
        <v>5</v>
      </c>
      <c r="P302" s="18" t="s">
        <v>20</v>
      </c>
      <c r="Q302" s="10">
        <v>15</v>
      </c>
      <c r="R302" s="20"/>
      <c r="S302" s="100">
        <f>IF(D302="","",COUNTIF(D302:R304,"○"))</f>
        <v>0</v>
      </c>
      <c r="T302" s="103" t="s">
        <v>18</v>
      </c>
      <c r="U302" s="106">
        <f>IF(D302="","",COUNTIF(D302:R304,"×"))</f>
        <v>2</v>
      </c>
      <c r="V302" s="100">
        <f>IF(AE303="","",RANK(AE303,AE299:AE307))</f>
        <v>3</v>
      </c>
      <c r="W302" s="106"/>
      <c r="X302" s="13"/>
      <c r="Y302" s="13"/>
      <c r="Z302" s="17"/>
      <c r="AA302" s="17"/>
      <c r="AF302">
        <f>IF(O302="","",IF(O302&gt;Q302,1,0))</f>
        <v>0</v>
      </c>
      <c r="AG302">
        <f>IF(Q302="","",IF(O302&lt;Q302,1,0))</f>
        <v>1</v>
      </c>
    </row>
    <row r="303" spans="2:33" ht="15" customHeight="1">
      <c r="B303" s="86"/>
      <c r="C303" s="89"/>
      <c r="D303" s="107">
        <f>M300</f>
        <v>0</v>
      </c>
      <c r="E303" s="13">
        <f>IF(L300="","",L300)</f>
        <v>8</v>
      </c>
      <c r="F303" s="11" t="s">
        <v>20</v>
      </c>
      <c r="G303" s="13">
        <f>IF(J300="","",J300)</f>
        <v>15</v>
      </c>
      <c r="H303" s="109">
        <f>I300</f>
        <v>2</v>
      </c>
      <c r="I303" s="94"/>
      <c r="J303" s="95"/>
      <c r="K303" s="95"/>
      <c r="L303" s="95"/>
      <c r="M303" s="96"/>
      <c r="N303" s="107">
        <f>IF(O302="","",SUM(AF302:AF304))</f>
        <v>0</v>
      </c>
      <c r="O303" s="13">
        <v>1</v>
      </c>
      <c r="P303" s="11" t="s">
        <v>20</v>
      </c>
      <c r="Q303" s="13">
        <v>15</v>
      </c>
      <c r="R303" s="109">
        <f>IF(Q302="","",SUM(AG302:AG304))</f>
        <v>2</v>
      </c>
      <c r="S303" s="101"/>
      <c r="T303" s="104"/>
      <c r="U303" s="89"/>
      <c r="V303" s="101"/>
      <c r="W303" s="89"/>
      <c r="X303" s="13"/>
      <c r="Y303" s="13"/>
      <c r="Z303" s="17"/>
      <c r="AA303" s="17"/>
      <c r="AE303">
        <f>IF(S302="","",S302*1000+(D303+N303)*100+((D303+N303)-(H303+R303))*10+((SUM(E302:E304)+SUM(O302:O304))-(SUM(G302:G304)+SUM(Q302:Q304))))</f>
        <v>-76</v>
      </c>
      <c r="AF303">
        <f>IF(O303="","",IF(O303&gt;Q303,1,0))</f>
        <v>0</v>
      </c>
      <c r="AG303">
        <f>IF(Q303="","",IF(O303&lt;Q303,1,0))</f>
        <v>1</v>
      </c>
    </row>
    <row r="304" spans="2:33" ht="15" customHeight="1">
      <c r="B304" s="87"/>
      <c r="C304" s="90"/>
      <c r="D304" s="108"/>
      <c r="E304" s="15">
        <f>IF(L301="","",L301)</f>
      </c>
      <c r="F304" s="21" t="s">
        <v>20</v>
      </c>
      <c r="G304" s="15">
        <f>IF(J301="","",J301)</f>
      </c>
      <c r="H304" s="110"/>
      <c r="I304" s="97"/>
      <c r="J304" s="98"/>
      <c r="K304" s="98"/>
      <c r="L304" s="98"/>
      <c r="M304" s="99"/>
      <c r="N304" s="108"/>
      <c r="O304" s="15"/>
      <c r="P304" s="11" t="s">
        <v>20</v>
      </c>
      <c r="Q304" s="15"/>
      <c r="R304" s="110"/>
      <c r="S304" s="102"/>
      <c r="T304" s="105"/>
      <c r="U304" s="90"/>
      <c r="V304" s="102"/>
      <c r="W304" s="90"/>
      <c r="X304" s="13"/>
      <c r="Y304" s="13"/>
      <c r="Z304" s="17"/>
      <c r="AA304" s="17"/>
      <c r="AF304">
        <f>IF(O304="","",IF(O304&gt;Q304,1,0))</f>
      </c>
      <c r="AG304">
        <f>IF(Q304="","",IF(O304&lt;Q304,1,0))</f>
      </c>
    </row>
    <row r="305" spans="2:27" ht="15" customHeight="1">
      <c r="B305" s="86" t="s">
        <v>99</v>
      </c>
      <c r="C305" s="78" t="s">
        <v>223</v>
      </c>
      <c r="D305" s="9" t="str">
        <f>IF(E305="","",IF(D306&gt;H306,"○","×"))</f>
        <v>○</v>
      </c>
      <c r="E305" s="10">
        <f>IF(Q299="","",Q299)</f>
        <v>15</v>
      </c>
      <c r="F305" s="18" t="s">
        <v>20</v>
      </c>
      <c r="G305" s="10">
        <f>IF(O299="","",O299)</f>
        <v>2</v>
      </c>
      <c r="H305" s="20"/>
      <c r="I305" s="9" t="str">
        <f>IF(J305="","",IF(I306&gt;M306,"○","×"))</f>
        <v>○</v>
      </c>
      <c r="J305" s="10">
        <f>IF(Q302="","",Q302)</f>
        <v>15</v>
      </c>
      <c r="K305" s="11" t="s">
        <v>20</v>
      </c>
      <c r="L305" s="10">
        <f>IF(O302="","",O302)</f>
        <v>5</v>
      </c>
      <c r="M305" s="20"/>
      <c r="N305" s="91"/>
      <c r="O305" s="92"/>
      <c r="P305" s="92"/>
      <c r="Q305" s="92"/>
      <c r="R305" s="93"/>
      <c r="S305" s="100">
        <f>IF(D305="","",COUNTIF(D305:M305,"○"))</f>
        <v>2</v>
      </c>
      <c r="T305" s="103" t="s">
        <v>18</v>
      </c>
      <c r="U305" s="106">
        <f>IF(D305="","",COUNTIF(D305:M305,"×"))</f>
        <v>0</v>
      </c>
      <c r="V305" s="100">
        <f>IF(AE306="","",RANK(AE306,AE299:AE307))</f>
        <v>1</v>
      </c>
      <c r="W305" s="106"/>
      <c r="X305" s="13"/>
      <c r="Y305" s="13"/>
      <c r="Z305" s="17"/>
      <c r="AA305" s="17"/>
    </row>
    <row r="306" spans="2:31" ht="15" customHeight="1">
      <c r="B306" s="86"/>
      <c r="C306" s="89"/>
      <c r="D306" s="107">
        <f>R300</f>
        <v>2</v>
      </c>
      <c r="E306" s="13">
        <f>IF(Q300="","",Q300)</f>
        <v>15</v>
      </c>
      <c r="F306" s="11" t="s">
        <v>20</v>
      </c>
      <c r="G306" s="13">
        <f>IF(O300="","",O300)</f>
        <v>3</v>
      </c>
      <c r="H306" s="109">
        <f>N300</f>
        <v>0</v>
      </c>
      <c r="I306" s="107">
        <f>R303</f>
        <v>2</v>
      </c>
      <c r="J306" s="13">
        <f>IF(Q303="","",Q303)</f>
        <v>15</v>
      </c>
      <c r="K306" s="11" t="s">
        <v>20</v>
      </c>
      <c r="L306" s="14">
        <f>IF(O303="","",O303)</f>
        <v>1</v>
      </c>
      <c r="M306" s="109">
        <f>N303</f>
        <v>0</v>
      </c>
      <c r="N306" s="94"/>
      <c r="O306" s="95"/>
      <c r="P306" s="95"/>
      <c r="Q306" s="95"/>
      <c r="R306" s="96"/>
      <c r="S306" s="101"/>
      <c r="T306" s="104"/>
      <c r="U306" s="89"/>
      <c r="V306" s="101"/>
      <c r="W306" s="89"/>
      <c r="X306" s="13"/>
      <c r="Y306" s="13"/>
      <c r="Z306" s="17"/>
      <c r="AA306" s="17"/>
      <c r="AE306">
        <f>IF(S305="","",S305*1000+(D306+I306)*100+((D306+I306)-(H306+M306))*10+((SUM(E305:E307)+SUM(J305:J307))-(SUM(G305:G307)+SUM(L305:L307))))</f>
        <v>2489</v>
      </c>
    </row>
    <row r="307" spans="2:27" ht="15" customHeight="1">
      <c r="B307" s="87"/>
      <c r="C307" s="90"/>
      <c r="D307" s="108"/>
      <c r="E307" s="15">
        <f>IF(Q301="","",Q301)</f>
      </c>
      <c r="F307" s="21" t="s">
        <v>20</v>
      </c>
      <c r="G307" s="15">
        <f>IF(O301="","",O301)</f>
      </c>
      <c r="H307" s="110"/>
      <c r="I307" s="108"/>
      <c r="J307" s="15">
        <f>IF(Q304="","",Q304)</f>
      </c>
      <c r="K307" s="11" t="s">
        <v>20</v>
      </c>
      <c r="L307" s="16">
        <f>IF(O304="","",O304)</f>
      </c>
      <c r="M307" s="110"/>
      <c r="N307" s="97"/>
      <c r="O307" s="98"/>
      <c r="P307" s="98"/>
      <c r="Q307" s="98"/>
      <c r="R307" s="99"/>
      <c r="S307" s="102"/>
      <c r="T307" s="105"/>
      <c r="U307" s="90"/>
      <c r="V307" s="102"/>
      <c r="W307" s="90"/>
      <c r="X307" s="13"/>
      <c r="Y307" s="13"/>
      <c r="Z307" s="17"/>
      <c r="AA307" s="17"/>
    </row>
    <row r="308" spans="2:11" s="22" customFormat="1" ht="15" customHeight="1">
      <c r="B308" s="23"/>
      <c r="C308" s="23"/>
      <c r="K308" s="24"/>
    </row>
    <row r="309" spans="2:27" ht="15" customHeight="1">
      <c r="B309" s="26" t="s">
        <v>151</v>
      </c>
      <c r="C309" s="4"/>
      <c r="D309" s="82" t="s">
        <v>224</v>
      </c>
      <c r="E309" s="83"/>
      <c r="F309" s="83"/>
      <c r="G309" s="83"/>
      <c r="H309" s="84"/>
      <c r="I309" s="82" t="s">
        <v>104</v>
      </c>
      <c r="J309" s="83"/>
      <c r="K309" s="83"/>
      <c r="L309" s="83"/>
      <c r="M309" s="84"/>
      <c r="N309" s="82" t="s">
        <v>225</v>
      </c>
      <c r="O309" s="83"/>
      <c r="P309" s="83"/>
      <c r="Q309" s="83"/>
      <c r="R309" s="84"/>
      <c r="S309" s="5"/>
      <c r="T309" s="6" t="s">
        <v>15</v>
      </c>
      <c r="U309" s="6"/>
      <c r="V309" s="82" t="s">
        <v>16</v>
      </c>
      <c r="W309" s="84"/>
      <c r="AA309" s="7"/>
    </row>
    <row r="310" spans="2:35" ht="15" customHeight="1">
      <c r="B310" s="85" t="s">
        <v>25</v>
      </c>
      <c r="C310" s="88" t="s">
        <v>227</v>
      </c>
      <c r="D310" s="91"/>
      <c r="E310" s="92"/>
      <c r="F310" s="92"/>
      <c r="G310" s="92"/>
      <c r="H310" s="93"/>
      <c r="I310" s="9" t="str">
        <f>IF(I311="","",IF(I311&gt;M311,"○","×"))</f>
        <v>○</v>
      </c>
      <c r="J310" s="10">
        <v>15</v>
      </c>
      <c r="K310" s="11" t="s">
        <v>20</v>
      </c>
      <c r="L310" s="10">
        <v>13</v>
      </c>
      <c r="M310" s="8"/>
      <c r="N310" s="12" t="str">
        <f>IF(N311="","",IF(N311&gt;R311,"○","×"))</f>
        <v>×</v>
      </c>
      <c r="O310" s="10">
        <v>9</v>
      </c>
      <c r="P310" s="11" t="s">
        <v>20</v>
      </c>
      <c r="Q310" s="10">
        <v>15</v>
      </c>
      <c r="R310" s="8"/>
      <c r="S310" s="100">
        <f>IF(I310="","",COUNTIF(I310:R310,"○"))</f>
        <v>1</v>
      </c>
      <c r="T310" s="103" t="s">
        <v>18</v>
      </c>
      <c r="U310" s="106">
        <f>IF(I310="","",COUNTIF(I310:R310,"×"))</f>
        <v>1</v>
      </c>
      <c r="V310" s="100">
        <f>IF(AE311="","",RANK(AE311,AE310:AE318))</f>
        <v>2</v>
      </c>
      <c r="W310" s="106"/>
      <c r="X310" s="13"/>
      <c r="Y310" s="13"/>
      <c r="Z310" s="7"/>
      <c r="AA310" s="7"/>
      <c r="AF310">
        <f>IF(J310="","",IF(J310&gt;L310,1,0))</f>
        <v>1</v>
      </c>
      <c r="AG310">
        <f>IF(L310="","",IF(J310&lt;L310,1,0))</f>
        <v>0</v>
      </c>
      <c r="AH310">
        <f>IF(O310="","",IF(O310&gt;Q310,1,0))</f>
        <v>0</v>
      </c>
      <c r="AI310">
        <f>IF(Q310="","",IF(O310&lt;Q310,1,0))</f>
        <v>1</v>
      </c>
    </row>
    <row r="311" spans="2:35" ht="15" customHeight="1">
      <c r="B311" s="86"/>
      <c r="C311" s="89"/>
      <c r="D311" s="94"/>
      <c r="E311" s="95"/>
      <c r="F311" s="95"/>
      <c r="G311" s="95"/>
      <c r="H311" s="96"/>
      <c r="I311" s="107">
        <f>IF(J310="","",SUM(AF310:AF312))</f>
        <v>2</v>
      </c>
      <c r="J311" s="13">
        <v>15</v>
      </c>
      <c r="K311" s="11" t="s">
        <v>20</v>
      </c>
      <c r="L311" s="13">
        <v>11</v>
      </c>
      <c r="M311" s="109">
        <f>IF(L310="","",SUM(AG310:AG312))</f>
        <v>0</v>
      </c>
      <c r="N311" s="107">
        <f>IF(O310="","",SUM(AH310:AH312))</f>
        <v>0</v>
      </c>
      <c r="O311" s="14">
        <v>11</v>
      </c>
      <c r="P311" s="11" t="s">
        <v>20</v>
      </c>
      <c r="Q311" s="14">
        <v>15</v>
      </c>
      <c r="R311" s="109">
        <f>IF(Q310="","",SUM(AI310:AI312))</f>
        <v>2</v>
      </c>
      <c r="S311" s="101"/>
      <c r="T311" s="104"/>
      <c r="U311" s="89"/>
      <c r="V311" s="101"/>
      <c r="W311" s="89"/>
      <c r="X311" s="13"/>
      <c r="Y311" s="13"/>
      <c r="Z311" s="7"/>
      <c r="AA311" s="7"/>
      <c r="AE311">
        <f>IF(S310="","",S310*1000+(I311+N311)*100+((I311+N311)-(M311+R311))*10+((SUM(J310:J312)+SUM(O310:O312))-(SUM(L310:L312)+SUM(Q310:Q312))))</f>
        <v>1196</v>
      </c>
      <c r="AF311">
        <f>IF(J311="","",IF(J311&gt;L311,1,0))</f>
        <v>1</v>
      </c>
      <c r="AG311">
        <f>IF(L311="","",IF(J311&lt;L311,1,0))</f>
        <v>0</v>
      </c>
      <c r="AH311">
        <f>IF(O311="","",IF(O311&gt;Q311,1,0))</f>
        <v>0</v>
      </c>
      <c r="AI311">
        <f>IF(Q311="","",IF(O311&lt;Q311,1,0))</f>
        <v>1</v>
      </c>
    </row>
    <row r="312" spans="2:35" ht="15" customHeight="1">
      <c r="B312" s="87"/>
      <c r="C312" s="90"/>
      <c r="D312" s="97"/>
      <c r="E312" s="98"/>
      <c r="F312" s="98"/>
      <c r="G312" s="98"/>
      <c r="H312" s="99"/>
      <c r="I312" s="108"/>
      <c r="J312" s="15"/>
      <c r="K312" s="11" t="s">
        <v>20</v>
      </c>
      <c r="L312" s="15"/>
      <c r="M312" s="110"/>
      <c r="N312" s="108"/>
      <c r="O312" s="16"/>
      <c r="P312" s="11" t="s">
        <v>20</v>
      </c>
      <c r="Q312" s="16"/>
      <c r="R312" s="110"/>
      <c r="S312" s="102"/>
      <c r="T312" s="105"/>
      <c r="U312" s="90"/>
      <c r="V312" s="102"/>
      <c r="W312" s="90"/>
      <c r="X312" s="13"/>
      <c r="Y312" s="13"/>
      <c r="Z312" s="17"/>
      <c r="AA312" s="17"/>
      <c r="AF312">
        <f>IF(J312="","",IF(J312&gt;L312,1,0))</f>
      </c>
      <c r="AG312">
        <f>IF(L312="","",IF(J312&lt;L312,1,0))</f>
      </c>
      <c r="AH312">
        <f>IF(O312="","",IF(O312&gt;Q312,1,0))</f>
      </c>
      <c r="AI312">
        <f>IF(Q312="","",IF(O312&lt;Q312,1,0))</f>
      </c>
    </row>
    <row r="313" spans="2:33" ht="15" customHeight="1">
      <c r="B313" s="85" t="s">
        <v>158</v>
      </c>
      <c r="C313" s="88" t="s">
        <v>226</v>
      </c>
      <c r="D313" s="9" t="str">
        <f>IF(E313="","",IF(D314&gt;H314,"○","×"))</f>
        <v>×</v>
      </c>
      <c r="E313" s="10">
        <f>IF(L310="","",L310)</f>
        <v>13</v>
      </c>
      <c r="F313" s="18" t="s">
        <v>20</v>
      </c>
      <c r="G313" s="10">
        <f>IF(J310="","",J310)</f>
        <v>15</v>
      </c>
      <c r="H313" s="19"/>
      <c r="I313" s="91"/>
      <c r="J313" s="92"/>
      <c r="K313" s="92"/>
      <c r="L313" s="92"/>
      <c r="M313" s="93"/>
      <c r="N313" s="9" t="str">
        <f>IF(O313="","",IF(N314&gt;R314,"○","×"))</f>
        <v>×</v>
      </c>
      <c r="O313" s="10">
        <v>7</v>
      </c>
      <c r="P313" s="18" t="s">
        <v>20</v>
      </c>
      <c r="Q313" s="10">
        <v>15</v>
      </c>
      <c r="R313" s="20"/>
      <c r="S313" s="100">
        <f>IF(D313="","",COUNTIF(D313:R315,"○"))</f>
        <v>0</v>
      </c>
      <c r="T313" s="103" t="s">
        <v>18</v>
      </c>
      <c r="U313" s="106">
        <f>IF(D313="","",COUNTIF(D313:R315,"×"))</f>
        <v>2</v>
      </c>
      <c r="V313" s="100">
        <f>IF(AE314="","",RANK(AE314,AE310:AE318))</f>
        <v>3</v>
      </c>
      <c r="W313" s="106"/>
      <c r="X313" s="13"/>
      <c r="Y313" s="13"/>
      <c r="Z313" s="17"/>
      <c r="AA313" s="17"/>
      <c r="AF313">
        <f>IF(O313="","",IF(O313&gt;Q313,1,0))</f>
        <v>0</v>
      </c>
      <c r="AG313">
        <f>IF(Q313="","",IF(O313&lt;Q313,1,0))</f>
        <v>1</v>
      </c>
    </row>
    <row r="314" spans="2:33" ht="15" customHeight="1">
      <c r="B314" s="86"/>
      <c r="C314" s="89"/>
      <c r="D314" s="107">
        <f>M311</f>
        <v>0</v>
      </c>
      <c r="E314" s="13">
        <f>IF(L311="","",L311)</f>
        <v>11</v>
      </c>
      <c r="F314" s="11" t="s">
        <v>20</v>
      </c>
      <c r="G314" s="13">
        <f>IF(J311="","",J311)</f>
        <v>15</v>
      </c>
      <c r="H314" s="109">
        <f>I311</f>
        <v>2</v>
      </c>
      <c r="I314" s="94"/>
      <c r="J314" s="95"/>
      <c r="K314" s="95"/>
      <c r="L314" s="95"/>
      <c r="M314" s="96"/>
      <c r="N314" s="107">
        <f>IF(O313="","",SUM(AF313:AF315))</f>
        <v>1</v>
      </c>
      <c r="O314" s="13">
        <v>15</v>
      </c>
      <c r="P314" s="11" t="s">
        <v>20</v>
      </c>
      <c r="Q314" s="13">
        <v>13</v>
      </c>
      <c r="R314" s="109">
        <f>IF(Q313="","",SUM(AG313:AG315))</f>
        <v>2</v>
      </c>
      <c r="S314" s="101"/>
      <c r="T314" s="104"/>
      <c r="U314" s="89"/>
      <c r="V314" s="101"/>
      <c r="W314" s="89"/>
      <c r="X314" s="13"/>
      <c r="Y314" s="13"/>
      <c r="Z314" s="17"/>
      <c r="AA314" s="17"/>
      <c r="AE314">
        <f>IF(S313="","",S313*1000+(D314+N314)*100+((D314+N314)-(H314+R314))*10+((SUM(E313:E315)+SUM(O313:O315))-(SUM(G313:G315)+SUM(Q313:Q315))))</f>
        <v>54</v>
      </c>
      <c r="AF314">
        <f>IF(O314="","",IF(O314&gt;Q314,1,0))</f>
        <v>1</v>
      </c>
      <c r="AG314">
        <f>IF(Q314="","",IF(O314&lt;Q314,1,0))</f>
        <v>0</v>
      </c>
    </row>
    <row r="315" spans="2:33" ht="15" customHeight="1">
      <c r="B315" s="87"/>
      <c r="C315" s="90"/>
      <c r="D315" s="108"/>
      <c r="E315" s="15">
        <f>IF(L312="","",L312)</f>
      </c>
      <c r="F315" s="21" t="s">
        <v>20</v>
      </c>
      <c r="G315" s="15">
        <f>IF(J312="","",J312)</f>
      </c>
      <c r="H315" s="110"/>
      <c r="I315" s="97"/>
      <c r="J315" s="98"/>
      <c r="K315" s="98"/>
      <c r="L315" s="98"/>
      <c r="M315" s="99"/>
      <c r="N315" s="108"/>
      <c r="O315" s="15">
        <v>11</v>
      </c>
      <c r="P315" s="11" t="s">
        <v>20</v>
      </c>
      <c r="Q315" s="15">
        <v>15</v>
      </c>
      <c r="R315" s="110"/>
      <c r="S315" s="102"/>
      <c r="T315" s="105"/>
      <c r="U315" s="90"/>
      <c r="V315" s="102"/>
      <c r="W315" s="90"/>
      <c r="X315" s="13"/>
      <c r="Y315" s="13"/>
      <c r="Z315" s="17"/>
      <c r="AA315" s="17"/>
      <c r="AF315">
        <f>IF(O315="","",IF(O315&gt;Q315,1,0))</f>
        <v>0</v>
      </c>
      <c r="AG315">
        <f>IF(Q315="","",IF(O315&lt;Q315,1,0))</f>
        <v>1</v>
      </c>
    </row>
    <row r="316" spans="2:27" ht="15" customHeight="1">
      <c r="B316" s="86" t="s">
        <v>27</v>
      </c>
      <c r="C316" s="78" t="s">
        <v>228</v>
      </c>
      <c r="D316" s="9" t="str">
        <f>IF(E316="","",IF(D317&gt;H317,"○","×"))</f>
        <v>○</v>
      </c>
      <c r="E316" s="10">
        <f>IF(Q310="","",Q310)</f>
        <v>15</v>
      </c>
      <c r="F316" s="18" t="s">
        <v>20</v>
      </c>
      <c r="G316" s="10">
        <f>IF(O310="","",O310)</f>
        <v>9</v>
      </c>
      <c r="H316" s="20"/>
      <c r="I316" s="9" t="str">
        <f>IF(J316="","",IF(I317&gt;M317,"○","×"))</f>
        <v>○</v>
      </c>
      <c r="J316" s="10">
        <f>IF(Q313="","",Q313)</f>
        <v>15</v>
      </c>
      <c r="K316" s="11" t="s">
        <v>20</v>
      </c>
      <c r="L316" s="10">
        <f>IF(O313="","",O313)</f>
        <v>7</v>
      </c>
      <c r="M316" s="20"/>
      <c r="N316" s="91"/>
      <c r="O316" s="92"/>
      <c r="P316" s="92"/>
      <c r="Q316" s="92"/>
      <c r="R316" s="93"/>
      <c r="S316" s="100">
        <f>IF(D316="","",COUNTIF(D316:M316,"○"))</f>
        <v>2</v>
      </c>
      <c r="T316" s="103" t="s">
        <v>18</v>
      </c>
      <c r="U316" s="106">
        <f>IF(D316="","",COUNTIF(D316:M316,"×"))</f>
        <v>0</v>
      </c>
      <c r="V316" s="100">
        <f>IF(AE317="","",RANK(AE317,AE310:AE318))</f>
        <v>1</v>
      </c>
      <c r="W316" s="106"/>
      <c r="X316" s="13"/>
      <c r="Y316" s="13"/>
      <c r="Z316" s="17"/>
      <c r="AA316" s="17"/>
    </row>
    <row r="317" spans="2:31" ht="15" customHeight="1">
      <c r="B317" s="86"/>
      <c r="C317" s="89"/>
      <c r="D317" s="107">
        <f>R311</f>
        <v>2</v>
      </c>
      <c r="E317" s="13">
        <f>IF(Q311="","",Q311)</f>
        <v>15</v>
      </c>
      <c r="F317" s="11" t="s">
        <v>20</v>
      </c>
      <c r="G317" s="13">
        <f>IF(O311="","",O311)</f>
        <v>11</v>
      </c>
      <c r="H317" s="109">
        <f>N311</f>
        <v>0</v>
      </c>
      <c r="I317" s="107">
        <f>R314</f>
        <v>2</v>
      </c>
      <c r="J317" s="13">
        <f>IF(Q314="","",Q314)</f>
        <v>13</v>
      </c>
      <c r="K317" s="11" t="s">
        <v>20</v>
      </c>
      <c r="L317" s="14">
        <f>IF(O314="","",O314)</f>
        <v>15</v>
      </c>
      <c r="M317" s="109">
        <f>N314</f>
        <v>1</v>
      </c>
      <c r="N317" s="94"/>
      <c r="O317" s="95"/>
      <c r="P317" s="95"/>
      <c r="Q317" s="95"/>
      <c r="R317" s="96"/>
      <c r="S317" s="101"/>
      <c r="T317" s="104"/>
      <c r="U317" s="89"/>
      <c r="V317" s="101"/>
      <c r="W317" s="89"/>
      <c r="X317" s="13"/>
      <c r="Y317" s="13"/>
      <c r="Z317" s="17"/>
      <c r="AA317" s="17"/>
      <c r="AE317">
        <f>IF(S316="","",S316*1000+(D317+I317)*100+((D317+I317)-(H317+M317))*10+((SUM(E316:E318)+SUM(J316:J318))-(SUM(G316:G318)+SUM(L316:L318))))</f>
        <v>2450</v>
      </c>
    </row>
    <row r="318" spans="2:27" ht="15" customHeight="1">
      <c r="B318" s="87"/>
      <c r="C318" s="90"/>
      <c r="D318" s="108"/>
      <c r="E318" s="15">
        <f>IF(Q312="","",Q312)</f>
      </c>
      <c r="F318" s="21" t="s">
        <v>20</v>
      </c>
      <c r="G318" s="15">
        <f>IF(O312="","",O312)</f>
      </c>
      <c r="H318" s="110"/>
      <c r="I318" s="108"/>
      <c r="J318" s="15">
        <f>IF(Q315="","",Q315)</f>
        <v>15</v>
      </c>
      <c r="K318" s="11" t="s">
        <v>20</v>
      </c>
      <c r="L318" s="16">
        <f>IF(O315="","",O315)</f>
        <v>11</v>
      </c>
      <c r="M318" s="110"/>
      <c r="N318" s="97"/>
      <c r="O318" s="98"/>
      <c r="P318" s="98"/>
      <c r="Q318" s="98"/>
      <c r="R318" s="99"/>
      <c r="S318" s="102"/>
      <c r="T318" s="105"/>
      <c r="U318" s="90"/>
      <c r="V318" s="102"/>
      <c r="W318" s="90"/>
      <c r="X318" s="13"/>
      <c r="Y318" s="13"/>
      <c r="Z318" s="17"/>
      <c r="AA318" s="17"/>
    </row>
    <row r="319" spans="2:18" s="22" customFormat="1" ht="15" customHeight="1">
      <c r="B319" s="23"/>
      <c r="C319" s="23"/>
      <c r="E319" s="24"/>
      <c r="F319" s="24"/>
      <c r="G319" s="24"/>
      <c r="J319" s="24"/>
      <c r="K319" s="24"/>
      <c r="L319" s="24"/>
      <c r="O319" s="24"/>
      <c r="P319" s="24"/>
      <c r="Q319" s="24"/>
      <c r="R319" s="24"/>
    </row>
    <row r="320" spans="1:30" ht="14.25" thickBot="1">
      <c r="A320" s="27" t="s">
        <v>247</v>
      </c>
      <c r="B320" s="72" t="str">
        <f>INDEX(B178:B186,MATCH(1,V178:V186,0),1)</f>
        <v>(惣　開)　</v>
      </c>
      <c r="C320" s="79" t="str">
        <f>INDEX(C178:C186,MATCH(1,V178:V186,0),1)</f>
        <v>藤山　流衣
藤山　弘子</v>
      </c>
      <c r="D320" s="57"/>
      <c r="E320" s="57"/>
      <c r="F320" s="57"/>
      <c r="G320" s="57"/>
      <c r="H320" s="57"/>
      <c r="Q320" s="34"/>
      <c r="R320" s="34"/>
      <c r="S320" s="34"/>
      <c r="T320" s="34"/>
      <c r="U320" s="34"/>
      <c r="V320" s="71" t="str">
        <f>INDEX(C244:C252,MATCH(1,V244:V252,0),1)</f>
        <v>福田　央毅
福田　和也</v>
      </c>
      <c r="W320" s="71"/>
      <c r="X320" s="71"/>
      <c r="Y320" s="71"/>
      <c r="Z320" s="71"/>
      <c r="AA320" s="72" t="str">
        <f>INDEX(B244:B252,MATCH(1,V244:V252,0),1)</f>
        <v>(神　郷)　</v>
      </c>
      <c r="AB320" s="72"/>
      <c r="AC320" s="72"/>
      <c r="AD320" s="27" t="s">
        <v>239</v>
      </c>
    </row>
    <row r="321" spans="2:30" ht="13.5" customHeight="1">
      <c r="B321" s="72"/>
      <c r="C321" s="79"/>
      <c r="F321" s="40"/>
      <c r="G321" s="56" t="s">
        <v>264</v>
      </c>
      <c r="H321" s="111"/>
      <c r="I321" s="58"/>
      <c r="P321" s="36"/>
      <c r="Q321" s="127" t="s">
        <v>275</v>
      </c>
      <c r="R321" s="128"/>
      <c r="S321" s="45"/>
      <c r="V321" s="71"/>
      <c r="W321" s="71"/>
      <c r="X321" s="71"/>
      <c r="Y321" s="71"/>
      <c r="Z321" s="71"/>
      <c r="AA321" s="72"/>
      <c r="AB321" s="72"/>
      <c r="AC321" s="72"/>
      <c r="AD321" s="30"/>
    </row>
    <row r="322" spans="6:19" ht="14.25" thickBot="1">
      <c r="F322" s="42"/>
      <c r="G322" s="111"/>
      <c r="H322" s="111"/>
      <c r="I322" s="62"/>
      <c r="J322" s="57"/>
      <c r="O322" s="57"/>
      <c r="P322" s="63"/>
      <c r="Q322" s="122"/>
      <c r="R322" s="123"/>
      <c r="S322" s="44"/>
    </row>
    <row r="323" spans="6:19" ht="13.5">
      <c r="F323" s="42"/>
      <c r="G323" s="111"/>
      <c r="H323" s="113"/>
      <c r="I323" s="38"/>
      <c r="J323" s="17"/>
      <c r="K323" s="58"/>
      <c r="N323" s="36"/>
      <c r="P323" s="60"/>
      <c r="Q323" s="123"/>
      <c r="R323" s="123"/>
      <c r="S323" s="44"/>
    </row>
    <row r="324" spans="1:30" ht="14.25" thickBot="1">
      <c r="A324" s="27" t="s">
        <v>248</v>
      </c>
      <c r="B324" s="72" t="str">
        <f>INDEX(B189:B197,MATCH(1,V189:V197,0),1)</f>
        <v>(中　萩)　</v>
      </c>
      <c r="C324" s="79" t="str">
        <f>INDEX(C189:C197,MATCH(1,V189:V197,0),1)</f>
        <v>三並 　倭子
三並麻衣子</v>
      </c>
      <c r="D324" s="57"/>
      <c r="E324" s="57"/>
      <c r="F324" s="65"/>
      <c r="G324" s="111"/>
      <c r="H324" s="113"/>
      <c r="I324" s="38"/>
      <c r="J324" s="17"/>
      <c r="K324" s="58"/>
      <c r="N324" s="36"/>
      <c r="P324" s="60"/>
      <c r="Q324" s="123"/>
      <c r="R324" s="123"/>
      <c r="S324" s="50"/>
      <c r="T324" s="57"/>
      <c r="U324" s="57"/>
      <c r="V324" s="71" t="str">
        <f>INDEX(C255:C263,MATCH(1,V255:V263,0),1)</f>
        <v>佐々木弥都
佐々木秀和</v>
      </c>
      <c r="W324" s="71"/>
      <c r="X324" s="71"/>
      <c r="Y324" s="71"/>
      <c r="Z324" s="71"/>
      <c r="AA324" s="72" t="str">
        <f>INDEX(B255:B263,MATCH(1,V255:V263,0),1)</f>
        <v>(神　郷)　</v>
      </c>
      <c r="AB324" s="72"/>
      <c r="AC324" s="72"/>
      <c r="AD324" s="27" t="s">
        <v>240</v>
      </c>
    </row>
    <row r="325" spans="2:30" ht="13.5" customHeight="1">
      <c r="B325" s="72"/>
      <c r="C325" s="79"/>
      <c r="D325" s="40"/>
      <c r="E325" s="56" t="s">
        <v>268</v>
      </c>
      <c r="F325" s="111"/>
      <c r="G325" s="58"/>
      <c r="H325" s="36"/>
      <c r="J325" s="17"/>
      <c r="K325" s="58"/>
      <c r="N325" s="36"/>
      <c r="P325" s="60"/>
      <c r="R325" s="60"/>
      <c r="S325" s="124" t="s">
        <v>267</v>
      </c>
      <c r="T325" s="123"/>
      <c r="U325" s="46"/>
      <c r="V325" s="71"/>
      <c r="W325" s="71"/>
      <c r="X325" s="71"/>
      <c r="Y325" s="71"/>
      <c r="Z325" s="71"/>
      <c r="AA325" s="72"/>
      <c r="AB325" s="72"/>
      <c r="AC325" s="72"/>
      <c r="AD325" s="30"/>
    </row>
    <row r="326" spans="4:21" ht="14.25" thickBot="1">
      <c r="D326" s="42"/>
      <c r="E326" s="111"/>
      <c r="F326" s="111"/>
      <c r="G326" s="62"/>
      <c r="H326" s="63"/>
      <c r="J326" s="17"/>
      <c r="K326" s="58"/>
      <c r="N326" s="36"/>
      <c r="P326" s="60"/>
      <c r="Q326" s="57"/>
      <c r="R326" s="61"/>
      <c r="S326" s="123"/>
      <c r="T326" s="123"/>
      <c r="U326" s="46"/>
    </row>
    <row r="327" spans="4:21" ht="13.5">
      <c r="D327" s="42"/>
      <c r="E327" s="111"/>
      <c r="F327" s="113"/>
      <c r="J327" s="17"/>
      <c r="K327" s="58"/>
      <c r="N327" s="36"/>
      <c r="R327" s="36"/>
      <c r="S327" s="122"/>
      <c r="T327" s="123"/>
      <c r="U327" s="46"/>
    </row>
    <row r="328" spans="1:30" ht="13.5">
      <c r="A328" s="27" t="s">
        <v>241</v>
      </c>
      <c r="B328" s="72" t="str">
        <f>INDEX(B200:B208,MATCH(1,V200:V208,0),1)</f>
        <v>(中　萩)　</v>
      </c>
      <c r="C328" s="79" t="str">
        <f>INDEX(C200:C208,MATCH(1,V200:V208,0),1)</f>
        <v>小西　真央
小西　聡洋</v>
      </c>
      <c r="D328" s="43"/>
      <c r="E328" s="114"/>
      <c r="F328" s="115"/>
      <c r="J328" s="17"/>
      <c r="K328" s="58"/>
      <c r="N328" s="36"/>
      <c r="R328" s="36"/>
      <c r="S328" s="125"/>
      <c r="T328" s="126"/>
      <c r="U328" s="47"/>
      <c r="V328" s="71" t="str">
        <f>INDEX(C266:C274,MATCH(1,V266:V274,0),1)</f>
        <v>岡田　一晟
岡田　寛文</v>
      </c>
      <c r="W328" s="71"/>
      <c r="X328" s="71"/>
      <c r="Y328" s="71"/>
      <c r="Z328" s="71"/>
      <c r="AA328" s="72" t="str">
        <f>INDEX(B266:B274,MATCH(1,V266:V274,0),1)</f>
        <v>(中　萩)　</v>
      </c>
      <c r="AB328" s="72"/>
      <c r="AC328" s="72"/>
      <c r="AD328" s="27" t="s">
        <v>242</v>
      </c>
    </row>
    <row r="329" spans="2:30" ht="13.5" customHeight="1">
      <c r="B329" s="72"/>
      <c r="C329" s="79"/>
      <c r="H329" s="48"/>
      <c r="I329" s="131" t="s">
        <v>281</v>
      </c>
      <c r="J329" s="111"/>
      <c r="K329" s="58"/>
      <c r="N329" s="36"/>
      <c r="O329" s="120" t="s">
        <v>282</v>
      </c>
      <c r="P329" s="123"/>
      <c r="Q329" s="44"/>
      <c r="V329" s="71"/>
      <c r="W329" s="71"/>
      <c r="X329" s="71"/>
      <c r="Y329" s="71"/>
      <c r="Z329" s="71"/>
      <c r="AA329" s="72"/>
      <c r="AB329" s="72"/>
      <c r="AC329" s="72"/>
      <c r="AD329" s="30"/>
    </row>
    <row r="330" spans="8:17" ht="14.25" thickBot="1">
      <c r="H330" s="42"/>
      <c r="I330" s="112"/>
      <c r="J330" s="111"/>
      <c r="K330" s="59"/>
      <c r="L330" s="34"/>
      <c r="M330" s="62"/>
      <c r="N330" s="63"/>
      <c r="O330" s="122"/>
      <c r="P330" s="123"/>
      <c r="Q330" s="44"/>
    </row>
    <row r="331" spans="8:17" ht="13.5" customHeight="1">
      <c r="H331" s="42"/>
      <c r="I331" s="112"/>
      <c r="J331" s="113"/>
      <c r="L331" s="130" t="s">
        <v>285</v>
      </c>
      <c r="M331" s="117"/>
      <c r="N331" s="68"/>
      <c r="O331" s="123"/>
      <c r="P331" s="123"/>
      <c r="Q331" s="44"/>
    </row>
    <row r="332" spans="1:30" ht="14.25" thickBot="1">
      <c r="A332" s="27" t="s">
        <v>249</v>
      </c>
      <c r="B332" s="72" t="str">
        <f>INDEX(B211:B219,MATCH(1,V211:V219,0),1)</f>
        <v>(角　野)　</v>
      </c>
      <c r="C332" s="79" t="str">
        <f>INDEX(C211:C219,MATCH(1,V211:V219,0),1)</f>
        <v>黒木　宥里
黒木　美恵</v>
      </c>
      <c r="D332" s="57"/>
      <c r="E332" s="57"/>
      <c r="F332" s="57"/>
      <c r="H332" s="42"/>
      <c r="I332" s="112"/>
      <c r="J332" s="113"/>
      <c r="K332" s="49"/>
      <c r="L332" s="117"/>
      <c r="M332" s="117"/>
      <c r="N332" s="68"/>
      <c r="O332" s="123"/>
      <c r="P332" s="123"/>
      <c r="Q332" s="44"/>
      <c r="S332" s="34"/>
      <c r="T332" s="34"/>
      <c r="U332" s="34"/>
      <c r="V332" s="71" t="str">
        <f>INDEX(C277:C285,MATCH(1,V277:V285,0),1)</f>
        <v>内ノ村　 彩乃
内ノ村真由美</v>
      </c>
      <c r="W332" s="71"/>
      <c r="X332" s="71"/>
      <c r="Y332" s="71"/>
      <c r="Z332" s="71"/>
      <c r="AA332" s="72" t="str">
        <f>INDEX(B277:B285,MATCH(1,V277:V285,0),1)</f>
        <v>(大生院)</v>
      </c>
      <c r="AB332" s="72"/>
      <c r="AC332" s="72"/>
      <c r="AD332" s="27" t="s">
        <v>243</v>
      </c>
    </row>
    <row r="333" spans="2:30" ht="13.5" customHeight="1">
      <c r="B333" s="72"/>
      <c r="C333" s="79"/>
      <c r="D333" s="40"/>
      <c r="E333" s="56" t="s">
        <v>264</v>
      </c>
      <c r="F333" s="111"/>
      <c r="G333" s="58"/>
      <c r="J333" s="36"/>
      <c r="K333" s="49"/>
      <c r="L333" s="117"/>
      <c r="M333" s="117"/>
      <c r="N333" s="68"/>
      <c r="R333" s="36"/>
      <c r="S333" s="127" t="s">
        <v>269</v>
      </c>
      <c r="T333" s="128"/>
      <c r="U333" s="45"/>
      <c r="V333" s="71"/>
      <c r="W333" s="71"/>
      <c r="X333" s="71"/>
      <c r="Y333" s="71"/>
      <c r="Z333" s="71"/>
      <c r="AA333" s="72"/>
      <c r="AB333" s="72"/>
      <c r="AC333" s="72"/>
      <c r="AD333" s="30"/>
    </row>
    <row r="334" spans="4:21" ht="14.25" thickBot="1">
      <c r="D334" s="42"/>
      <c r="E334" s="111"/>
      <c r="F334" s="111"/>
      <c r="G334" s="62"/>
      <c r="H334" s="57"/>
      <c r="I334" s="17"/>
      <c r="J334" s="36"/>
      <c r="K334" s="49"/>
      <c r="L334" s="117"/>
      <c r="M334" s="117"/>
      <c r="N334" s="68"/>
      <c r="Q334" s="57"/>
      <c r="R334" s="63"/>
      <c r="S334" s="122"/>
      <c r="T334" s="123"/>
      <c r="U334" s="44"/>
    </row>
    <row r="335" spans="4:21" ht="13.5">
      <c r="D335" s="42"/>
      <c r="E335" s="111"/>
      <c r="F335" s="113"/>
      <c r="H335" s="17"/>
      <c r="I335" s="58"/>
      <c r="J335" s="36"/>
      <c r="N335" s="60"/>
      <c r="P335" s="60"/>
      <c r="R335" s="60"/>
      <c r="S335" s="123"/>
      <c r="T335" s="123"/>
      <c r="U335" s="44"/>
    </row>
    <row r="336" spans="1:30" ht="14.25" thickBot="1">
      <c r="A336" s="27" t="s">
        <v>237</v>
      </c>
      <c r="B336" s="72" t="str">
        <f>INDEX(B222:B230,MATCH(1,V222:V230,0),1)</f>
        <v>(中　萩)　</v>
      </c>
      <c r="C336" s="79" t="str">
        <f>INDEX(C222:C230,MATCH(1,V222:V230,0),1)</f>
        <v>近藤　歩愛
近藤　香美</v>
      </c>
      <c r="D336" s="43"/>
      <c r="E336" s="114"/>
      <c r="F336" s="115"/>
      <c r="H336" s="17"/>
      <c r="I336" s="58"/>
      <c r="J336" s="36"/>
      <c r="N336" s="60"/>
      <c r="P336" s="60"/>
      <c r="R336" s="60"/>
      <c r="S336" s="129"/>
      <c r="T336" s="129"/>
      <c r="U336" s="50"/>
      <c r="V336" s="71" t="str">
        <f>INDEX(C288:C296,MATCH(1,V288:V296,0),1)</f>
        <v>永倉　裕翔
永倉　俊彦</v>
      </c>
      <c r="W336" s="71"/>
      <c r="X336" s="71"/>
      <c r="Y336" s="71"/>
      <c r="Z336" s="71"/>
      <c r="AA336" s="72" t="str">
        <f>INDEX(B288:B296,MATCH(1,V288:V296,0),1)</f>
        <v>(惣　開)　</v>
      </c>
      <c r="AB336" s="72"/>
      <c r="AC336" s="72"/>
      <c r="AD336" s="27" t="s">
        <v>246</v>
      </c>
    </row>
    <row r="337" spans="2:30" ht="13.5" customHeight="1">
      <c r="B337" s="72"/>
      <c r="C337" s="79"/>
      <c r="F337" s="48"/>
      <c r="G337" s="131" t="s">
        <v>274</v>
      </c>
      <c r="H337" s="111"/>
      <c r="I337" s="58"/>
      <c r="J337" s="36"/>
      <c r="N337" s="60"/>
      <c r="P337" s="60"/>
      <c r="Q337" s="124" t="s">
        <v>277</v>
      </c>
      <c r="R337" s="123"/>
      <c r="S337" s="44"/>
      <c r="V337" s="71"/>
      <c r="W337" s="71"/>
      <c r="X337" s="71"/>
      <c r="Y337" s="71"/>
      <c r="Z337" s="71"/>
      <c r="AA337" s="72"/>
      <c r="AB337" s="72"/>
      <c r="AC337" s="72"/>
      <c r="AD337" s="30"/>
    </row>
    <row r="338" spans="6:19" ht="14.25" thickBot="1">
      <c r="F338" s="42"/>
      <c r="G338" s="112"/>
      <c r="H338" s="111"/>
      <c r="I338" s="62"/>
      <c r="J338" s="63"/>
      <c r="N338" s="60"/>
      <c r="O338" s="57"/>
      <c r="P338" s="61"/>
      <c r="Q338" s="123"/>
      <c r="R338" s="123"/>
      <c r="S338" s="44"/>
    </row>
    <row r="339" spans="6:19" ht="13.5">
      <c r="F339" s="42"/>
      <c r="G339" s="112"/>
      <c r="H339" s="113"/>
      <c r="P339" s="36"/>
      <c r="Q339" s="122"/>
      <c r="R339" s="123"/>
      <c r="S339" s="44"/>
    </row>
    <row r="340" spans="1:30" ht="14.25" thickBot="1">
      <c r="A340" s="27" t="s">
        <v>238</v>
      </c>
      <c r="B340" s="72" t="str">
        <f>INDEX(B233:B241,MATCH(1,V233:V241,0),1)</f>
        <v>(惣　開)　</v>
      </c>
      <c r="C340" s="79" t="str">
        <f>INDEX(C233:C241,MATCH(1,V233:V241,0),1)</f>
        <v>米里　春香
米里　法道</v>
      </c>
      <c r="D340" s="34"/>
      <c r="E340" s="34"/>
      <c r="F340" s="43"/>
      <c r="G340" s="114"/>
      <c r="H340" s="115"/>
      <c r="P340" s="36"/>
      <c r="Q340" s="122"/>
      <c r="R340" s="123"/>
      <c r="S340" s="50"/>
      <c r="T340" s="57"/>
      <c r="U340" s="57"/>
      <c r="V340" s="71" t="str">
        <f>INDEX(C299:C307,MATCH(1,V299:V307,0),1)</f>
        <v>石川 　翔阿
石川咲知恵</v>
      </c>
      <c r="W340" s="71"/>
      <c r="X340" s="71"/>
      <c r="Y340" s="71"/>
      <c r="Z340" s="71"/>
      <c r="AA340" s="72" t="str">
        <f>INDEX(B299:B307,MATCH(1,V299:V307,0),1)</f>
        <v>(宮　西)　</v>
      </c>
      <c r="AB340" s="72"/>
      <c r="AC340" s="72"/>
      <c r="AD340" s="27" t="s">
        <v>245</v>
      </c>
    </row>
    <row r="341" spans="2:30" ht="13.5">
      <c r="B341" s="72"/>
      <c r="C341" s="79"/>
      <c r="P341" s="36"/>
      <c r="R341" s="60"/>
      <c r="S341" s="124" t="s">
        <v>270</v>
      </c>
      <c r="T341" s="123"/>
      <c r="U341" s="46"/>
      <c r="V341" s="71"/>
      <c r="W341" s="71"/>
      <c r="X341" s="71"/>
      <c r="Y341" s="71"/>
      <c r="Z341" s="71"/>
      <c r="AA341" s="72"/>
      <c r="AB341" s="72"/>
      <c r="AC341" s="72"/>
      <c r="AD341" s="30"/>
    </row>
    <row r="342" spans="16:21" ht="14.25" thickBot="1">
      <c r="P342" s="36"/>
      <c r="Q342" s="64"/>
      <c r="R342" s="61"/>
      <c r="S342" s="123"/>
      <c r="T342" s="123"/>
      <c r="U342" s="46"/>
    </row>
    <row r="343" spans="18:21" ht="13.5">
      <c r="R343" s="36"/>
      <c r="S343" s="122"/>
      <c r="T343" s="123"/>
      <c r="U343" s="46"/>
    </row>
    <row r="344" spans="18:30" ht="13.5">
      <c r="R344" s="36"/>
      <c r="S344" s="125"/>
      <c r="T344" s="126"/>
      <c r="U344" s="47"/>
      <c r="V344" s="71" t="str">
        <f>INDEX(C310:C318,MATCH(1,V310:V318,0),1)</f>
        <v>大西龍之介
大西　 順子</v>
      </c>
      <c r="W344" s="71"/>
      <c r="X344" s="71"/>
      <c r="Y344" s="71"/>
      <c r="Z344" s="71"/>
      <c r="AA344" s="72" t="str">
        <f>INDEX(B310:B318,MATCH(1,V310:V318,0),1)</f>
        <v>(神　郷)　</v>
      </c>
      <c r="AB344" s="72"/>
      <c r="AC344" s="72"/>
      <c r="AD344" s="27" t="s">
        <v>244</v>
      </c>
    </row>
    <row r="345" spans="22:30" ht="13.5">
      <c r="V345" s="71"/>
      <c r="W345" s="71"/>
      <c r="X345" s="71"/>
      <c r="Y345" s="71"/>
      <c r="Z345" s="71"/>
      <c r="AA345" s="72"/>
      <c r="AB345" s="72"/>
      <c r="AC345" s="72"/>
      <c r="AD345" s="30"/>
    </row>
  </sheetData>
  <mergeCells count="1040">
    <mergeCell ref="Q321:R324"/>
    <mergeCell ref="S325:T328"/>
    <mergeCell ref="S333:T336"/>
    <mergeCell ref="E325:F328"/>
    <mergeCell ref="I329:J332"/>
    <mergeCell ref="E333:F336"/>
    <mergeCell ref="G321:H324"/>
    <mergeCell ref="S341:T344"/>
    <mergeCell ref="G337:H340"/>
    <mergeCell ref="O329:P332"/>
    <mergeCell ref="L331:M334"/>
    <mergeCell ref="Q337:R340"/>
    <mergeCell ref="F161:G164"/>
    <mergeCell ref="F169:G172"/>
    <mergeCell ref="I165:J168"/>
    <mergeCell ref="O165:P168"/>
    <mergeCell ref="R161:S164"/>
    <mergeCell ref="R169:S172"/>
    <mergeCell ref="L167:M169"/>
    <mergeCell ref="V344:Z345"/>
    <mergeCell ref="T316:T318"/>
    <mergeCell ref="U316:U318"/>
    <mergeCell ref="V316:W318"/>
    <mergeCell ref="T313:T315"/>
    <mergeCell ref="U313:U315"/>
    <mergeCell ref="V313:W315"/>
    <mergeCell ref="AA344:AC345"/>
    <mergeCell ref="E64:F67"/>
    <mergeCell ref="H62:I65"/>
    <mergeCell ref="K64:L66"/>
    <mergeCell ref="N62:O65"/>
    <mergeCell ref="V336:Z337"/>
    <mergeCell ref="AA336:AC337"/>
    <mergeCell ref="AA340:AC341"/>
    <mergeCell ref="V340:Z341"/>
    <mergeCell ref="V328:Z329"/>
    <mergeCell ref="AA328:AC329"/>
    <mergeCell ref="AA332:AC333"/>
    <mergeCell ref="V332:Z333"/>
    <mergeCell ref="V320:Z321"/>
    <mergeCell ref="AA320:AC321"/>
    <mergeCell ref="AA324:AC325"/>
    <mergeCell ref="V324:Z325"/>
    <mergeCell ref="B336:B337"/>
    <mergeCell ref="C336:C337"/>
    <mergeCell ref="C340:C341"/>
    <mergeCell ref="B340:B341"/>
    <mergeCell ref="B328:B329"/>
    <mergeCell ref="C328:C329"/>
    <mergeCell ref="C332:C333"/>
    <mergeCell ref="B332:B333"/>
    <mergeCell ref="B320:B321"/>
    <mergeCell ref="C320:C321"/>
    <mergeCell ref="C324:C325"/>
    <mergeCell ref="B324:B325"/>
    <mergeCell ref="B316:B318"/>
    <mergeCell ref="C316:C318"/>
    <mergeCell ref="N316:R318"/>
    <mergeCell ref="S316:S318"/>
    <mergeCell ref="D317:D318"/>
    <mergeCell ref="H317:H318"/>
    <mergeCell ref="I317:I318"/>
    <mergeCell ref="M317:M318"/>
    <mergeCell ref="B313:B315"/>
    <mergeCell ref="C313:C315"/>
    <mergeCell ref="I313:M315"/>
    <mergeCell ref="S313:S315"/>
    <mergeCell ref="D314:D315"/>
    <mergeCell ref="H314:H315"/>
    <mergeCell ref="N314:N315"/>
    <mergeCell ref="R314:R315"/>
    <mergeCell ref="T310:T312"/>
    <mergeCell ref="U310:U312"/>
    <mergeCell ref="V310:W312"/>
    <mergeCell ref="I311:I312"/>
    <mergeCell ref="M311:M312"/>
    <mergeCell ref="N311:N312"/>
    <mergeCell ref="R311:R312"/>
    <mergeCell ref="B310:B312"/>
    <mergeCell ref="C310:C312"/>
    <mergeCell ref="D310:H312"/>
    <mergeCell ref="S310:S312"/>
    <mergeCell ref="D309:H309"/>
    <mergeCell ref="I309:M309"/>
    <mergeCell ref="N309:R309"/>
    <mergeCell ref="V309:W309"/>
    <mergeCell ref="T305:T307"/>
    <mergeCell ref="U305:U307"/>
    <mergeCell ref="V305:W307"/>
    <mergeCell ref="D306:D307"/>
    <mergeCell ref="H306:H307"/>
    <mergeCell ref="I306:I307"/>
    <mergeCell ref="M306:M307"/>
    <mergeCell ref="B305:B307"/>
    <mergeCell ref="C305:C307"/>
    <mergeCell ref="N305:R307"/>
    <mergeCell ref="S305:S307"/>
    <mergeCell ref="T302:T304"/>
    <mergeCell ref="U302:U304"/>
    <mergeCell ref="V302:W304"/>
    <mergeCell ref="D303:D304"/>
    <mergeCell ref="H303:H304"/>
    <mergeCell ref="N303:N304"/>
    <mergeCell ref="R303:R304"/>
    <mergeCell ref="B302:B304"/>
    <mergeCell ref="C302:C304"/>
    <mergeCell ref="I302:M304"/>
    <mergeCell ref="S302:S304"/>
    <mergeCell ref="T299:T301"/>
    <mergeCell ref="U299:U301"/>
    <mergeCell ref="V299:W301"/>
    <mergeCell ref="I300:I301"/>
    <mergeCell ref="M300:M301"/>
    <mergeCell ref="N300:N301"/>
    <mergeCell ref="R300:R301"/>
    <mergeCell ref="B299:B301"/>
    <mergeCell ref="C299:C301"/>
    <mergeCell ref="D299:H301"/>
    <mergeCell ref="S299:S301"/>
    <mergeCell ref="D298:H298"/>
    <mergeCell ref="I298:M298"/>
    <mergeCell ref="N298:R298"/>
    <mergeCell ref="V298:W298"/>
    <mergeCell ref="T294:T296"/>
    <mergeCell ref="U294:U296"/>
    <mergeCell ref="V294:W296"/>
    <mergeCell ref="D295:D296"/>
    <mergeCell ref="H295:H296"/>
    <mergeCell ref="I295:I296"/>
    <mergeCell ref="M295:M296"/>
    <mergeCell ref="B294:B296"/>
    <mergeCell ref="C294:C296"/>
    <mergeCell ref="N294:R296"/>
    <mergeCell ref="S294:S296"/>
    <mergeCell ref="T291:T293"/>
    <mergeCell ref="U291:U293"/>
    <mergeCell ref="V291:W293"/>
    <mergeCell ref="D292:D293"/>
    <mergeCell ref="H292:H293"/>
    <mergeCell ref="N292:N293"/>
    <mergeCell ref="R292:R293"/>
    <mergeCell ref="B291:B293"/>
    <mergeCell ref="C291:C293"/>
    <mergeCell ref="I291:M293"/>
    <mergeCell ref="S291:S293"/>
    <mergeCell ref="T288:T290"/>
    <mergeCell ref="U288:U290"/>
    <mergeCell ref="V288:W290"/>
    <mergeCell ref="I289:I290"/>
    <mergeCell ref="M289:M290"/>
    <mergeCell ref="N289:N290"/>
    <mergeCell ref="R289:R290"/>
    <mergeCell ref="B288:B290"/>
    <mergeCell ref="C288:C290"/>
    <mergeCell ref="D288:H290"/>
    <mergeCell ref="S288:S290"/>
    <mergeCell ref="D287:H287"/>
    <mergeCell ref="I287:M287"/>
    <mergeCell ref="N287:R287"/>
    <mergeCell ref="V287:W287"/>
    <mergeCell ref="T283:T285"/>
    <mergeCell ref="U283:U285"/>
    <mergeCell ref="V283:W285"/>
    <mergeCell ref="D284:D285"/>
    <mergeCell ref="H284:H285"/>
    <mergeCell ref="I284:I285"/>
    <mergeCell ref="M284:M285"/>
    <mergeCell ref="B283:B285"/>
    <mergeCell ref="C283:C285"/>
    <mergeCell ref="N283:R285"/>
    <mergeCell ref="S283:S285"/>
    <mergeCell ref="T280:T282"/>
    <mergeCell ref="U280:U282"/>
    <mergeCell ref="V280:W282"/>
    <mergeCell ref="D281:D282"/>
    <mergeCell ref="H281:H282"/>
    <mergeCell ref="N281:N282"/>
    <mergeCell ref="R281:R282"/>
    <mergeCell ref="B280:B282"/>
    <mergeCell ref="C280:C282"/>
    <mergeCell ref="I280:M282"/>
    <mergeCell ref="S280:S282"/>
    <mergeCell ref="T277:T279"/>
    <mergeCell ref="U277:U279"/>
    <mergeCell ref="V277:W279"/>
    <mergeCell ref="I278:I279"/>
    <mergeCell ref="M278:M279"/>
    <mergeCell ref="N278:N279"/>
    <mergeCell ref="R278:R279"/>
    <mergeCell ref="B277:B279"/>
    <mergeCell ref="C277:C279"/>
    <mergeCell ref="D277:H279"/>
    <mergeCell ref="S277:S279"/>
    <mergeCell ref="D276:H276"/>
    <mergeCell ref="I276:M276"/>
    <mergeCell ref="N276:R276"/>
    <mergeCell ref="V276:W276"/>
    <mergeCell ref="T272:T274"/>
    <mergeCell ref="U272:U274"/>
    <mergeCell ref="V272:W274"/>
    <mergeCell ref="D273:D274"/>
    <mergeCell ref="H273:H274"/>
    <mergeCell ref="I273:I274"/>
    <mergeCell ref="M273:M274"/>
    <mergeCell ref="B272:B274"/>
    <mergeCell ref="C272:C274"/>
    <mergeCell ref="N272:R274"/>
    <mergeCell ref="S272:S274"/>
    <mergeCell ref="T269:T271"/>
    <mergeCell ref="U269:U271"/>
    <mergeCell ref="V269:W271"/>
    <mergeCell ref="D270:D271"/>
    <mergeCell ref="H270:H271"/>
    <mergeCell ref="N270:N271"/>
    <mergeCell ref="R270:R271"/>
    <mergeCell ref="B269:B271"/>
    <mergeCell ref="C269:C271"/>
    <mergeCell ref="I269:M271"/>
    <mergeCell ref="S269:S271"/>
    <mergeCell ref="T266:T268"/>
    <mergeCell ref="U266:U268"/>
    <mergeCell ref="V266:W268"/>
    <mergeCell ref="I267:I268"/>
    <mergeCell ref="M267:M268"/>
    <mergeCell ref="N267:N268"/>
    <mergeCell ref="R267:R268"/>
    <mergeCell ref="B266:B268"/>
    <mergeCell ref="C266:C268"/>
    <mergeCell ref="D266:H268"/>
    <mergeCell ref="S266:S268"/>
    <mergeCell ref="D265:H265"/>
    <mergeCell ref="I265:M265"/>
    <mergeCell ref="N265:R265"/>
    <mergeCell ref="V265:W265"/>
    <mergeCell ref="T261:T263"/>
    <mergeCell ref="U261:U263"/>
    <mergeCell ref="V261:W263"/>
    <mergeCell ref="D262:D263"/>
    <mergeCell ref="H262:H263"/>
    <mergeCell ref="I262:I263"/>
    <mergeCell ref="M262:M263"/>
    <mergeCell ref="B261:B263"/>
    <mergeCell ref="C261:C263"/>
    <mergeCell ref="N261:R263"/>
    <mergeCell ref="S261:S263"/>
    <mergeCell ref="T258:T260"/>
    <mergeCell ref="U258:U260"/>
    <mergeCell ref="V258:W260"/>
    <mergeCell ref="D259:D260"/>
    <mergeCell ref="H259:H260"/>
    <mergeCell ref="N259:N260"/>
    <mergeCell ref="R259:R260"/>
    <mergeCell ref="B258:B260"/>
    <mergeCell ref="C258:C260"/>
    <mergeCell ref="I258:M260"/>
    <mergeCell ref="S258:S260"/>
    <mergeCell ref="T255:T257"/>
    <mergeCell ref="U255:U257"/>
    <mergeCell ref="V255:W257"/>
    <mergeCell ref="I256:I257"/>
    <mergeCell ref="M256:M257"/>
    <mergeCell ref="N256:N257"/>
    <mergeCell ref="R256:R257"/>
    <mergeCell ref="B255:B257"/>
    <mergeCell ref="C255:C257"/>
    <mergeCell ref="D255:H257"/>
    <mergeCell ref="S255:S257"/>
    <mergeCell ref="D254:H254"/>
    <mergeCell ref="I254:M254"/>
    <mergeCell ref="N254:R254"/>
    <mergeCell ref="V254:W254"/>
    <mergeCell ref="T250:T252"/>
    <mergeCell ref="U250:U252"/>
    <mergeCell ref="V250:W252"/>
    <mergeCell ref="D251:D252"/>
    <mergeCell ref="H251:H252"/>
    <mergeCell ref="I251:I252"/>
    <mergeCell ref="M251:M252"/>
    <mergeCell ref="B250:B252"/>
    <mergeCell ref="C250:C252"/>
    <mergeCell ref="N250:R252"/>
    <mergeCell ref="S250:S252"/>
    <mergeCell ref="T247:T249"/>
    <mergeCell ref="U247:U249"/>
    <mergeCell ref="V247:W249"/>
    <mergeCell ref="D248:D249"/>
    <mergeCell ref="H248:H249"/>
    <mergeCell ref="N248:N249"/>
    <mergeCell ref="R248:R249"/>
    <mergeCell ref="B247:B249"/>
    <mergeCell ref="C247:C249"/>
    <mergeCell ref="I247:M249"/>
    <mergeCell ref="S247:S249"/>
    <mergeCell ref="T244:T246"/>
    <mergeCell ref="U244:U246"/>
    <mergeCell ref="V244:W246"/>
    <mergeCell ref="I245:I246"/>
    <mergeCell ref="M245:M246"/>
    <mergeCell ref="N245:N246"/>
    <mergeCell ref="R245:R246"/>
    <mergeCell ref="B244:B246"/>
    <mergeCell ref="C244:C246"/>
    <mergeCell ref="D244:H246"/>
    <mergeCell ref="S244:S246"/>
    <mergeCell ref="D243:H243"/>
    <mergeCell ref="I243:M243"/>
    <mergeCell ref="N243:R243"/>
    <mergeCell ref="V243:W243"/>
    <mergeCell ref="T239:T241"/>
    <mergeCell ref="U239:U241"/>
    <mergeCell ref="V239:W241"/>
    <mergeCell ref="D240:D241"/>
    <mergeCell ref="H240:H241"/>
    <mergeCell ref="I240:I241"/>
    <mergeCell ref="M240:M241"/>
    <mergeCell ref="B239:B241"/>
    <mergeCell ref="C239:C241"/>
    <mergeCell ref="N239:R241"/>
    <mergeCell ref="S239:S241"/>
    <mergeCell ref="T236:T238"/>
    <mergeCell ref="U236:U238"/>
    <mergeCell ref="V236:W238"/>
    <mergeCell ref="D237:D238"/>
    <mergeCell ref="H237:H238"/>
    <mergeCell ref="N237:N238"/>
    <mergeCell ref="R237:R238"/>
    <mergeCell ref="B236:B238"/>
    <mergeCell ref="C236:C238"/>
    <mergeCell ref="I236:M238"/>
    <mergeCell ref="S236:S238"/>
    <mergeCell ref="T233:T235"/>
    <mergeCell ref="U233:U235"/>
    <mergeCell ref="V233:W235"/>
    <mergeCell ref="I234:I235"/>
    <mergeCell ref="M234:M235"/>
    <mergeCell ref="N234:N235"/>
    <mergeCell ref="R234:R235"/>
    <mergeCell ref="B233:B235"/>
    <mergeCell ref="C233:C235"/>
    <mergeCell ref="D233:H235"/>
    <mergeCell ref="S233:S235"/>
    <mergeCell ref="D232:H232"/>
    <mergeCell ref="I232:M232"/>
    <mergeCell ref="N232:R232"/>
    <mergeCell ref="V232:W232"/>
    <mergeCell ref="T228:T230"/>
    <mergeCell ref="U228:U230"/>
    <mergeCell ref="V228:W230"/>
    <mergeCell ref="D229:D230"/>
    <mergeCell ref="H229:H230"/>
    <mergeCell ref="I229:I230"/>
    <mergeCell ref="M229:M230"/>
    <mergeCell ref="B228:B230"/>
    <mergeCell ref="C228:C230"/>
    <mergeCell ref="N228:R230"/>
    <mergeCell ref="S228:S230"/>
    <mergeCell ref="T225:T227"/>
    <mergeCell ref="U225:U227"/>
    <mergeCell ref="V225:W227"/>
    <mergeCell ref="D226:D227"/>
    <mergeCell ref="H226:H227"/>
    <mergeCell ref="N226:N227"/>
    <mergeCell ref="R226:R227"/>
    <mergeCell ref="B225:B227"/>
    <mergeCell ref="C225:C227"/>
    <mergeCell ref="I225:M227"/>
    <mergeCell ref="S225:S227"/>
    <mergeCell ref="T222:T224"/>
    <mergeCell ref="U222:U224"/>
    <mergeCell ref="V222:W224"/>
    <mergeCell ref="I223:I224"/>
    <mergeCell ref="M223:M224"/>
    <mergeCell ref="N223:N224"/>
    <mergeCell ref="R223:R224"/>
    <mergeCell ref="B222:B224"/>
    <mergeCell ref="C222:C224"/>
    <mergeCell ref="D222:H224"/>
    <mergeCell ref="S222:S224"/>
    <mergeCell ref="D221:H221"/>
    <mergeCell ref="I221:M221"/>
    <mergeCell ref="N221:R221"/>
    <mergeCell ref="V221:W221"/>
    <mergeCell ref="T217:T219"/>
    <mergeCell ref="U217:U219"/>
    <mergeCell ref="V217:W219"/>
    <mergeCell ref="D218:D219"/>
    <mergeCell ref="H218:H219"/>
    <mergeCell ref="I218:I219"/>
    <mergeCell ref="M218:M219"/>
    <mergeCell ref="B217:B219"/>
    <mergeCell ref="C217:C219"/>
    <mergeCell ref="N217:R219"/>
    <mergeCell ref="S217:S219"/>
    <mergeCell ref="T214:T216"/>
    <mergeCell ref="U214:U216"/>
    <mergeCell ref="V214:W216"/>
    <mergeCell ref="D215:D216"/>
    <mergeCell ref="H215:H216"/>
    <mergeCell ref="N215:N216"/>
    <mergeCell ref="R215:R216"/>
    <mergeCell ref="B214:B216"/>
    <mergeCell ref="C214:C216"/>
    <mergeCell ref="I214:M216"/>
    <mergeCell ref="S214:S216"/>
    <mergeCell ref="T211:T213"/>
    <mergeCell ref="U211:U213"/>
    <mergeCell ref="V211:W213"/>
    <mergeCell ref="I212:I213"/>
    <mergeCell ref="M212:M213"/>
    <mergeCell ref="N212:N213"/>
    <mergeCell ref="R212:R213"/>
    <mergeCell ref="B211:B213"/>
    <mergeCell ref="C211:C213"/>
    <mergeCell ref="D211:H213"/>
    <mergeCell ref="S211:S213"/>
    <mergeCell ref="D210:H210"/>
    <mergeCell ref="I210:M210"/>
    <mergeCell ref="N210:R210"/>
    <mergeCell ref="V210:W210"/>
    <mergeCell ref="T206:T208"/>
    <mergeCell ref="U206:U208"/>
    <mergeCell ref="V206:W208"/>
    <mergeCell ref="D207:D208"/>
    <mergeCell ref="H207:H208"/>
    <mergeCell ref="I207:I208"/>
    <mergeCell ref="M207:M208"/>
    <mergeCell ref="B206:B208"/>
    <mergeCell ref="C206:C208"/>
    <mergeCell ref="N206:R208"/>
    <mergeCell ref="S206:S208"/>
    <mergeCell ref="T203:T205"/>
    <mergeCell ref="U203:U205"/>
    <mergeCell ref="V203:W205"/>
    <mergeCell ref="D204:D205"/>
    <mergeCell ref="H204:H205"/>
    <mergeCell ref="N204:N205"/>
    <mergeCell ref="R204:R205"/>
    <mergeCell ref="B203:B205"/>
    <mergeCell ref="C203:C205"/>
    <mergeCell ref="I203:M205"/>
    <mergeCell ref="S203:S205"/>
    <mergeCell ref="T200:T202"/>
    <mergeCell ref="U200:U202"/>
    <mergeCell ref="V200:W202"/>
    <mergeCell ref="I201:I202"/>
    <mergeCell ref="M201:M202"/>
    <mergeCell ref="N201:N202"/>
    <mergeCell ref="R201:R202"/>
    <mergeCell ref="B200:B202"/>
    <mergeCell ref="C200:C202"/>
    <mergeCell ref="D200:H202"/>
    <mergeCell ref="S200:S202"/>
    <mergeCell ref="D199:H199"/>
    <mergeCell ref="I199:M199"/>
    <mergeCell ref="N199:R199"/>
    <mergeCell ref="V199:W199"/>
    <mergeCell ref="T195:T197"/>
    <mergeCell ref="U195:U197"/>
    <mergeCell ref="V195:W197"/>
    <mergeCell ref="D196:D197"/>
    <mergeCell ref="H196:H197"/>
    <mergeCell ref="I196:I197"/>
    <mergeCell ref="M196:M197"/>
    <mergeCell ref="B195:B197"/>
    <mergeCell ref="C195:C197"/>
    <mergeCell ref="N195:R197"/>
    <mergeCell ref="S195:S197"/>
    <mergeCell ref="T192:T194"/>
    <mergeCell ref="U192:U194"/>
    <mergeCell ref="V192:W194"/>
    <mergeCell ref="D193:D194"/>
    <mergeCell ref="H193:H194"/>
    <mergeCell ref="N193:N194"/>
    <mergeCell ref="R193:R194"/>
    <mergeCell ref="B192:B194"/>
    <mergeCell ref="C192:C194"/>
    <mergeCell ref="I192:M194"/>
    <mergeCell ref="S192:S194"/>
    <mergeCell ref="T189:T191"/>
    <mergeCell ref="U189:U191"/>
    <mergeCell ref="V189:W191"/>
    <mergeCell ref="I190:I191"/>
    <mergeCell ref="M190:M191"/>
    <mergeCell ref="N190:N191"/>
    <mergeCell ref="R190:R191"/>
    <mergeCell ref="B189:B191"/>
    <mergeCell ref="C189:C191"/>
    <mergeCell ref="D189:H191"/>
    <mergeCell ref="S189:S191"/>
    <mergeCell ref="D188:H188"/>
    <mergeCell ref="I188:M188"/>
    <mergeCell ref="N188:R188"/>
    <mergeCell ref="V188:W188"/>
    <mergeCell ref="T184:T186"/>
    <mergeCell ref="U184:U186"/>
    <mergeCell ref="V184:W186"/>
    <mergeCell ref="D185:D186"/>
    <mergeCell ref="H185:H186"/>
    <mergeCell ref="I185:I186"/>
    <mergeCell ref="M185:M186"/>
    <mergeCell ref="B184:B186"/>
    <mergeCell ref="C184:C186"/>
    <mergeCell ref="N184:R186"/>
    <mergeCell ref="S184:S186"/>
    <mergeCell ref="S181:S183"/>
    <mergeCell ref="T181:T183"/>
    <mergeCell ref="U181:U183"/>
    <mergeCell ref="V181:W183"/>
    <mergeCell ref="N179:N180"/>
    <mergeCell ref="R179:R180"/>
    <mergeCell ref="B181:B183"/>
    <mergeCell ref="C181:C183"/>
    <mergeCell ref="I181:M183"/>
    <mergeCell ref="D182:D183"/>
    <mergeCell ref="H182:H183"/>
    <mergeCell ref="N182:N183"/>
    <mergeCell ref="R182:R183"/>
    <mergeCell ref="V177:W177"/>
    <mergeCell ref="B178:B180"/>
    <mergeCell ref="C178:C180"/>
    <mergeCell ref="D178:H180"/>
    <mergeCell ref="S178:S180"/>
    <mergeCell ref="T178:T180"/>
    <mergeCell ref="U178:U180"/>
    <mergeCell ref="V178:W180"/>
    <mergeCell ref="I179:I180"/>
    <mergeCell ref="M179:M180"/>
    <mergeCell ref="B175:O175"/>
    <mergeCell ref="D177:H177"/>
    <mergeCell ref="I177:M177"/>
    <mergeCell ref="N177:R177"/>
    <mergeCell ref="V164:Z165"/>
    <mergeCell ref="V160:Z161"/>
    <mergeCell ref="AA164:AC165"/>
    <mergeCell ref="AA160:AC161"/>
    <mergeCell ref="V172:Z173"/>
    <mergeCell ref="V168:Z169"/>
    <mergeCell ref="AA172:AC173"/>
    <mergeCell ref="AA168:AC169"/>
    <mergeCell ref="B168:B169"/>
    <mergeCell ref="C168:C169"/>
    <mergeCell ref="C172:C173"/>
    <mergeCell ref="B172:B173"/>
    <mergeCell ref="B160:B161"/>
    <mergeCell ref="C160:C161"/>
    <mergeCell ref="C164:C165"/>
    <mergeCell ref="B164:B165"/>
    <mergeCell ref="T156:T158"/>
    <mergeCell ref="U156:U158"/>
    <mergeCell ref="V156:W158"/>
    <mergeCell ref="D157:D158"/>
    <mergeCell ref="H157:H158"/>
    <mergeCell ref="I157:I158"/>
    <mergeCell ref="M157:M158"/>
    <mergeCell ref="B156:B158"/>
    <mergeCell ref="C156:C158"/>
    <mergeCell ref="N156:R158"/>
    <mergeCell ref="S156:S158"/>
    <mergeCell ref="T153:T155"/>
    <mergeCell ref="U153:U155"/>
    <mergeCell ref="V153:W155"/>
    <mergeCell ref="D154:D155"/>
    <mergeCell ref="H154:H155"/>
    <mergeCell ref="N154:N155"/>
    <mergeCell ref="R154:R155"/>
    <mergeCell ref="B153:B155"/>
    <mergeCell ref="C153:C155"/>
    <mergeCell ref="I153:M155"/>
    <mergeCell ref="S153:S155"/>
    <mergeCell ref="T150:T152"/>
    <mergeCell ref="U150:U152"/>
    <mergeCell ref="V150:W152"/>
    <mergeCell ref="I151:I152"/>
    <mergeCell ref="M151:M152"/>
    <mergeCell ref="N151:N152"/>
    <mergeCell ref="R151:R152"/>
    <mergeCell ref="B150:B152"/>
    <mergeCell ref="C150:C152"/>
    <mergeCell ref="D150:H152"/>
    <mergeCell ref="S150:S152"/>
    <mergeCell ref="D149:H149"/>
    <mergeCell ref="I149:M149"/>
    <mergeCell ref="N149:R149"/>
    <mergeCell ref="V149:W149"/>
    <mergeCell ref="T145:T147"/>
    <mergeCell ref="U145:U147"/>
    <mergeCell ref="V145:W147"/>
    <mergeCell ref="D146:D147"/>
    <mergeCell ref="H146:H147"/>
    <mergeCell ref="I146:I147"/>
    <mergeCell ref="M146:M147"/>
    <mergeCell ref="B145:B147"/>
    <mergeCell ref="C145:C147"/>
    <mergeCell ref="N145:R147"/>
    <mergeCell ref="S145:S147"/>
    <mergeCell ref="T142:T144"/>
    <mergeCell ref="U142:U144"/>
    <mergeCell ref="V142:W144"/>
    <mergeCell ref="D143:D144"/>
    <mergeCell ref="H143:H144"/>
    <mergeCell ref="N143:N144"/>
    <mergeCell ref="R143:R144"/>
    <mergeCell ref="B142:B144"/>
    <mergeCell ref="C142:C144"/>
    <mergeCell ref="I142:M144"/>
    <mergeCell ref="S142:S144"/>
    <mergeCell ref="T139:T141"/>
    <mergeCell ref="U139:U141"/>
    <mergeCell ref="V139:W141"/>
    <mergeCell ref="I140:I141"/>
    <mergeCell ref="M140:M141"/>
    <mergeCell ref="N140:N141"/>
    <mergeCell ref="R140:R141"/>
    <mergeCell ref="B139:B141"/>
    <mergeCell ref="C139:C141"/>
    <mergeCell ref="D139:H141"/>
    <mergeCell ref="S139:S141"/>
    <mergeCell ref="D138:H138"/>
    <mergeCell ref="I138:M138"/>
    <mergeCell ref="N138:R138"/>
    <mergeCell ref="V138:W138"/>
    <mergeCell ref="T134:T136"/>
    <mergeCell ref="U134:U136"/>
    <mergeCell ref="V134:W136"/>
    <mergeCell ref="D135:D136"/>
    <mergeCell ref="H135:H136"/>
    <mergeCell ref="I135:I136"/>
    <mergeCell ref="M135:M136"/>
    <mergeCell ref="B134:B136"/>
    <mergeCell ref="C134:C136"/>
    <mergeCell ref="N134:R136"/>
    <mergeCell ref="S134:S136"/>
    <mergeCell ref="T131:T133"/>
    <mergeCell ref="U131:U133"/>
    <mergeCell ref="V131:W133"/>
    <mergeCell ref="D132:D133"/>
    <mergeCell ref="H132:H133"/>
    <mergeCell ref="N132:N133"/>
    <mergeCell ref="R132:R133"/>
    <mergeCell ref="B131:B133"/>
    <mergeCell ref="C131:C133"/>
    <mergeCell ref="I131:M133"/>
    <mergeCell ref="S131:S133"/>
    <mergeCell ref="T128:T130"/>
    <mergeCell ref="U128:U130"/>
    <mergeCell ref="V128:W130"/>
    <mergeCell ref="I129:I130"/>
    <mergeCell ref="M129:M130"/>
    <mergeCell ref="N129:N130"/>
    <mergeCell ref="R129:R130"/>
    <mergeCell ref="B128:B130"/>
    <mergeCell ref="C128:C130"/>
    <mergeCell ref="D128:H130"/>
    <mergeCell ref="S128:S130"/>
    <mergeCell ref="D127:H127"/>
    <mergeCell ref="I127:M127"/>
    <mergeCell ref="N127:R127"/>
    <mergeCell ref="V127:W127"/>
    <mergeCell ref="T123:T125"/>
    <mergeCell ref="U123:U125"/>
    <mergeCell ref="V123:W125"/>
    <mergeCell ref="D124:D125"/>
    <mergeCell ref="H124:H125"/>
    <mergeCell ref="I124:I125"/>
    <mergeCell ref="M124:M125"/>
    <mergeCell ref="B123:B125"/>
    <mergeCell ref="C123:C125"/>
    <mergeCell ref="N123:R125"/>
    <mergeCell ref="S123:S125"/>
    <mergeCell ref="T120:T122"/>
    <mergeCell ref="U120:U122"/>
    <mergeCell ref="V120:W122"/>
    <mergeCell ref="D121:D122"/>
    <mergeCell ref="H121:H122"/>
    <mergeCell ref="N121:N122"/>
    <mergeCell ref="R121:R122"/>
    <mergeCell ref="B120:B122"/>
    <mergeCell ref="C120:C122"/>
    <mergeCell ref="I120:M122"/>
    <mergeCell ref="S120:S122"/>
    <mergeCell ref="T117:T119"/>
    <mergeCell ref="U117:U119"/>
    <mergeCell ref="V117:W119"/>
    <mergeCell ref="I118:I119"/>
    <mergeCell ref="M118:M119"/>
    <mergeCell ref="N118:N119"/>
    <mergeCell ref="R118:R119"/>
    <mergeCell ref="B117:B119"/>
    <mergeCell ref="C117:C119"/>
    <mergeCell ref="D117:H119"/>
    <mergeCell ref="S117:S119"/>
    <mergeCell ref="D116:H116"/>
    <mergeCell ref="I116:M116"/>
    <mergeCell ref="N116:R116"/>
    <mergeCell ref="V116:W116"/>
    <mergeCell ref="T112:T114"/>
    <mergeCell ref="U112:U114"/>
    <mergeCell ref="V112:W114"/>
    <mergeCell ref="D113:D114"/>
    <mergeCell ref="H113:H114"/>
    <mergeCell ref="I113:I114"/>
    <mergeCell ref="M113:M114"/>
    <mergeCell ref="B112:B114"/>
    <mergeCell ref="C112:C114"/>
    <mergeCell ref="N112:R114"/>
    <mergeCell ref="S112:S114"/>
    <mergeCell ref="T109:T111"/>
    <mergeCell ref="U109:U111"/>
    <mergeCell ref="V109:W111"/>
    <mergeCell ref="D110:D111"/>
    <mergeCell ref="H110:H111"/>
    <mergeCell ref="N110:N111"/>
    <mergeCell ref="R110:R111"/>
    <mergeCell ref="B109:B111"/>
    <mergeCell ref="C109:C111"/>
    <mergeCell ref="I109:M111"/>
    <mergeCell ref="S109:S111"/>
    <mergeCell ref="T106:T108"/>
    <mergeCell ref="U106:U108"/>
    <mergeCell ref="V106:W108"/>
    <mergeCell ref="I107:I108"/>
    <mergeCell ref="M107:M108"/>
    <mergeCell ref="N107:N108"/>
    <mergeCell ref="R107:R108"/>
    <mergeCell ref="B106:B108"/>
    <mergeCell ref="C106:C108"/>
    <mergeCell ref="D106:H108"/>
    <mergeCell ref="S106:S108"/>
    <mergeCell ref="D105:H105"/>
    <mergeCell ref="I105:M105"/>
    <mergeCell ref="N105:R105"/>
    <mergeCell ref="V105:W105"/>
    <mergeCell ref="T101:T103"/>
    <mergeCell ref="U101:U103"/>
    <mergeCell ref="V101:W103"/>
    <mergeCell ref="D102:D103"/>
    <mergeCell ref="H102:H103"/>
    <mergeCell ref="I102:I103"/>
    <mergeCell ref="M102:M103"/>
    <mergeCell ref="B101:B103"/>
    <mergeCell ref="C101:C103"/>
    <mergeCell ref="N101:R103"/>
    <mergeCell ref="S101:S103"/>
    <mergeCell ref="T98:T100"/>
    <mergeCell ref="U98:U100"/>
    <mergeCell ref="V98:W100"/>
    <mergeCell ref="D99:D100"/>
    <mergeCell ref="H99:H100"/>
    <mergeCell ref="N99:N100"/>
    <mergeCell ref="R99:R100"/>
    <mergeCell ref="B98:B100"/>
    <mergeCell ref="C98:C100"/>
    <mergeCell ref="I98:M100"/>
    <mergeCell ref="S98:S100"/>
    <mergeCell ref="T95:T97"/>
    <mergeCell ref="U95:U97"/>
    <mergeCell ref="V95:W97"/>
    <mergeCell ref="I96:I97"/>
    <mergeCell ref="M96:M97"/>
    <mergeCell ref="N96:N97"/>
    <mergeCell ref="R96:R97"/>
    <mergeCell ref="B95:B97"/>
    <mergeCell ref="C95:C97"/>
    <mergeCell ref="D95:H97"/>
    <mergeCell ref="S95:S97"/>
    <mergeCell ref="D94:H94"/>
    <mergeCell ref="I94:M94"/>
    <mergeCell ref="N94:R94"/>
    <mergeCell ref="V94:W94"/>
    <mergeCell ref="T90:T92"/>
    <mergeCell ref="U90:U92"/>
    <mergeCell ref="V90:W92"/>
    <mergeCell ref="D91:D92"/>
    <mergeCell ref="H91:H92"/>
    <mergeCell ref="I91:I92"/>
    <mergeCell ref="M91:M92"/>
    <mergeCell ref="B90:B92"/>
    <mergeCell ref="C90:C92"/>
    <mergeCell ref="N90:R92"/>
    <mergeCell ref="S90:S92"/>
    <mergeCell ref="T87:T89"/>
    <mergeCell ref="U87:U89"/>
    <mergeCell ref="V87:W89"/>
    <mergeCell ref="D88:D89"/>
    <mergeCell ref="H88:H89"/>
    <mergeCell ref="N88:N89"/>
    <mergeCell ref="R88:R89"/>
    <mergeCell ref="B87:B89"/>
    <mergeCell ref="C87:C89"/>
    <mergeCell ref="I87:M89"/>
    <mergeCell ref="S87:S89"/>
    <mergeCell ref="T84:T86"/>
    <mergeCell ref="U84:U86"/>
    <mergeCell ref="V84:W86"/>
    <mergeCell ref="I85:I86"/>
    <mergeCell ref="M85:M86"/>
    <mergeCell ref="N85:N86"/>
    <mergeCell ref="R85:R86"/>
    <mergeCell ref="B84:B86"/>
    <mergeCell ref="C84:C86"/>
    <mergeCell ref="D84:H86"/>
    <mergeCell ref="S84:S86"/>
    <mergeCell ref="D83:H83"/>
    <mergeCell ref="I83:M83"/>
    <mergeCell ref="N83:R83"/>
    <mergeCell ref="V83:W83"/>
    <mergeCell ref="T79:T81"/>
    <mergeCell ref="U79:U81"/>
    <mergeCell ref="V79:W81"/>
    <mergeCell ref="D80:D81"/>
    <mergeCell ref="H80:H81"/>
    <mergeCell ref="I80:I81"/>
    <mergeCell ref="M80:M81"/>
    <mergeCell ref="B79:B81"/>
    <mergeCell ref="C79:C81"/>
    <mergeCell ref="N79:R81"/>
    <mergeCell ref="S79:S81"/>
    <mergeCell ref="S76:S78"/>
    <mergeCell ref="T76:T78"/>
    <mergeCell ref="U76:U78"/>
    <mergeCell ref="V76:W78"/>
    <mergeCell ref="N74:N75"/>
    <mergeCell ref="R74:R75"/>
    <mergeCell ref="B76:B78"/>
    <mergeCell ref="C76:C78"/>
    <mergeCell ref="I76:M78"/>
    <mergeCell ref="D77:D78"/>
    <mergeCell ref="H77:H78"/>
    <mergeCell ref="N77:N78"/>
    <mergeCell ref="R77:R78"/>
    <mergeCell ref="V72:W72"/>
    <mergeCell ref="B73:B75"/>
    <mergeCell ref="C73:C75"/>
    <mergeCell ref="D73:H75"/>
    <mergeCell ref="S73:S75"/>
    <mergeCell ref="T73:T75"/>
    <mergeCell ref="U73:U75"/>
    <mergeCell ref="V73:W75"/>
    <mergeCell ref="I74:I75"/>
    <mergeCell ref="M74:M75"/>
    <mergeCell ref="S67:W68"/>
    <mergeCell ref="X67:AA68"/>
    <mergeCell ref="X59:AA60"/>
    <mergeCell ref="S59:W60"/>
    <mergeCell ref="B70:O70"/>
    <mergeCell ref="C59:C60"/>
    <mergeCell ref="B59:B60"/>
    <mergeCell ref="D72:H72"/>
    <mergeCell ref="I72:M72"/>
    <mergeCell ref="B63:B64"/>
    <mergeCell ref="C63:C64"/>
    <mergeCell ref="C67:C68"/>
    <mergeCell ref="B67:B68"/>
    <mergeCell ref="N72:R72"/>
    <mergeCell ref="T55:T57"/>
    <mergeCell ref="U55:U57"/>
    <mergeCell ref="V55:W57"/>
    <mergeCell ref="D56:D57"/>
    <mergeCell ref="H56:H57"/>
    <mergeCell ref="I56:I57"/>
    <mergeCell ref="M56:M57"/>
    <mergeCell ref="B55:B57"/>
    <mergeCell ref="C55:C57"/>
    <mergeCell ref="N55:R57"/>
    <mergeCell ref="S55:S57"/>
    <mergeCell ref="T52:T54"/>
    <mergeCell ref="U52:U54"/>
    <mergeCell ref="V52:W54"/>
    <mergeCell ref="D53:D54"/>
    <mergeCell ref="H53:H54"/>
    <mergeCell ref="N53:N54"/>
    <mergeCell ref="R53:R54"/>
    <mergeCell ref="B52:B54"/>
    <mergeCell ref="C52:C54"/>
    <mergeCell ref="I52:M54"/>
    <mergeCell ref="S52:S54"/>
    <mergeCell ref="T49:T51"/>
    <mergeCell ref="U49:U51"/>
    <mergeCell ref="V49:W51"/>
    <mergeCell ref="I50:I51"/>
    <mergeCell ref="M50:M51"/>
    <mergeCell ref="N50:N51"/>
    <mergeCell ref="R50:R51"/>
    <mergeCell ref="B49:B51"/>
    <mergeCell ref="C49:C51"/>
    <mergeCell ref="D49:H51"/>
    <mergeCell ref="S49:S51"/>
    <mergeCell ref="D48:H48"/>
    <mergeCell ref="I48:M48"/>
    <mergeCell ref="N48:R48"/>
    <mergeCell ref="V48:W48"/>
    <mergeCell ref="T44:T46"/>
    <mergeCell ref="U44:U46"/>
    <mergeCell ref="V44:W46"/>
    <mergeCell ref="D45:D46"/>
    <mergeCell ref="H45:H46"/>
    <mergeCell ref="I45:I46"/>
    <mergeCell ref="M45:M46"/>
    <mergeCell ref="B44:B46"/>
    <mergeCell ref="C44:C46"/>
    <mergeCell ref="N44:R46"/>
    <mergeCell ref="S44:S46"/>
    <mergeCell ref="T41:T43"/>
    <mergeCell ref="U41:U43"/>
    <mergeCell ref="V41:W43"/>
    <mergeCell ref="D42:D43"/>
    <mergeCell ref="H42:H43"/>
    <mergeCell ref="N42:N43"/>
    <mergeCell ref="R42:R43"/>
    <mergeCell ref="B41:B43"/>
    <mergeCell ref="C41:C43"/>
    <mergeCell ref="I41:M43"/>
    <mergeCell ref="S41:S43"/>
    <mergeCell ref="T38:T40"/>
    <mergeCell ref="U38:U40"/>
    <mergeCell ref="V38:W40"/>
    <mergeCell ref="I39:I40"/>
    <mergeCell ref="M39:M40"/>
    <mergeCell ref="N39:N40"/>
    <mergeCell ref="R39:R40"/>
    <mergeCell ref="B38:B40"/>
    <mergeCell ref="C38:C40"/>
    <mergeCell ref="D38:H40"/>
    <mergeCell ref="S38:S40"/>
    <mergeCell ref="D37:H37"/>
    <mergeCell ref="I37:M37"/>
    <mergeCell ref="N37:R37"/>
    <mergeCell ref="V37:W37"/>
    <mergeCell ref="T33:T35"/>
    <mergeCell ref="U33:U35"/>
    <mergeCell ref="V33:W35"/>
    <mergeCell ref="D34:D35"/>
    <mergeCell ref="H34:H35"/>
    <mergeCell ref="I34:I35"/>
    <mergeCell ref="M34:M35"/>
    <mergeCell ref="B33:B35"/>
    <mergeCell ref="C33:C35"/>
    <mergeCell ref="N33:R35"/>
    <mergeCell ref="S33:S35"/>
    <mergeCell ref="T30:T32"/>
    <mergeCell ref="U30:U32"/>
    <mergeCell ref="V30:W32"/>
    <mergeCell ref="D31:D32"/>
    <mergeCell ref="H31:H32"/>
    <mergeCell ref="N31:N32"/>
    <mergeCell ref="R31:R32"/>
    <mergeCell ref="B30:B32"/>
    <mergeCell ref="C30:C32"/>
    <mergeCell ref="I30:M32"/>
    <mergeCell ref="S30:S32"/>
    <mergeCell ref="T27:T29"/>
    <mergeCell ref="U27:U29"/>
    <mergeCell ref="V27:W29"/>
    <mergeCell ref="I28:I29"/>
    <mergeCell ref="M28:M29"/>
    <mergeCell ref="N28:N29"/>
    <mergeCell ref="R28:R29"/>
    <mergeCell ref="B27:B29"/>
    <mergeCell ref="C27:C29"/>
    <mergeCell ref="D27:H29"/>
    <mergeCell ref="S27:S29"/>
    <mergeCell ref="D26:H26"/>
    <mergeCell ref="I26:M26"/>
    <mergeCell ref="N26:R26"/>
    <mergeCell ref="V26:W26"/>
    <mergeCell ref="T22:T24"/>
    <mergeCell ref="U22:U24"/>
    <mergeCell ref="V22:W24"/>
    <mergeCell ref="D23:D24"/>
    <mergeCell ref="H23:H24"/>
    <mergeCell ref="I23:I24"/>
    <mergeCell ref="M23:M24"/>
    <mergeCell ref="B22:B24"/>
    <mergeCell ref="C22:C24"/>
    <mergeCell ref="N22:R24"/>
    <mergeCell ref="S22:S24"/>
    <mergeCell ref="T19:T21"/>
    <mergeCell ref="U19:U21"/>
    <mergeCell ref="V19:W21"/>
    <mergeCell ref="D20:D21"/>
    <mergeCell ref="H20:H21"/>
    <mergeCell ref="N20:N21"/>
    <mergeCell ref="R20:R21"/>
    <mergeCell ref="B19:B21"/>
    <mergeCell ref="C19:C21"/>
    <mergeCell ref="I19:M21"/>
    <mergeCell ref="S19:S21"/>
    <mergeCell ref="T16:T18"/>
    <mergeCell ref="U16:U18"/>
    <mergeCell ref="V16:W18"/>
    <mergeCell ref="I17:I18"/>
    <mergeCell ref="M17:M18"/>
    <mergeCell ref="N17:N18"/>
    <mergeCell ref="R17:R18"/>
    <mergeCell ref="B16:B18"/>
    <mergeCell ref="C16:C18"/>
    <mergeCell ref="D16:H18"/>
    <mergeCell ref="S16:S18"/>
    <mergeCell ref="D15:H15"/>
    <mergeCell ref="I15:M15"/>
    <mergeCell ref="N15:R15"/>
    <mergeCell ref="V15:W15"/>
    <mergeCell ref="T11:T13"/>
    <mergeCell ref="U11:U13"/>
    <mergeCell ref="V11:W13"/>
    <mergeCell ref="D12:D13"/>
    <mergeCell ref="H12:H13"/>
    <mergeCell ref="I12:I13"/>
    <mergeCell ref="M12:M13"/>
    <mergeCell ref="B11:B13"/>
    <mergeCell ref="C11:C13"/>
    <mergeCell ref="N11:R13"/>
    <mergeCell ref="S11:S13"/>
    <mergeCell ref="S8:S10"/>
    <mergeCell ref="T8:T10"/>
    <mergeCell ref="U8:U10"/>
    <mergeCell ref="V8:W10"/>
    <mergeCell ref="N6:N7"/>
    <mergeCell ref="R6:R7"/>
    <mergeCell ref="B8:B10"/>
    <mergeCell ref="C8:C10"/>
    <mergeCell ref="I8:M10"/>
    <mergeCell ref="D9:D10"/>
    <mergeCell ref="H9:H10"/>
    <mergeCell ref="N9:N10"/>
    <mergeCell ref="R9:R10"/>
    <mergeCell ref="V4:W4"/>
    <mergeCell ref="B5:B7"/>
    <mergeCell ref="C5:C7"/>
    <mergeCell ref="D5:H7"/>
    <mergeCell ref="S5:S7"/>
    <mergeCell ref="T5:T7"/>
    <mergeCell ref="U5:U7"/>
    <mergeCell ref="V5:W7"/>
    <mergeCell ref="I6:I7"/>
    <mergeCell ref="M6:M7"/>
    <mergeCell ref="B2:O2"/>
    <mergeCell ref="D4:H4"/>
    <mergeCell ref="I4:M4"/>
    <mergeCell ref="N4:R4"/>
  </mergeCells>
  <conditionalFormatting sqref="B5:B13 B84:B92 B310:B318 B38:B46 B49:B57 B73:B81 B27:B35 B95:B103 B106:B114 B117:B125 B128:B136 B139:B147 B150:B158 B178:B186 B189:B197 B200:B208 B211:B219 B222:B230 B233:B241 B244:B252 B255:B263 B266:B274 B277:B285 B288:B296 B299:B307 B19:B24">
    <cfRule type="expression" priority="1" dxfId="0" stopIfTrue="1">
      <formula>V5=1</formula>
    </cfRule>
    <cfRule type="expression" priority="2" dxfId="1" stopIfTrue="1">
      <formula>V5=2</formula>
    </cfRule>
  </conditionalFormatting>
  <conditionalFormatting sqref="V5:W13 V16:W24 V27:W35 V38:W46 V49:W57 V73:W81 V84:W92 V95:W103 V106:W114 V117:W125 V128:W136 V139:W147 V150:W158 V178:W186 V189:W197 V200:W208 V211:W219 V222:W230 V233:W241 V244:W252 V255:W263 V266:W274 V277:W285 V288:W296 V299:W307 V310:W318">
    <cfRule type="cellIs" priority="3" dxfId="2" operator="equal" stopIfTrue="1">
      <formula>1</formula>
    </cfRule>
    <cfRule type="cellIs" priority="4" dxfId="3" operator="equal" stopIfTrue="1">
      <formula>2</formula>
    </cfRule>
  </conditionalFormatting>
  <conditionalFormatting sqref="B16:B18">
    <cfRule type="expression" priority="5" dxfId="0" stopIfTrue="1">
      <formula>V16=1</formula>
    </cfRule>
    <cfRule type="expression" priority="6" dxfId="1" stopIfTrue="1">
      <formula>V16=2</formula>
    </cfRule>
  </conditionalFormatting>
  <printOptions/>
  <pageMargins left="1.33" right="0.75" top="1" bottom="1" header="0.512" footer="0.512"/>
  <pageSetup orientation="portrait" paperSize="9" scale="74" r:id="rId2"/>
  <rowBreaks count="5" manualBreakCount="5">
    <brk id="69" max="255" man="1"/>
    <brk id="126" max="255" man="1"/>
    <brk id="174" max="255" man="1"/>
    <brk id="231" max="255" man="1"/>
    <brk id="2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Fujita</cp:lastModifiedBy>
  <cp:lastPrinted>2014-09-23T08:06:37Z</cp:lastPrinted>
  <dcterms:created xsi:type="dcterms:W3CDTF">2008-12-11T12:08:31Z</dcterms:created>
  <dcterms:modified xsi:type="dcterms:W3CDTF">2015-09-22T04:25:22Z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