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表紙" sheetId="1" r:id="rId1"/>
    <sheet name="予選" sheetId="2" r:id="rId2"/>
    <sheet name="決勝Ｔ" sheetId="3" r:id="rId3"/>
  </sheets>
  <definedNames>
    <definedName name="_xlnm.Print_Area" localSheetId="2">'決勝Ｔ'!$A$1:$U$112</definedName>
    <definedName name="_xlnm.Print_Area" localSheetId="1">'予選'!$A$1:$AB$372</definedName>
  </definedNames>
  <calcPr fullCalcOnLoad="1"/>
</workbook>
</file>

<file path=xl/sharedStrings.xml><?xml version="1.0" encoding="utf-8"?>
<sst xmlns="http://schemas.openxmlformats.org/spreadsheetml/2006/main" count="1193" uniqueCount="345">
  <si>
    <t>平成２６年度</t>
  </si>
  <si>
    <t>ふれあい研修大会</t>
  </si>
  <si>
    <t>期　　日</t>
  </si>
  <si>
    <t>平成２６年９月１５日（月）</t>
  </si>
  <si>
    <t>場　　所</t>
  </si>
  <si>
    <t>新居浜市民体育館</t>
  </si>
  <si>
    <t>主　　催</t>
  </si>
  <si>
    <t>新居浜ジュニアバドミントン連盟（新居浜JBC)</t>
  </si>
  <si>
    <t>後　　援</t>
  </si>
  <si>
    <t>新居浜市バドミントン協会</t>
  </si>
  <si>
    <t>新居浜市教育委員会</t>
  </si>
  <si>
    <t>1部</t>
  </si>
  <si>
    <t>Ｄ</t>
  </si>
  <si>
    <t>Ａ</t>
  </si>
  <si>
    <t>Ｅ</t>
  </si>
  <si>
    <t>Ｂ</t>
  </si>
  <si>
    <t>Ｃ</t>
  </si>
  <si>
    <t>2部</t>
  </si>
  <si>
    <t>3部</t>
  </si>
  <si>
    <t>4部</t>
  </si>
  <si>
    <t>5部</t>
  </si>
  <si>
    <t>Aブロック</t>
  </si>
  <si>
    <t>Bブロック</t>
  </si>
  <si>
    <t>Gブロック</t>
  </si>
  <si>
    <t>勝敗</t>
  </si>
  <si>
    <t>順位</t>
  </si>
  <si>
    <t>1部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</si>
  <si>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</si>
  <si>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</si>
  <si>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</si>
  <si>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</si>
  <si>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</si>
  <si>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</si>
  <si>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</si>
  <si>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</si>
  <si>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</si>
  <si>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</si>
  <si>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Dブロック</t>
  </si>
  <si>
    <t>-</t>
  </si>
  <si>
    <t>Cブロック</t>
  </si>
  <si>
    <t>Cブロック</t>
  </si>
  <si>
    <t>川上　力</t>
  </si>
  <si>
    <t>片岡　優仁</t>
  </si>
  <si>
    <t>斉藤　愛加</t>
  </si>
  <si>
    <t>川上</t>
  </si>
  <si>
    <t>片岡</t>
  </si>
  <si>
    <t>斉藤</t>
  </si>
  <si>
    <t>平井　晴翔</t>
  </si>
  <si>
    <t>佐薙　尚弥</t>
  </si>
  <si>
    <t>石川　澄佳</t>
  </si>
  <si>
    <t>平井</t>
  </si>
  <si>
    <t>佐薙</t>
  </si>
  <si>
    <t>石川</t>
  </si>
  <si>
    <t>（神　郷）</t>
  </si>
  <si>
    <t>（神　郷）</t>
  </si>
  <si>
    <t>（新　小）</t>
  </si>
  <si>
    <t>（角　野）</t>
  </si>
  <si>
    <t>(中　萩)</t>
  </si>
  <si>
    <t>近藤　尚弥</t>
  </si>
  <si>
    <t>山本　温希</t>
  </si>
  <si>
    <t>川原　彩楓</t>
  </si>
  <si>
    <t>長野　　大</t>
  </si>
  <si>
    <t>田中　楓恋</t>
  </si>
  <si>
    <t>伊藤彩季葉</t>
  </si>
  <si>
    <t>（角　野）</t>
  </si>
  <si>
    <t>（新　小）</t>
  </si>
  <si>
    <t>（大生院）</t>
  </si>
  <si>
    <t>近藤</t>
  </si>
  <si>
    <t>山本</t>
  </si>
  <si>
    <t>川原</t>
  </si>
  <si>
    <t>長野</t>
  </si>
  <si>
    <t>田中</t>
  </si>
  <si>
    <t>伊藤</t>
  </si>
  <si>
    <t>2部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</si>
  <si>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</si>
  <si>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</si>
  <si>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</si>
  <si>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</si>
  <si>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</si>
  <si>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</si>
  <si>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</si>
  <si>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</si>
  <si>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</si>
  <si>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</si>
  <si>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</si>
  <si>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Dブロック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</si>
  <si>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</si>
  <si>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</si>
  <si>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</si>
  <si>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</si>
  <si>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</si>
  <si>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</si>
  <si>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</si>
  <si>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</si>
  <si>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</si>
  <si>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</si>
  <si>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</si>
  <si>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</si>
  <si>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</si>
  <si>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</si>
  <si>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Eブロック</t>
  </si>
  <si>
    <t>Fブロック</t>
  </si>
  <si>
    <t>加藤　はる</t>
  </si>
  <si>
    <t>松本　小雪</t>
  </si>
  <si>
    <t>藤山　流衣</t>
  </si>
  <si>
    <t>加藤</t>
  </si>
  <si>
    <t>松本</t>
  </si>
  <si>
    <t>藤山</t>
  </si>
  <si>
    <t>塩出　渉夢</t>
  </si>
  <si>
    <t>山本　萌愛</t>
  </si>
  <si>
    <t>高橋　礼奈</t>
  </si>
  <si>
    <t>塩出</t>
  </si>
  <si>
    <t>高橋</t>
  </si>
  <si>
    <t>（大生院）</t>
  </si>
  <si>
    <t>（惣　開）</t>
  </si>
  <si>
    <t>（船　木）</t>
  </si>
  <si>
    <t>（船　木）</t>
  </si>
  <si>
    <t>大西　琴音</t>
  </si>
  <si>
    <t>森藤　優心</t>
  </si>
  <si>
    <t>伊藤　麻衣</t>
  </si>
  <si>
    <t>八木　乙羽</t>
  </si>
  <si>
    <t>加藤　寿隆</t>
  </si>
  <si>
    <t>藤本　里菜</t>
  </si>
  <si>
    <t>大西</t>
  </si>
  <si>
    <t>森藤</t>
  </si>
  <si>
    <t>八木</t>
  </si>
  <si>
    <t>加藤</t>
  </si>
  <si>
    <t>藤本</t>
  </si>
  <si>
    <t>（中　萩）</t>
  </si>
  <si>
    <t>岡田久瑠実</t>
  </si>
  <si>
    <t>秦　　愛結</t>
  </si>
  <si>
    <t>長原　正悟</t>
  </si>
  <si>
    <t>久瀬　美里</t>
  </si>
  <si>
    <t>谷野宮里菜</t>
  </si>
  <si>
    <t>永倉　裕翔</t>
  </si>
  <si>
    <t>岡田</t>
  </si>
  <si>
    <t>秦</t>
  </si>
  <si>
    <t>長原</t>
  </si>
  <si>
    <t>久瀬</t>
  </si>
  <si>
    <t>谷野宮</t>
  </si>
  <si>
    <t>永倉</t>
  </si>
  <si>
    <t>（惣　開）</t>
  </si>
  <si>
    <t>近藤　彩菜</t>
  </si>
  <si>
    <t>森　　千真</t>
  </si>
  <si>
    <t>藤田　依里</t>
  </si>
  <si>
    <t>森</t>
  </si>
  <si>
    <t>藤田</t>
  </si>
  <si>
    <t>（船　木）</t>
  </si>
  <si>
    <t>3部</t>
  </si>
  <si>
    <t>-</t>
  </si>
  <si>
    <t>-</t>
  </si>
  <si>
    <t>-</t>
  </si>
  <si>
    <t>-</t>
  </si>
  <si>
    <t>-</t>
  </si>
  <si>
    <t>-</t>
  </si>
  <si>
    <t>-</t>
  </si>
  <si>
    <t>-</t>
  </si>
  <si>
    <t>Fブロック</t>
  </si>
  <si>
    <t>加藤　太朗</t>
  </si>
  <si>
    <t>米里　春香</t>
  </si>
  <si>
    <t>松場　美羽</t>
  </si>
  <si>
    <t>酒井　唯菜</t>
  </si>
  <si>
    <t>高田　桜花</t>
  </si>
  <si>
    <t>佐々木圭都</t>
  </si>
  <si>
    <t>（中　萩）</t>
  </si>
  <si>
    <t>（船　木）</t>
  </si>
  <si>
    <t>（角　野）</t>
  </si>
  <si>
    <t>米里</t>
  </si>
  <si>
    <t>松場</t>
  </si>
  <si>
    <t>佐々木</t>
  </si>
  <si>
    <t>佐々木</t>
  </si>
  <si>
    <t>高田</t>
  </si>
  <si>
    <t>酒井</t>
  </si>
  <si>
    <t>坂本　陽生</t>
  </si>
  <si>
    <t>三谷　拓斗</t>
  </si>
  <si>
    <t>佐々木小葉</t>
  </si>
  <si>
    <t>藤田　　麗</t>
  </si>
  <si>
    <t>渡辺　伊吹</t>
  </si>
  <si>
    <t>坂本</t>
  </si>
  <si>
    <t>（新　小）</t>
  </si>
  <si>
    <t>三谷</t>
  </si>
  <si>
    <t>北岡</t>
  </si>
  <si>
    <t>渡辺</t>
  </si>
  <si>
    <t>藤田</t>
  </si>
  <si>
    <t>篠原英美里</t>
  </si>
  <si>
    <t>星河　立希</t>
  </si>
  <si>
    <t>黒木　宥里</t>
  </si>
  <si>
    <t>細川　愛菜</t>
  </si>
  <si>
    <t>佐薙　悠甫</t>
  </si>
  <si>
    <t>伊藤　華英</t>
  </si>
  <si>
    <t>（宮　西）</t>
  </si>
  <si>
    <t>篠原</t>
  </si>
  <si>
    <t>星河</t>
  </si>
  <si>
    <t>黒木</t>
  </si>
  <si>
    <t>伊藤</t>
  </si>
  <si>
    <t>佐薙</t>
  </si>
  <si>
    <t>細川</t>
  </si>
  <si>
    <t>4部</t>
  </si>
  <si>
    <t>-</t>
  </si>
  <si>
    <t>内田　　葵</t>
  </si>
  <si>
    <t>篠藤　美伶</t>
  </si>
  <si>
    <t>森　　美羽</t>
  </si>
  <si>
    <t>波多　泰輝</t>
  </si>
  <si>
    <t>竹内　優等</t>
  </si>
  <si>
    <t>高須賀叶芽</t>
  </si>
  <si>
    <t>内田</t>
  </si>
  <si>
    <t>篠藤</t>
  </si>
  <si>
    <t>森</t>
  </si>
  <si>
    <t>高須賀</t>
  </si>
  <si>
    <t>竹内</t>
  </si>
  <si>
    <t>波多</t>
  </si>
  <si>
    <t>岡田　一晟</t>
  </si>
  <si>
    <t>平郡　らん</t>
  </si>
  <si>
    <t>石川　翔阿</t>
  </si>
  <si>
    <t>細川丞太郎</t>
  </si>
  <si>
    <t>加藤　　凜</t>
  </si>
  <si>
    <t>二宮　美来</t>
  </si>
  <si>
    <t>岡田</t>
  </si>
  <si>
    <t>平郡</t>
  </si>
  <si>
    <t>石川</t>
  </si>
  <si>
    <t>二宮</t>
  </si>
  <si>
    <t>加藤</t>
  </si>
  <si>
    <t>加藤　秋芳</t>
  </si>
  <si>
    <t>米里　美春</t>
  </si>
  <si>
    <t>渡辺　菜月</t>
  </si>
  <si>
    <t>5部</t>
  </si>
  <si>
    <t>-</t>
  </si>
  <si>
    <t>-</t>
  </si>
  <si>
    <t>Kブロック</t>
  </si>
  <si>
    <t>Jブロック</t>
  </si>
  <si>
    <t>Iブロック</t>
  </si>
  <si>
    <t>Hブロック</t>
  </si>
  <si>
    <t>Gブロック</t>
  </si>
  <si>
    <t>Fブロック</t>
  </si>
  <si>
    <t>Eブロック</t>
  </si>
  <si>
    <t>Dブロック</t>
  </si>
  <si>
    <t>川村　彩夏</t>
  </si>
  <si>
    <t>林田　咲希</t>
  </si>
  <si>
    <t>波多　柚花</t>
  </si>
  <si>
    <t>高岡　　鈴</t>
  </si>
  <si>
    <t>飯尾　怜奈</t>
  </si>
  <si>
    <t>田中　芽生</t>
  </si>
  <si>
    <t>（中　萩）</t>
  </si>
  <si>
    <t>（大生院）</t>
  </si>
  <si>
    <t>川村</t>
  </si>
  <si>
    <t>林田</t>
  </si>
  <si>
    <t>飯尾</t>
  </si>
  <si>
    <t>高岡</t>
  </si>
  <si>
    <t>内ノ村悠衣</t>
  </si>
  <si>
    <t>小西　真央</t>
  </si>
  <si>
    <t>佐々木弥都</t>
  </si>
  <si>
    <t>大西龍之介</t>
  </si>
  <si>
    <t>大角　翔和</t>
  </si>
  <si>
    <t>石川　愛梨</t>
  </si>
  <si>
    <t>（神　郷）</t>
  </si>
  <si>
    <t>（大生院）</t>
  </si>
  <si>
    <t>内ノ村</t>
  </si>
  <si>
    <t>小西</t>
  </si>
  <si>
    <t>大角</t>
  </si>
  <si>
    <t>大西</t>
  </si>
  <si>
    <t>守矢　美羽</t>
  </si>
  <si>
    <t>坂口凌以智</t>
  </si>
  <si>
    <t>内田　陽毬</t>
  </si>
  <si>
    <t>片岡　優依</t>
  </si>
  <si>
    <t>篠原　心花</t>
  </si>
  <si>
    <t>（角　野）</t>
  </si>
  <si>
    <t>松谷</t>
  </si>
  <si>
    <t>守矢</t>
  </si>
  <si>
    <t>坂口</t>
  </si>
  <si>
    <t>三並　倭子</t>
  </si>
  <si>
    <t>棚野　優楽</t>
  </si>
  <si>
    <t>合田　柚葵</t>
  </si>
  <si>
    <t>源五郎丸夢</t>
  </si>
  <si>
    <t>高橋　莉帆</t>
  </si>
  <si>
    <t>飯尾　香織</t>
  </si>
  <si>
    <t>（大生院）</t>
  </si>
  <si>
    <t>（中　萩）</t>
  </si>
  <si>
    <t>三並</t>
  </si>
  <si>
    <t>棚野</t>
  </si>
  <si>
    <t>合田</t>
  </si>
  <si>
    <t>源五郎丸</t>
  </si>
  <si>
    <t>近藤　沙紀</t>
  </si>
  <si>
    <t>間﨑　妃那</t>
  </si>
  <si>
    <t>星河　大雅</t>
  </si>
  <si>
    <t>内ノ村彩乃</t>
  </si>
  <si>
    <t>鈴木　菜夏</t>
  </si>
  <si>
    <t>小野</t>
  </si>
  <si>
    <t>近藤</t>
  </si>
  <si>
    <t>間﨑</t>
  </si>
  <si>
    <t>鈴木</t>
  </si>
  <si>
    <t>星河</t>
  </si>
  <si>
    <t>近藤　歩愛</t>
  </si>
  <si>
    <t>山内　結衣</t>
  </si>
  <si>
    <t>源五郎丸更</t>
  </si>
  <si>
    <t>竹内　心優</t>
  </si>
  <si>
    <t>（中　萩）</t>
  </si>
  <si>
    <t>山内</t>
  </si>
  <si>
    <t>竹内</t>
  </si>
  <si>
    <t>Ｂ</t>
  </si>
  <si>
    <t>Ａ</t>
  </si>
  <si>
    <t>Ｃ</t>
  </si>
  <si>
    <t>Ｄ</t>
  </si>
  <si>
    <t>Ｅ</t>
  </si>
  <si>
    <t>Ｃ</t>
  </si>
  <si>
    <t>Ｄ</t>
  </si>
  <si>
    <t>Ｆ</t>
  </si>
  <si>
    <t>Ｇ</t>
  </si>
  <si>
    <t>Ｅ</t>
  </si>
  <si>
    <t>Ｈ</t>
  </si>
  <si>
    <t>Ｉ</t>
  </si>
  <si>
    <t>Ｊ</t>
  </si>
  <si>
    <t>Ｋ</t>
  </si>
  <si>
    <t>松谷　桃花</t>
  </si>
  <si>
    <t>（惣　開）</t>
  </si>
  <si>
    <t>北岡　柚葉</t>
  </si>
  <si>
    <t>（中　萩）</t>
  </si>
  <si>
    <t>小野　泰嗣</t>
  </si>
  <si>
    <t>（神　郷）</t>
  </si>
  <si>
    <t>9-21
5-21</t>
  </si>
  <si>
    <t>21-10
21-10</t>
  </si>
  <si>
    <t>21-13
21-19</t>
  </si>
  <si>
    <t>21-7
21-3</t>
  </si>
  <si>
    <t>21-14
21-12</t>
  </si>
  <si>
    <t>11-21
18-21</t>
  </si>
  <si>
    <t>18-21
18-21</t>
  </si>
  <si>
    <t>6-21
11-21</t>
  </si>
  <si>
    <t>21-3
21-3</t>
  </si>
  <si>
    <t>21-23
16-21</t>
  </si>
  <si>
    <t>21-18
17-21
14-21</t>
  </si>
  <si>
    <t>9-21
11-21</t>
  </si>
  <si>
    <t>21-10
22-20</t>
  </si>
  <si>
    <t>21-19
21-14</t>
  </si>
  <si>
    <t>12-21
21-12
23-21</t>
  </si>
  <si>
    <t>10-21
21-18
21-23</t>
  </si>
  <si>
    <t>21-14
21-11</t>
  </si>
  <si>
    <t>21-11
21-12</t>
  </si>
  <si>
    <t>21-17
21-17</t>
  </si>
  <si>
    <t>17-21
13-21</t>
  </si>
  <si>
    <t xml:space="preserve">21-10
21- 5
</t>
  </si>
  <si>
    <t>21- 8
21-10</t>
  </si>
  <si>
    <t>21- 7
21-11</t>
  </si>
  <si>
    <t>21-17
21- 9</t>
  </si>
  <si>
    <t xml:space="preserve"> 9-21
21-23</t>
  </si>
  <si>
    <t>21-15
21- 8</t>
  </si>
  <si>
    <t>13-21
 8-21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</si>
</sst>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ＭＳ Ｐゴシック"/>
      <family val="3"/>
    </font>
    <font>
      <sz val="10"/>
      <name val="Arial"/>
      <family val="2"/>
    </font>
    <font>
      <sz val="12"/>
      <name val="Osaka"/>
      <family val="3"/>
    </font>
    <font>
      <sz val="4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8"/>
      <name val="ＭＳ Ｐゴシック"/>
      <family val="3"/>
    </font>
    <font>
      <strike/>
      <sz val="9"/>
      <color indexed="8"/>
      <name val="ＭＳ Ｐゴシック"/>
      <family val="3"/>
    </font>
    <font>
      <sz val="20"/>
      <name val="ＭＳ ゴシック"/>
      <family val="3"/>
    </font>
    <font>
      <b/>
      <sz val="9"/>
      <color indexed="8"/>
      <name val="ＭＳ Ｐゴシック"/>
      <family val="3"/>
    </font>
    <font>
      <b/>
      <sz val="14"/>
      <color indexed="10"/>
      <name val="Osak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>
        <color indexed="8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8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>
        <color indexed="10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2" fillId="7" borderId="4" applyNumberFormat="0" applyAlignment="0" applyProtection="0"/>
    <xf numFmtId="0" fontId="2" fillId="0" borderId="0">
      <alignment/>
      <protection/>
    </xf>
    <xf numFmtId="0" fontId="33" fillId="4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9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8" fillId="0" borderId="0" xfId="60" applyFont="1" applyBorder="1">
      <alignment/>
      <protection/>
    </xf>
    <xf numFmtId="0" fontId="11" fillId="0" borderId="0" xfId="60" applyFont="1" applyBorder="1" applyAlignment="1">
      <alignment horizontal="left"/>
      <protection/>
    </xf>
    <xf numFmtId="0" fontId="11" fillId="0" borderId="0" xfId="60" applyFont="1" applyBorder="1" applyAlignment="1">
      <alignment horizontal="right"/>
      <protection/>
    </xf>
    <xf numFmtId="0" fontId="11" fillId="0" borderId="10" xfId="60" applyFont="1" applyBorder="1" applyAlignment="1">
      <alignment horizontal="right"/>
      <protection/>
    </xf>
    <xf numFmtId="0" fontId="8" fillId="0" borderId="11" xfId="60" applyFont="1" applyBorder="1">
      <alignment/>
      <protection/>
    </xf>
    <xf numFmtId="0" fontId="8" fillId="0" borderId="0" xfId="60" applyFont="1" applyBorder="1" applyAlignment="1">
      <alignment textRotation="255"/>
      <protection/>
    </xf>
    <xf numFmtId="0" fontId="11" fillId="0" borderId="12" xfId="60" applyFont="1" applyBorder="1" applyAlignment="1">
      <alignment horizontal="right"/>
      <protection/>
    </xf>
    <xf numFmtId="0" fontId="13" fillId="0" borderId="0" xfId="60" applyFont="1" applyBorder="1" applyAlignment="1">
      <alignment vertical="center" wrapText="1"/>
      <protection/>
    </xf>
    <xf numFmtId="0" fontId="11" fillId="0" borderId="13" xfId="60" applyFont="1" applyBorder="1" applyAlignment="1">
      <alignment horizontal="left"/>
      <protection/>
    </xf>
    <xf numFmtId="0" fontId="8" fillId="0" borderId="13" xfId="60" applyFont="1" applyBorder="1">
      <alignment/>
      <protection/>
    </xf>
    <xf numFmtId="0" fontId="12" fillId="0" borderId="0" xfId="60" applyFont="1" applyBorder="1" applyAlignment="1">
      <alignment vertical="center" wrapText="1"/>
      <protection/>
    </xf>
    <xf numFmtId="0" fontId="6" fillId="0" borderId="0" xfId="60" applyFont="1">
      <alignment/>
      <protection/>
    </xf>
    <xf numFmtId="0" fontId="11" fillId="0" borderId="0" xfId="60" applyFont="1" applyBorder="1" applyAlignment="1">
      <alignment horizontal="left" vertical="top"/>
      <protection/>
    </xf>
    <xf numFmtId="0" fontId="11" fillId="0" borderId="0" xfId="60" applyFont="1" applyBorder="1" applyAlignment="1">
      <alignment horizontal="right" vertical="top"/>
      <protection/>
    </xf>
    <xf numFmtId="0" fontId="13" fillId="0" borderId="0" xfId="60" applyFont="1" applyBorder="1" applyAlignment="1">
      <alignment horizontal="center" vertical="top"/>
      <protection/>
    </xf>
    <xf numFmtId="0" fontId="11" fillId="0" borderId="14" xfId="60" applyFont="1" applyBorder="1" applyAlignment="1">
      <alignment horizontal="left"/>
      <protection/>
    </xf>
    <xf numFmtId="0" fontId="11" fillId="0" borderId="0" xfId="60" applyFont="1" applyAlignment="1">
      <alignment horizontal="right" vertical="top"/>
      <protection/>
    </xf>
    <xf numFmtId="0" fontId="11" fillId="0" borderId="0" xfId="60" applyFont="1" applyAlignment="1">
      <alignment horizontal="left"/>
      <protection/>
    </xf>
    <xf numFmtId="0" fontId="14" fillId="0" borderId="0" xfId="60" applyFont="1" applyBorder="1" applyAlignment="1">
      <alignment horizontal="right"/>
      <protection/>
    </xf>
    <xf numFmtId="0" fontId="14" fillId="0" borderId="0" xfId="60" applyFont="1" applyBorder="1" applyAlignment="1">
      <alignment horizontal="right" vertical="top"/>
      <protection/>
    </xf>
    <xf numFmtId="0" fontId="8" fillId="0" borderId="0" xfId="60" applyFont="1" applyBorder="1" applyAlignment="1">
      <alignment horizontal="left" vertical="top"/>
      <protection/>
    </xf>
    <xf numFmtId="0" fontId="8" fillId="0" borderId="0" xfId="60" applyFont="1" applyAlignment="1">
      <alignment horizontal="left" vertical="top"/>
      <protection/>
    </xf>
    <xf numFmtId="0" fontId="14" fillId="0" borderId="0" xfId="60" applyFont="1" applyAlignment="1">
      <alignment horizontal="right" vertical="top"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>
      <alignment/>
      <protection/>
    </xf>
    <xf numFmtId="0" fontId="7" fillId="0" borderId="13" xfId="60" applyFont="1" applyBorder="1">
      <alignment/>
      <protection/>
    </xf>
    <xf numFmtId="0" fontId="7" fillId="0" borderId="15" xfId="60" applyFont="1" applyBorder="1">
      <alignment/>
      <protection/>
    </xf>
    <xf numFmtId="0" fontId="7" fillId="0" borderId="11" xfId="60" applyFont="1" applyBorder="1">
      <alignment/>
      <protection/>
    </xf>
    <xf numFmtId="0" fontId="12" fillId="0" borderId="16" xfId="60" applyFont="1" applyBorder="1" applyAlignment="1">
      <alignment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8" fillId="0" borderId="16" xfId="60" applyFont="1" applyBorder="1">
      <alignment/>
      <protection/>
    </xf>
    <xf numFmtId="0" fontId="8" fillId="0" borderId="17" xfId="60" applyFont="1" applyBorder="1">
      <alignment/>
      <protection/>
    </xf>
    <xf numFmtId="0" fontId="7" fillId="0" borderId="16" xfId="60" applyFont="1" applyBorder="1">
      <alignment/>
      <protection/>
    </xf>
    <xf numFmtId="0" fontId="7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20" xfId="60" applyFont="1" applyBorder="1">
      <alignment/>
      <protection/>
    </xf>
    <xf numFmtId="0" fontId="7" fillId="0" borderId="17" xfId="60" applyFont="1" applyBorder="1">
      <alignment/>
      <protection/>
    </xf>
    <xf numFmtId="0" fontId="0" fillId="0" borderId="0" xfId="0" applyFont="1" applyBorder="1" applyAlignment="1">
      <alignment vertical="center"/>
    </xf>
    <xf numFmtId="0" fontId="9" fillId="0" borderId="0" xfId="60" applyFont="1" applyBorder="1" applyAlignment="1">
      <alignment horizontal="center"/>
      <protection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top"/>
    </xf>
    <xf numFmtId="0" fontId="0" fillId="0" borderId="16" xfId="0" applyFont="1" applyBorder="1" applyAlignment="1" quotePrefix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14" xfId="60" applyFont="1" applyBorder="1" applyAlignment="1">
      <alignment textRotation="255"/>
      <protection/>
    </xf>
    <xf numFmtId="0" fontId="11" fillId="0" borderId="20" xfId="60" applyFont="1" applyBorder="1" applyAlignment="1">
      <alignment horizontal="right"/>
      <protection/>
    </xf>
    <xf numFmtId="0" fontId="14" fillId="0" borderId="20" xfId="60" applyFont="1" applyBorder="1" applyAlignment="1">
      <alignment horizontal="right"/>
      <protection/>
    </xf>
    <xf numFmtId="0" fontId="8" fillId="0" borderId="27" xfId="60" applyFont="1" applyBorder="1">
      <alignment/>
      <protection/>
    </xf>
    <xf numFmtId="0" fontId="7" fillId="0" borderId="28" xfId="60" applyFont="1" applyBorder="1">
      <alignment/>
      <protection/>
    </xf>
    <xf numFmtId="0" fontId="7" fillId="0" borderId="29" xfId="60" applyFont="1" applyBorder="1">
      <alignment/>
      <protection/>
    </xf>
    <xf numFmtId="0" fontId="8" fillId="0" borderId="18" xfId="60" applyFont="1" applyBorder="1">
      <alignment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0" xfId="60" applyFont="1" applyAlignment="1">
      <alignment horizontal="center"/>
      <protection/>
    </xf>
    <xf numFmtId="0" fontId="7" fillId="0" borderId="12" xfId="60" applyFont="1" applyBorder="1">
      <alignment/>
      <protection/>
    </xf>
    <xf numFmtId="0" fontId="7" fillId="0" borderId="30" xfId="60" applyFont="1" applyBorder="1">
      <alignment/>
      <protection/>
    </xf>
    <xf numFmtId="0" fontId="7" fillId="0" borderId="31" xfId="60" applyFont="1" applyBorder="1">
      <alignment/>
      <protection/>
    </xf>
    <xf numFmtId="0" fontId="8" fillId="0" borderId="32" xfId="60" applyFont="1" applyBorder="1">
      <alignment/>
      <protection/>
    </xf>
    <xf numFmtId="0" fontId="8" fillId="0" borderId="33" xfId="60" applyFont="1" applyBorder="1">
      <alignment/>
      <protection/>
    </xf>
    <xf numFmtId="0" fontId="7" fillId="0" borderId="33" xfId="60" applyFont="1" applyBorder="1">
      <alignment/>
      <protection/>
    </xf>
    <xf numFmtId="0" fontId="7" fillId="0" borderId="34" xfId="60" applyFont="1" applyBorder="1">
      <alignment/>
      <protection/>
    </xf>
    <xf numFmtId="0" fontId="8" fillId="0" borderId="35" xfId="60" applyFont="1" applyBorder="1">
      <alignment/>
      <protection/>
    </xf>
    <xf numFmtId="0" fontId="8" fillId="0" borderId="36" xfId="60" applyFont="1" applyBorder="1" applyAlignment="1">
      <alignment horizontal="left"/>
      <protection/>
    </xf>
    <xf numFmtId="0" fontId="8" fillId="0" borderId="37" xfId="60" applyFont="1" applyBorder="1">
      <alignment/>
      <protection/>
    </xf>
    <xf numFmtId="0" fontId="7" fillId="0" borderId="38" xfId="60" applyFont="1" applyBorder="1">
      <alignment/>
      <protection/>
    </xf>
    <xf numFmtId="0" fontId="8" fillId="0" borderId="30" xfId="60" applyFont="1" applyBorder="1">
      <alignment/>
      <protection/>
    </xf>
    <xf numFmtId="0" fontId="14" fillId="0" borderId="39" xfId="60" applyFont="1" applyBorder="1" applyAlignment="1">
      <alignment horizontal="right" vertical="top"/>
      <protection/>
    </xf>
    <xf numFmtId="0" fontId="14" fillId="0" borderId="40" xfId="60" applyFont="1" applyBorder="1" applyAlignment="1">
      <alignment horizontal="right" vertical="top"/>
      <protection/>
    </xf>
    <xf numFmtId="0" fontId="36" fillId="0" borderId="0" xfId="60" applyFont="1">
      <alignment/>
      <protection/>
    </xf>
    <xf numFmtId="0" fontId="8" fillId="0" borderId="41" xfId="60" applyFont="1" applyBorder="1">
      <alignment/>
      <protection/>
    </xf>
    <xf numFmtId="0" fontId="11" fillId="0" borderId="32" xfId="60" applyFont="1" applyBorder="1" applyAlignment="1">
      <alignment horizontal="left" vertical="top"/>
      <protection/>
    </xf>
    <xf numFmtId="0" fontId="8" fillId="0" borderId="42" xfId="60" applyFont="1" applyBorder="1" applyAlignment="1">
      <alignment horizontal="left"/>
      <protection/>
    </xf>
    <xf numFmtId="0" fontId="7" fillId="0" borderId="32" xfId="60" applyFont="1" applyBorder="1">
      <alignment/>
      <protection/>
    </xf>
    <xf numFmtId="0" fontId="7" fillId="0" borderId="43" xfId="60" applyFont="1" applyBorder="1">
      <alignment/>
      <protection/>
    </xf>
    <xf numFmtId="0" fontId="7" fillId="0" borderId="44" xfId="60" applyFont="1" applyBorder="1">
      <alignment/>
      <protection/>
    </xf>
    <xf numFmtId="0" fontId="8" fillId="0" borderId="45" xfId="60" applyFont="1" applyBorder="1">
      <alignment/>
      <protection/>
    </xf>
    <xf numFmtId="0" fontId="8" fillId="0" borderId="46" xfId="60" applyFont="1" applyBorder="1">
      <alignment/>
      <protection/>
    </xf>
    <xf numFmtId="0" fontId="8" fillId="0" borderId="43" xfId="60" applyFont="1" applyBorder="1">
      <alignment/>
      <protection/>
    </xf>
    <xf numFmtId="0" fontId="14" fillId="0" borderId="44" xfId="60" applyFont="1" applyBorder="1" applyAlignment="1">
      <alignment horizontal="right" vertical="top"/>
      <protection/>
    </xf>
    <xf numFmtId="0" fontId="14" fillId="0" borderId="32" xfId="60" applyFont="1" applyBorder="1" applyAlignment="1">
      <alignment horizontal="right" vertical="top"/>
      <protection/>
    </xf>
    <xf numFmtId="0" fontId="7" fillId="0" borderId="45" xfId="60" applyFont="1" applyBorder="1">
      <alignment/>
      <protection/>
    </xf>
    <xf numFmtId="0" fontId="7" fillId="0" borderId="47" xfId="60" applyFont="1" applyBorder="1">
      <alignment/>
      <protection/>
    </xf>
    <xf numFmtId="0" fontId="11" fillId="0" borderId="32" xfId="60" applyFont="1" applyBorder="1" applyAlignment="1">
      <alignment horizontal="left"/>
      <protection/>
    </xf>
    <xf numFmtId="0" fontId="11" fillId="0" borderId="33" xfId="60" applyFont="1" applyBorder="1" applyAlignment="1">
      <alignment horizontal="left"/>
      <protection/>
    </xf>
    <xf numFmtId="0" fontId="7" fillId="0" borderId="48" xfId="60" applyFont="1" applyBorder="1">
      <alignment/>
      <protection/>
    </xf>
    <xf numFmtId="0" fontId="11" fillId="0" borderId="32" xfId="60" applyFont="1" applyBorder="1" applyAlignment="1">
      <alignment horizontal="right"/>
      <protection/>
    </xf>
    <xf numFmtId="0" fontId="11" fillId="0" borderId="35" xfId="60" applyFont="1" applyBorder="1" applyAlignment="1">
      <alignment horizontal="right"/>
      <protection/>
    </xf>
    <xf numFmtId="0" fontId="11" fillId="0" borderId="33" xfId="60" applyFont="1" applyBorder="1" applyAlignment="1">
      <alignment horizontal="left" vertical="top"/>
      <protection/>
    </xf>
    <xf numFmtId="0" fontId="11" fillId="0" borderId="49" xfId="60" applyFont="1" applyBorder="1" applyAlignment="1">
      <alignment horizontal="left" vertical="top"/>
      <protection/>
    </xf>
    <xf numFmtId="0" fontId="7" fillId="0" borderId="49" xfId="60" applyFont="1" applyBorder="1">
      <alignment/>
      <protection/>
    </xf>
    <xf numFmtId="0" fontId="14" fillId="0" borderId="43" xfId="60" applyFont="1" applyBorder="1" applyAlignment="1">
      <alignment horizontal="right" vertical="top"/>
      <protection/>
    </xf>
    <xf numFmtId="0" fontId="8" fillId="0" borderId="44" xfId="60" applyFont="1" applyBorder="1">
      <alignment/>
      <protection/>
    </xf>
    <xf numFmtId="0" fontId="8" fillId="0" borderId="50" xfId="60" applyFont="1" applyBorder="1">
      <alignment/>
      <protection/>
    </xf>
    <xf numFmtId="0" fontId="7" fillId="0" borderId="51" xfId="60" applyFont="1" applyBorder="1">
      <alignment/>
      <protection/>
    </xf>
    <xf numFmtId="0" fontId="7" fillId="0" borderId="35" xfId="60" applyFont="1" applyBorder="1">
      <alignment/>
      <protection/>
    </xf>
    <xf numFmtId="0" fontId="7" fillId="0" borderId="52" xfId="60" applyFont="1" applyBorder="1">
      <alignment/>
      <protection/>
    </xf>
    <xf numFmtId="0" fontId="7" fillId="0" borderId="53" xfId="60" applyFont="1" applyBorder="1">
      <alignment/>
      <protection/>
    </xf>
    <xf numFmtId="0" fontId="7" fillId="0" borderId="54" xfId="60" applyFont="1" applyBorder="1">
      <alignment/>
      <protection/>
    </xf>
    <xf numFmtId="0" fontId="7" fillId="0" borderId="55" xfId="60" applyFont="1" applyBorder="1">
      <alignment/>
      <protection/>
    </xf>
    <xf numFmtId="0" fontId="8" fillId="0" borderId="56" xfId="60" applyFont="1" applyBorder="1" applyAlignment="1">
      <alignment textRotation="255"/>
      <protection/>
    </xf>
    <xf numFmtId="0" fontId="8" fillId="0" borderId="51" xfId="60" applyFont="1" applyBorder="1">
      <alignment/>
      <protection/>
    </xf>
    <xf numFmtId="0" fontId="11" fillId="0" borderId="45" xfId="60" applyFont="1" applyBorder="1" applyAlignment="1">
      <alignment horizontal="left" vertical="top"/>
      <protection/>
    </xf>
    <xf numFmtId="0" fontId="11" fillId="0" borderId="51" xfId="60" applyFont="1" applyBorder="1" applyAlignment="1">
      <alignment horizontal="left" vertical="top"/>
      <protection/>
    </xf>
    <xf numFmtId="0" fontId="11" fillId="0" borderId="20" xfId="60" applyFont="1" applyBorder="1" applyAlignment="1">
      <alignment horizontal="left" vertical="top"/>
      <protection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34" fillId="0" borderId="2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0" fillId="0" borderId="0" xfId="60" applyFont="1" applyBorder="1" applyAlignment="1">
      <alignment horizontal="center"/>
      <protection/>
    </xf>
    <xf numFmtId="0" fontId="14" fillId="0" borderId="12" xfId="60" applyFont="1" applyBorder="1" applyAlignment="1">
      <alignment horizontal="left" vertical="center" wrapText="1"/>
      <protection/>
    </xf>
    <xf numFmtId="0" fontId="14" fillId="0" borderId="0" xfId="60" applyFont="1" applyBorder="1" applyAlignment="1">
      <alignment horizontal="left" vertical="center"/>
      <protection/>
    </xf>
    <xf numFmtId="0" fontId="14" fillId="0" borderId="12" xfId="60" applyFont="1" applyBorder="1" applyAlignment="1">
      <alignment horizontal="left" vertical="center"/>
      <protection/>
    </xf>
    <xf numFmtId="0" fontId="14" fillId="0" borderId="32" xfId="60" applyFont="1" applyBorder="1" applyAlignment="1">
      <alignment horizontal="left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right" vertical="center" wrapText="1"/>
      <protection/>
    </xf>
    <xf numFmtId="0" fontId="14" fillId="0" borderId="0" xfId="60" applyFont="1" applyBorder="1" applyAlignment="1">
      <alignment horizontal="right" vertical="center"/>
      <protection/>
    </xf>
    <xf numFmtId="0" fontId="14" fillId="0" borderId="13" xfId="60" applyFont="1" applyBorder="1" applyAlignment="1">
      <alignment horizontal="right" vertical="center"/>
      <protection/>
    </xf>
    <xf numFmtId="0" fontId="14" fillId="0" borderId="35" xfId="60" applyFont="1" applyBorder="1" applyAlignment="1">
      <alignment horizontal="right" vertical="center" wrapText="1"/>
      <protection/>
    </xf>
    <xf numFmtId="0" fontId="14" fillId="0" borderId="35" xfId="60" applyFont="1" applyBorder="1" applyAlignment="1">
      <alignment horizontal="right" vertical="center"/>
      <protection/>
    </xf>
    <xf numFmtId="0" fontId="14" fillId="0" borderId="11" xfId="60" applyFont="1" applyBorder="1" applyAlignment="1">
      <alignment horizontal="right" vertical="center"/>
      <protection/>
    </xf>
    <xf numFmtId="0" fontId="14" fillId="0" borderId="14" xfId="60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top" wrapText="1"/>
      <protection/>
    </xf>
    <xf numFmtId="0" fontId="14" fillId="0" borderId="44" xfId="60" applyFont="1" applyBorder="1" applyAlignment="1">
      <alignment horizontal="center" vertical="top" wrapText="1"/>
      <protection/>
    </xf>
    <xf numFmtId="0" fontId="14" fillId="0" borderId="0" xfId="60" applyFont="1" applyBorder="1" applyAlignment="1">
      <alignment horizontal="left" vertical="center" wrapText="1"/>
      <protection/>
    </xf>
    <xf numFmtId="0" fontId="14" fillId="0" borderId="23" xfId="60" applyFont="1" applyBorder="1" applyAlignment="1">
      <alignment horizontal="left" vertical="center" wrapText="1"/>
      <protection/>
    </xf>
    <xf numFmtId="0" fontId="14" fillId="0" borderId="16" xfId="60" applyFont="1" applyBorder="1" applyAlignment="1">
      <alignment horizontal="left" vertical="center"/>
      <protection/>
    </xf>
    <xf numFmtId="0" fontId="14" fillId="0" borderId="17" xfId="60" applyFont="1" applyBorder="1" applyAlignment="1">
      <alignment horizontal="left" vertical="center"/>
      <protection/>
    </xf>
    <xf numFmtId="0" fontId="14" fillId="0" borderId="0" xfId="60" applyFont="1" applyBorder="1" applyAlignment="1">
      <alignment horizontal="right" wrapText="1"/>
      <protection/>
    </xf>
    <xf numFmtId="0" fontId="14" fillId="0" borderId="13" xfId="60" applyFont="1" applyBorder="1" applyAlignment="1">
      <alignment horizontal="right" wrapText="1"/>
      <protection/>
    </xf>
    <xf numFmtId="0" fontId="14" fillId="0" borderId="33" xfId="60" applyFont="1" applyBorder="1" applyAlignment="1">
      <alignment horizontal="center" vertical="top" wrapText="1"/>
      <protection/>
    </xf>
    <xf numFmtId="0" fontId="14" fillId="0" borderId="16" xfId="60" applyFont="1" applyBorder="1" applyAlignment="1">
      <alignment horizontal="center" vertical="top" wrapText="1"/>
      <protection/>
    </xf>
    <xf numFmtId="0" fontId="14" fillId="0" borderId="67" xfId="60" applyFont="1" applyBorder="1" applyAlignment="1">
      <alignment horizontal="center" vertical="top" wrapText="1"/>
      <protection/>
    </xf>
    <xf numFmtId="0" fontId="14" fillId="0" borderId="16" xfId="60" applyFont="1" applyBorder="1" applyAlignment="1">
      <alignment horizontal="right" wrapText="1"/>
      <protection/>
    </xf>
    <xf numFmtId="0" fontId="14" fillId="0" borderId="24" xfId="60" applyFont="1" applyBorder="1" applyAlignment="1">
      <alignment horizontal="right" wrapText="1"/>
      <protection/>
    </xf>
    <xf numFmtId="0" fontId="14" fillId="0" borderId="18" xfId="60" applyFont="1" applyBorder="1" applyAlignment="1">
      <alignment horizontal="right" wrapText="1"/>
      <protection/>
    </xf>
    <xf numFmtId="0" fontId="14" fillId="0" borderId="0" xfId="60" applyFont="1" applyBorder="1" applyAlignment="1">
      <alignment horizontal="left" wrapText="1"/>
      <protection/>
    </xf>
    <xf numFmtId="0" fontId="14" fillId="0" borderId="17" xfId="60" applyFont="1" applyBorder="1" applyAlignment="1">
      <alignment horizontal="left" wrapText="1"/>
      <protection/>
    </xf>
    <xf numFmtId="0" fontId="14" fillId="0" borderId="18" xfId="60" applyFont="1" applyBorder="1" applyAlignment="1">
      <alignment horizontal="right" vertical="center"/>
      <protection/>
    </xf>
    <xf numFmtId="0" fontId="14" fillId="0" borderId="20" xfId="60" applyFont="1" applyBorder="1" applyAlignment="1">
      <alignment horizontal="right" vertical="center"/>
      <protection/>
    </xf>
    <xf numFmtId="0" fontId="14" fillId="0" borderId="19" xfId="60" applyFont="1" applyBorder="1" applyAlignment="1">
      <alignment horizontal="right" vertical="center"/>
      <protection/>
    </xf>
    <xf numFmtId="0" fontId="14" fillId="0" borderId="35" xfId="60" applyFont="1" applyBorder="1" applyAlignment="1">
      <alignment horizontal="left" vertical="center" wrapText="1"/>
      <protection/>
    </xf>
    <xf numFmtId="0" fontId="14" fillId="0" borderId="35" xfId="60" applyFont="1" applyBorder="1" applyAlignment="1">
      <alignment horizontal="left" vertical="center"/>
      <protection/>
    </xf>
    <xf numFmtId="0" fontId="14" fillId="0" borderId="59" xfId="60" applyFont="1" applyBorder="1" applyAlignment="1">
      <alignment horizontal="left" vertical="center"/>
      <protection/>
    </xf>
    <xf numFmtId="0" fontId="14" fillId="0" borderId="20" xfId="60" applyFont="1" applyBorder="1" applyAlignment="1">
      <alignment horizontal="left" vertical="center"/>
      <protection/>
    </xf>
    <xf numFmtId="0" fontId="14" fillId="0" borderId="16" xfId="60" applyFont="1" applyBorder="1" applyAlignment="1">
      <alignment horizontal="right" vertical="center" wrapText="1"/>
      <protection/>
    </xf>
    <xf numFmtId="0" fontId="14" fillId="0" borderId="24" xfId="60" applyFont="1" applyBorder="1" applyAlignment="1">
      <alignment horizontal="right" vertical="center"/>
      <protection/>
    </xf>
    <xf numFmtId="0" fontId="14" fillId="0" borderId="32" xfId="60" applyFont="1" applyBorder="1" applyAlignment="1">
      <alignment horizontal="right" vertical="center"/>
      <protection/>
    </xf>
    <xf numFmtId="0" fontId="14" fillId="0" borderId="0" xfId="60" applyFont="1" applyBorder="1" applyAlignment="1">
      <alignment horizontal="center"/>
      <protection/>
    </xf>
    <xf numFmtId="0" fontId="8" fillId="0" borderId="0" xfId="60" applyFont="1" applyBorder="1" applyAlignment="1">
      <alignment horizontal="center"/>
      <protection/>
    </xf>
    <xf numFmtId="0" fontId="14" fillId="0" borderId="17" xfId="60" applyFont="1" applyBorder="1" applyAlignment="1">
      <alignment horizontal="left" vertical="center" wrapText="1"/>
      <protection/>
    </xf>
    <xf numFmtId="0" fontId="14" fillId="0" borderId="0" xfId="60" applyFont="1" applyBorder="1" applyAlignment="1">
      <alignment horizontal="left" vertical="top" wrapText="1"/>
      <protection/>
    </xf>
    <xf numFmtId="0" fontId="14" fillId="0" borderId="17" xfId="60" applyFont="1" applyBorder="1" applyAlignment="1">
      <alignment horizontal="left" vertical="top" wrapText="1"/>
      <protection/>
    </xf>
    <xf numFmtId="0" fontId="14" fillId="0" borderId="59" xfId="60" applyFont="1" applyBorder="1" applyAlignment="1">
      <alignment horizontal="left" vertical="top" wrapText="1"/>
      <protection/>
    </xf>
    <xf numFmtId="0" fontId="14" fillId="0" borderId="20" xfId="60" applyFont="1" applyBorder="1" applyAlignment="1">
      <alignment horizontal="left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38100</xdr:colOff>
      <xdr:row>34</xdr:row>
      <xdr:rowOff>133350</xdr:rowOff>
    </xdr:to>
    <xdr:sp>
      <xdr:nvSpPr>
        <xdr:cNvPr id="1" name="Picture 2"/>
        <xdr:cNvSpPr>
          <a:spLocks noChangeAspect="1"/>
        </xdr:cNvSpPr>
      </xdr:nvSpPr>
      <xdr:spPr>
        <a:xfrm>
          <a:off x="685800" y="2952750"/>
          <a:ext cx="4267200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771525</xdr:colOff>
      <xdr:row>10</xdr:row>
      <xdr:rowOff>104775</xdr:rowOff>
    </xdr:from>
    <xdr:to>
      <xdr:col>8</xdr:col>
      <xdr:colOff>123825</xdr:colOff>
      <xdr:row>34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886075"/>
          <a:ext cx="42672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</xdr:row>
      <xdr:rowOff>123825</xdr:rowOff>
    </xdr:from>
    <xdr:to>
      <xdr:col>4</xdr:col>
      <xdr:colOff>514350</xdr:colOff>
      <xdr:row>4</xdr:row>
      <xdr:rowOff>28575</xdr:rowOff>
    </xdr:to>
    <xdr:sp>
      <xdr:nvSpPr>
        <xdr:cNvPr id="3" name="Rectangle 54">
          <a:hlinkClick r:id="rId2"/>
        </xdr:cNvPr>
        <xdr:cNvSpPr>
          <a:spLocks/>
        </xdr:cNvSpPr>
      </xdr:nvSpPr>
      <xdr:spPr>
        <a:xfrm>
          <a:off x="2152650" y="466725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28</xdr:row>
      <xdr:rowOff>19050</xdr:rowOff>
    </xdr:from>
    <xdr:to>
      <xdr:col>21</xdr:col>
      <xdr:colOff>190500</xdr:colOff>
      <xdr:row>30</xdr:row>
      <xdr:rowOff>66675</xdr:rowOff>
    </xdr:to>
    <xdr:sp fLocksText="0">
      <xdr:nvSpPr>
        <xdr:cNvPr id="1" name="Text Box 64"/>
        <xdr:cNvSpPr txBox="1">
          <a:spLocks noChangeArrowheads="1"/>
        </xdr:cNvSpPr>
      </xdr:nvSpPr>
      <xdr:spPr>
        <a:xfrm>
          <a:off x="7534275" y="2943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28575</xdr:colOff>
      <xdr:row>2</xdr:row>
      <xdr:rowOff>0</xdr:rowOff>
    </xdr:from>
    <xdr:ext cx="247650" cy="704850"/>
    <xdr:sp>
      <xdr:nvSpPr>
        <xdr:cNvPr id="2" name="TextBox 31"/>
        <xdr:cNvSpPr txBox="1">
          <a:spLocks noChangeArrowheads="1"/>
        </xdr:cNvSpPr>
      </xdr:nvSpPr>
      <xdr:spPr>
        <a:xfrm>
          <a:off x="3638550" y="352425"/>
          <a:ext cx="2476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川上 力</a:t>
          </a:r>
        </a:p>
      </xdr:txBody>
    </xdr:sp>
    <xdr:clientData/>
  </xdr:oneCellAnchor>
  <xdr:oneCellAnchor>
    <xdr:from>
      <xdr:col>10</xdr:col>
      <xdr:colOff>28575</xdr:colOff>
      <xdr:row>20</xdr:row>
      <xdr:rowOff>66675</xdr:rowOff>
    </xdr:from>
    <xdr:ext cx="219075" cy="857250"/>
    <xdr:sp>
      <xdr:nvSpPr>
        <xdr:cNvPr id="3" name="TextBox 32"/>
        <xdr:cNvSpPr txBox="1">
          <a:spLocks noChangeArrowheads="1"/>
        </xdr:cNvSpPr>
      </xdr:nvSpPr>
      <xdr:spPr>
        <a:xfrm>
          <a:off x="3638550" y="2257425"/>
          <a:ext cx="2190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加藤 はる</a:t>
          </a:r>
        </a:p>
      </xdr:txBody>
    </xdr:sp>
    <xdr:clientData/>
  </xdr:oneCellAnchor>
  <xdr:oneCellAnchor>
    <xdr:from>
      <xdr:col>20</xdr:col>
      <xdr:colOff>495300</xdr:colOff>
      <xdr:row>47</xdr:row>
      <xdr:rowOff>28575</xdr:rowOff>
    </xdr:from>
    <xdr:ext cx="76200" cy="209550"/>
    <xdr:sp>
      <xdr:nvSpPr>
        <xdr:cNvPr id="4" name="TextBox 33"/>
        <xdr:cNvSpPr txBox="1">
          <a:spLocks noChangeArrowheads="1"/>
        </xdr:cNvSpPr>
      </xdr:nvSpPr>
      <xdr:spPr>
        <a:xfrm>
          <a:off x="7248525" y="488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28575</xdr:colOff>
      <xdr:row>42</xdr:row>
      <xdr:rowOff>47625</xdr:rowOff>
    </xdr:from>
    <xdr:ext cx="247650" cy="923925"/>
    <xdr:sp>
      <xdr:nvSpPr>
        <xdr:cNvPr id="5" name="TextBox 34"/>
        <xdr:cNvSpPr txBox="1">
          <a:spLocks noChangeArrowheads="1"/>
        </xdr:cNvSpPr>
      </xdr:nvSpPr>
      <xdr:spPr>
        <a:xfrm>
          <a:off x="3638550" y="4457700"/>
          <a:ext cx="2476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伊藤 華英</a:t>
          </a:r>
        </a:p>
      </xdr:txBody>
    </xdr:sp>
    <xdr:clientData/>
  </xdr:oneCellAnchor>
  <xdr:oneCellAnchor>
    <xdr:from>
      <xdr:col>10</xdr:col>
      <xdr:colOff>38100</xdr:colOff>
      <xdr:row>62</xdr:row>
      <xdr:rowOff>57150</xdr:rowOff>
    </xdr:from>
    <xdr:ext cx="219075" cy="742950"/>
    <xdr:sp>
      <xdr:nvSpPr>
        <xdr:cNvPr id="6" name="TextBox 35"/>
        <xdr:cNvSpPr txBox="1">
          <a:spLocks noChangeArrowheads="1"/>
        </xdr:cNvSpPr>
      </xdr:nvSpPr>
      <xdr:spPr>
        <a:xfrm>
          <a:off x="3648075" y="6515100"/>
          <a:ext cx="2190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波多 泰輝</a:t>
          </a:r>
        </a:p>
      </xdr:txBody>
    </xdr:sp>
    <xdr:clientData/>
  </xdr:oneCellAnchor>
  <xdr:oneCellAnchor>
    <xdr:from>
      <xdr:col>10</xdr:col>
      <xdr:colOff>28575</xdr:colOff>
      <xdr:row>88</xdr:row>
      <xdr:rowOff>47625</xdr:rowOff>
    </xdr:from>
    <xdr:ext cx="219075" cy="600075"/>
    <xdr:sp>
      <xdr:nvSpPr>
        <xdr:cNvPr id="7" name="TextBox 36"/>
        <xdr:cNvSpPr txBox="1">
          <a:spLocks noChangeArrowheads="1"/>
        </xdr:cNvSpPr>
      </xdr:nvSpPr>
      <xdr:spPr>
        <a:xfrm>
          <a:off x="3638550" y="9096375"/>
          <a:ext cx="2190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高岡 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46"/>
  <sheetViews>
    <sheetView showGridLines="0" tabSelected="1"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cols>
    <col min="2" max="2" width="10.50390625" style="0" customWidth="1"/>
    <col min="9" max="9" width="11.00390625" style="0" customWidth="1"/>
  </cols>
  <sheetData>
    <row r="6" ht="55.5">
      <c r="B6" s="1" t="s">
        <v>0</v>
      </c>
    </row>
    <row r="8" ht="55.5">
      <c r="B8" s="1" t="s">
        <v>1</v>
      </c>
    </row>
    <row r="38" spans="2:4" ht="17.25">
      <c r="B38" s="2" t="s">
        <v>2</v>
      </c>
      <c r="C38" s="2" t="s">
        <v>3</v>
      </c>
      <c r="D38" s="2"/>
    </row>
    <row r="39" spans="2:4" ht="17.25">
      <c r="B39" s="2"/>
      <c r="C39" s="2"/>
      <c r="D39" s="2"/>
    </row>
    <row r="40" spans="2:4" ht="17.25">
      <c r="B40" s="2" t="s">
        <v>4</v>
      </c>
      <c r="C40" s="2" t="s">
        <v>5</v>
      </c>
      <c r="D40" s="2"/>
    </row>
    <row r="41" spans="2:4" ht="17.25">
      <c r="B41" s="2"/>
      <c r="C41" s="2"/>
      <c r="D41" s="2"/>
    </row>
    <row r="42" spans="2:4" ht="17.25">
      <c r="B42" s="2" t="s">
        <v>6</v>
      </c>
      <c r="C42" s="2" t="s">
        <v>7</v>
      </c>
      <c r="D42" s="2"/>
    </row>
    <row r="43" spans="2:4" ht="17.25">
      <c r="B43" s="2"/>
      <c r="C43" s="2"/>
      <c r="D43" s="2"/>
    </row>
    <row r="44" spans="2:4" ht="17.25">
      <c r="B44" s="2" t="s">
        <v>8</v>
      </c>
      <c r="C44" s="2" t="s">
        <v>9</v>
      </c>
      <c r="D44" s="2"/>
    </row>
    <row r="45" spans="2:4" ht="17.25">
      <c r="B45" s="2"/>
      <c r="C45" s="2"/>
      <c r="D45" s="2"/>
    </row>
    <row r="46" spans="2:4" ht="17.25">
      <c r="B46" s="2"/>
      <c r="C46" s="2" t="s">
        <v>10</v>
      </c>
      <c r="D46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2:AJ37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625" style="0" customWidth="1"/>
    <col min="3" max="3" width="7.625" style="0" customWidth="1"/>
    <col min="4" max="29" width="2.625" style="0" customWidth="1"/>
    <col min="30" max="30" width="5.625" style="0" hidden="1" customWidth="1"/>
    <col min="31" max="36" width="3.625" style="0" hidden="1" customWidth="1"/>
  </cols>
  <sheetData>
    <row r="2" ht="13.5">
      <c r="B2" s="77" t="s">
        <v>26</v>
      </c>
    </row>
    <row r="3" spans="2:27" ht="15" customHeight="1">
      <c r="B3" s="70" t="s">
        <v>21</v>
      </c>
      <c r="C3" s="50"/>
      <c r="D3" s="164" t="s">
        <v>44</v>
      </c>
      <c r="E3" s="165"/>
      <c r="F3" s="165"/>
      <c r="G3" s="165"/>
      <c r="H3" s="166"/>
      <c r="I3" s="164" t="s">
        <v>45</v>
      </c>
      <c r="J3" s="165"/>
      <c r="K3" s="165"/>
      <c r="L3" s="165"/>
      <c r="M3" s="166"/>
      <c r="N3" s="164" t="s">
        <v>46</v>
      </c>
      <c r="O3" s="165"/>
      <c r="P3" s="165"/>
      <c r="Q3" s="165"/>
      <c r="R3" s="166"/>
      <c r="S3" s="51"/>
      <c r="T3" s="52" t="s">
        <v>24</v>
      </c>
      <c r="U3" s="52"/>
      <c r="V3" s="164" t="s">
        <v>25</v>
      </c>
      <c r="W3" s="166"/>
      <c r="AA3" s="4"/>
    </row>
    <row r="4" spans="2:34" ht="15" customHeight="1">
      <c r="B4" s="147" t="s">
        <v>41</v>
      </c>
      <c r="C4" s="141" t="s">
        <v>53</v>
      </c>
      <c r="D4" s="187"/>
      <c r="E4" s="188"/>
      <c r="F4" s="188"/>
      <c r="G4" s="188"/>
      <c r="H4" s="189"/>
      <c r="I4" s="53" t="str">
        <f>IF(I5="","",IF(I5&gt;M5,"○","×"))</f>
        <v>○</v>
      </c>
      <c r="J4" s="54">
        <v>15</v>
      </c>
      <c r="K4" s="55" t="s">
        <v>27</v>
      </c>
      <c r="L4" s="54">
        <v>7</v>
      </c>
      <c r="M4" s="56"/>
      <c r="N4" s="57" t="str">
        <f>IF(N5="","",IF(N5&gt;R5,"○","×"))</f>
        <v>○</v>
      </c>
      <c r="O4" s="54">
        <v>15</v>
      </c>
      <c r="P4" s="55" t="s">
        <v>27</v>
      </c>
      <c r="Q4" s="54">
        <v>4</v>
      </c>
      <c r="R4" s="56"/>
      <c r="S4" s="179">
        <f>IF(I4="","",COUNTIF(I4:R4,"○"))</f>
        <v>2</v>
      </c>
      <c r="T4" s="184" t="s">
        <v>28</v>
      </c>
      <c r="U4" s="176">
        <f>IF(I4="","",COUNTIF(I4:R4,"×"))</f>
        <v>0</v>
      </c>
      <c r="V4" s="179">
        <f>IF(AD5="","",RANK(AD5,AD4:AD12))</f>
        <v>1</v>
      </c>
      <c r="W4" s="176"/>
      <c r="X4" s="58"/>
      <c r="Y4" s="58"/>
      <c r="Z4" s="4"/>
      <c r="AA4" s="4"/>
      <c r="AE4">
        <f>IF(J4="","",IF(J4&gt;L4,1,0))</f>
        <v>1</v>
      </c>
      <c r="AF4">
        <f>IF(L4="","",IF(J4&lt;L4,1,0))</f>
        <v>0</v>
      </c>
      <c r="AG4">
        <f>IF(O4="","",IF(O4&gt;Q4,1,0))</f>
        <v>1</v>
      </c>
      <c r="AH4">
        <f>IF(Q4="","",IF(O4&lt;Q4,1,0))</f>
        <v>0</v>
      </c>
    </row>
    <row r="5" spans="2:34" ht="15" customHeight="1">
      <c r="B5" s="149"/>
      <c r="C5" s="142"/>
      <c r="D5" s="190"/>
      <c r="E5" s="191"/>
      <c r="F5" s="191"/>
      <c r="G5" s="191"/>
      <c r="H5" s="192"/>
      <c r="I5" s="153">
        <f>IF(J4="","",SUM(AE4:AE6))</f>
        <v>2</v>
      </c>
      <c r="J5" s="58">
        <v>15</v>
      </c>
      <c r="K5" s="55" t="s">
        <v>29</v>
      </c>
      <c r="L5" s="58">
        <v>3</v>
      </c>
      <c r="M5" s="182">
        <f>IF(L4="","",SUM(AF4:AF6))</f>
        <v>0</v>
      </c>
      <c r="N5" s="153">
        <f>IF(O4="","",SUM(AG4:AG6))</f>
        <v>2</v>
      </c>
      <c r="O5" s="59">
        <v>15</v>
      </c>
      <c r="P5" s="55" t="s">
        <v>29</v>
      </c>
      <c r="Q5" s="59">
        <v>10</v>
      </c>
      <c r="R5" s="182">
        <f>IF(Q4="","",SUM(AH4:AH6))</f>
        <v>0</v>
      </c>
      <c r="S5" s="180"/>
      <c r="T5" s="185"/>
      <c r="U5" s="177"/>
      <c r="V5" s="180"/>
      <c r="W5" s="177"/>
      <c r="X5" s="58"/>
      <c r="Y5" s="58"/>
      <c r="Z5" s="4"/>
      <c r="AA5" s="4"/>
      <c r="AD5">
        <f>IF(S4="","",S4*1000+(I5+N5)*100+((I5+N5)-(M5+R5))*10+((SUM(J4:J6)+SUM(O4:O6))-(SUM(L4:L6)+SUM(Q4:Q6))))</f>
        <v>2476</v>
      </c>
      <c r="AE5">
        <f>IF(J5="","",IF(J5&gt;L5,1,0))</f>
        <v>1</v>
      </c>
      <c r="AF5">
        <f>IF(L5="","",IF(J5&lt;L5,1,0))</f>
        <v>0</v>
      </c>
      <c r="AG5">
        <f>IF(O5="","",IF(O5&gt;Q5,1,0))</f>
        <v>1</v>
      </c>
      <c r="AH5">
        <f>IF(Q5="","",IF(O5&lt;Q5,1,0))</f>
        <v>0</v>
      </c>
    </row>
    <row r="6" spans="2:34" ht="15" customHeight="1">
      <c r="B6" s="151"/>
      <c r="C6" s="143"/>
      <c r="D6" s="193"/>
      <c r="E6" s="194"/>
      <c r="F6" s="194"/>
      <c r="G6" s="194"/>
      <c r="H6" s="195"/>
      <c r="I6" s="154"/>
      <c r="J6" s="60"/>
      <c r="K6" s="55" t="s">
        <v>29</v>
      </c>
      <c r="L6" s="60"/>
      <c r="M6" s="183"/>
      <c r="N6" s="154"/>
      <c r="O6" s="61"/>
      <c r="P6" s="55" t="s">
        <v>29</v>
      </c>
      <c r="Q6" s="61"/>
      <c r="R6" s="183"/>
      <c r="S6" s="181"/>
      <c r="T6" s="186"/>
      <c r="U6" s="178"/>
      <c r="V6" s="181"/>
      <c r="W6" s="178"/>
      <c r="X6" s="58"/>
      <c r="Y6" s="58"/>
      <c r="Z6" s="3"/>
      <c r="AA6" s="3"/>
      <c r="AE6">
        <f>IF(J6="","",IF(J6&gt;L6,1,0))</f>
      </c>
      <c r="AF6">
        <f>IF(L6="","",IF(J6&lt;L6,1,0))</f>
      </c>
      <c r="AG6">
        <f>IF(O6="","",IF(O6&gt;Q6,1,0))</f>
      </c>
      <c r="AH6">
        <f>IF(Q6="","",IF(O6&lt;Q6,1,0))</f>
      </c>
    </row>
    <row r="7" spans="2:32" ht="15" customHeight="1">
      <c r="B7" s="147" t="s">
        <v>42</v>
      </c>
      <c r="C7" s="141" t="s">
        <v>55</v>
      </c>
      <c r="D7" s="53" t="str">
        <f>IF(E7="","",IF(D8&gt;H8,"○","×"))</f>
        <v>×</v>
      </c>
      <c r="E7" s="54">
        <f>IF(L4="","",L4)</f>
        <v>7</v>
      </c>
      <c r="F7" s="62" t="s">
        <v>30</v>
      </c>
      <c r="G7" s="54">
        <f>IF(J4="","",J4)</f>
        <v>15</v>
      </c>
      <c r="H7" s="63"/>
      <c r="I7" s="187"/>
      <c r="J7" s="188"/>
      <c r="K7" s="188"/>
      <c r="L7" s="188"/>
      <c r="M7" s="189"/>
      <c r="N7" s="53" t="str">
        <f>IF(O7="","",IF(N8&gt;R8,"○","×"))</f>
        <v>×</v>
      </c>
      <c r="O7" s="54">
        <v>15</v>
      </c>
      <c r="P7" s="62" t="s">
        <v>30</v>
      </c>
      <c r="Q7" s="54">
        <v>8</v>
      </c>
      <c r="R7" s="64"/>
      <c r="S7" s="179">
        <f>IF(D7="","",COUNTIF(D7:R9,"○"))</f>
        <v>0</v>
      </c>
      <c r="T7" s="184" t="s">
        <v>28</v>
      </c>
      <c r="U7" s="176">
        <f>IF(D7="","",COUNTIF(D7:R9,"×"))</f>
        <v>2</v>
      </c>
      <c r="V7" s="179">
        <f>IF(AD8="","",RANK(AD8,AD4:AD12))</f>
        <v>3</v>
      </c>
      <c r="W7" s="176"/>
      <c r="X7" s="58"/>
      <c r="Y7" s="58"/>
      <c r="Z7" s="3"/>
      <c r="AA7" s="3"/>
      <c r="AE7">
        <f>IF(O7="","",IF(O7&gt;Q7,1,0))</f>
        <v>1</v>
      </c>
      <c r="AF7">
        <f>IF(Q7="","",IF(O7&lt;Q7,1,0))</f>
        <v>0</v>
      </c>
    </row>
    <row r="8" spans="2:32" ht="15" customHeight="1">
      <c r="B8" s="149"/>
      <c r="C8" s="142"/>
      <c r="D8" s="153">
        <f>M5</f>
        <v>0</v>
      </c>
      <c r="E8" s="58">
        <f>IF(L5="","",L5)</f>
        <v>3</v>
      </c>
      <c r="F8" s="55" t="s">
        <v>29</v>
      </c>
      <c r="G8" s="58">
        <f>IF(J5="","",J5)</f>
        <v>15</v>
      </c>
      <c r="H8" s="182">
        <f>I5</f>
        <v>2</v>
      </c>
      <c r="I8" s="190"/>
      <c r="J8" s="191"/>
      <c r="K8" s="191"/>
      <c r="L8" s="191"/>
      <c r="M8" s="192"/>
      <c r="N8" s="153">
        <f>IF(O7="","",SUM(AE7:AE9))</f>
        <v>1</v>
      </c>
      <c r="O8" s="58">
        <v>16</v>
      </c>
      <c r="P8" s="55" t="s">
        <v>29</v>
      </c>
      <c r="Q8" s="58">
        <v>18</v>
      </c>
      <c r="R8" s="182">
        <f>IF(Q7="","",SUM(AF7:AF9))</f>
        <v>2</v>
      </c>
      <c r="S8" s="180"/>
      <c r="T8" s="185"/>
      <c r="U8" s="177"/>
      <c r="V8" s="180"/>
      <c r="W8" s="177"/>
      <c r="X8" s="58"/>
      <c r="Y8" s="58"/>
      <c r="Z8" s="3"/>
      <c r="AA8" s="3"/>
      <c r="AD8">
        <f>IF(S7="","",S7*1000+(D8+N8)*100+((D8+N8)-(H8+R8))*10+((SUM(E7:E9)+SUM(O7:O9))-(SUM(G7:G9)+SUM(Q7:Q9))))</f>
        <v>53</v>
      </c>
      <c r="AE8">
        <f>IF(O8="","",IF(O8&gt;Q8,1,0))</f>
        <v>0</v>
      </c>
      <c r="AF8">
        <f>IF(Q8="","",IF(O8&lt;Q8,1,0))</f>
        <v>1</v>
      </c>
    </row>
    <row r="9" spans="2:32" ht="15" customHeight="1">
      <c r="B9" s="151"/>
      <c r="C9" s="143"/>
      <c r="D9" s="154"/>
      <c r="E9" s="60">
        <f>IF(L6="","",L6)</f>
      </c>
      <c r="F9" s="65" t="s">
        <v>31</v>
      </c>
      <c r="G9" s="60">
        <f>IF(J6="","",J6)</f>
      </c>
      <c r="H9" s="183"/>
      <c r="I9" s="193"/>
      <c r="J9" s="194"/>
      <c r="K9" s="194"/>
      <c r="L9" s="194"/>
      <c r="M9" s="195"/>
      <c r="N9" s="154"/>
      <c r="O9" s="60">
        <v>15</v>
      </c>
      <c r="P9" s="55" t="s">
        <v>31</v>
      </c>
      <c r="Q9" s="60">
        <v>17</v>
      </c>
      <c r="R9" s="183"/>
      <c r="S9" s="181"/>
      <c r="T9" s="186"/>
      <c r="U9" s="178"/>
      <c r="V9" s="181"/>
      <c r="W9" s="178"/>
      <c r="X9" s="58"/>
      <c r="Y9" s="58"/>
      <c r="Z9" s="3"/>
      <c r="AA9" s="3"/>
      <c r="AE9">
        <f>IF(O9="","",IF(O9&gt;Q9,1,0))</f>
        <v>0</v>
      </c>
      <c r="AF9">
        <f>IF(Q9="","",IF(O9&lt;Q9,1,0))</f>
        <v>1</v>
      </c>
    </row>
    <row r="10" spans="2:27" ht="15" customHeight="1">
      <c r="B10" s="149" t="s">
        <v>43</v>
      </c>
      <c r="C10" s="142" t="s">
        <v>56</v>
      </c>
      <c r="D10" s="53" t="str">
        <f>IF(E10="","",IF(D11&gt;H11,"○","×"))</f>
        <v>×</v>
      </c>
      <c r="E10" s="54">
        <f>IF(Q4="","",Q4)</f>
        <v>4</v>
      </c>
      <c r="F10" s="62" t="s">
        <v>31</v>
      </c>
      <c r="G10" s="54">
        <f>IF(O4="","",O4)</f>
        <v>15</v>
      </c>
      <c r="H10" s="64"/>
      <c r="I10" s="53" t="str">
        <f>IF(J10="","",IF(I11&gt;M11,"○","×"))</f>
        <v>○</v>
      </c>
      <c r="J10" s="54">
        <f>IF(Q7="","",Q7)</f>
        <v>8</v>
      </c>
      <c r="K10" s="55" t="s">
        <v>31</v>
      </c>
      <c r="L10" s="54">
        <f>IF(O7="","",O7)</f>
        <v>15</v>
      </c>
      <c r="M10" s="64"/>
      <c r="N10" s="187"/>
      <c r="O10" s="188"/>
      <c r="P10" s="188"/>
      <c r="Q10" s="188"/>
      <c r="R10" s="189"/>
      <c r="S10" s="179">
        <f>IF(D10="","",COUNTIF(D10:M10,"○"))</f>
        <v>1</v>
      </c>
      <c r="T10" s="184" t="s">
        <v>28</v>
      </c>
      <c r="U10" s="176">
        <f>IF(D10="","",COUNTIF(D10:M10,"×"))</f>
        <v>1</v>
      </c>
      <c r="V10" s="179">
        <f>IF(AD11="","",RANK(AD11,AD4:AD12))</f>
        <v>2</v>
      </c>
      <c r="W10" s="176"/>
      <c r="X10" s="58"/>
      <c r="Y10" s="58"/>
      <c r="Z10" s="3"/>
      <c r="AA10" s="3"/>
    </row>
    <row r="11" spans="2:30" ht="15" customHeight="1">
      <c r="B11" s="149"/>
      <c r="C11" s="142"/>
      <c r="D11" s="153">
        <f>R5</f>
        <v>0</v>
      </c>
      <c r="E11" s="58">
        <f>IF(Q5="","",Q5)</f>
        <v>10</v>
      </c>
      <c r="F11" s="55" t="s">
        <v>31</v>
      </c>
      <c r="G11" s="58">
        <f>IF(O5="","",O5)</f>
        <v>15</v>
      </c>
      <c r="H11" s="182">
        <f>N5</f>
        <v>2</v>
      </c>
      <c r="I11" s="153">
        <f>R8</f>
        <v>2</v>
      </c>
      <c r="J11" s="58">
        <f>IF(Q8="","",Q8)</f>
        <v>18</v>
      </c>
      <c r="K11" s="55" t="s">
        <v>31</v>
      </c>
      <c r="L11" s="59">
        <f>IF(O8="","",O8)</f>
        <v>16</v>
      </c>
      <c r="M11" s="182">
        <f>N8</f>
        <v>1</v>
      </c>
      <c r="N11" s="190"/>
      <c r="O11" s="191"/>
      <c r="P11" s="191"/>
      <c r="Q11" s="191"/>
      <c r="R11" s="192"/>
      <c r="S11" s="180"/>
      <c r="T11" s="185"/>
      <c r="U11" s="177"/>
      <c r="V11" s="180"/>
      <c r="W11" s="177"/>
      <c r="X11" s="58"/>
      <c r="Y11" s="58"/>
      <c r="Z11" s="3"/>
      <c r="AA11" s="3"/>
      <c r="AD11">
        <f>IF(S10="","",S10*1000+(D11+I11)*100+((D11+I11)-(H11+M11))*10+((SUM(E10:E12)+SUM(J10:J12))-(SUM(G10:G12)+SUM(L10:L12))))</f>
        <v>1171</v>
      </c>
    </row>
    <row r="12" spans="2:27" ht="15" customHeight="1">
      <c r="B12" s="151"/>
      <c r="C12" s="143"/>
      <c r="D12" s="154"/>
      <c r="E12" s="60">
        <f>IF(Q6="","",Q6)</f>
      </c>
      <c r="F12" s="65" t="s">
        <v>31</v>
      </c>
      <c r="G12" s="60">
        <f>IF(O6="","",O6)</f>
      </c>
      <c r="H12" s="183"/>
      <c r="I12" s="154"/>
      <c r="J12" s="60">
        <f>IF(Q9="","",Q9)</f>
        <v>17</v>
      </c>
      <c r="K12" s="55" t="s">
        <v>31</v>
      </c>
      <c r="L12" s="61">
        <f>IF(O9="","",O9)</f>
        <v>15</v>
      </c>
      <c r="M12" s="183"/>
      <c r="N12" s="193"/>
      <c r="O12" s="194"/>
      <c r="P12" s="194"/>
      <c r="Q12" s="194"/>
      <c r="R12" s="195"/>
      <c r="S12" s="181"/>
      <c r="T12" s="186"/>
      <c r="U12" s="178"/>
      <c r="V12" s="181"/>
      <c r="W12" s="178"/>
      <c r="X12" s="58"/>
      <c r="Y12" s="58"/>
      <c r="Z12" s="3"/>
      <c r="AA12" s="3"/>
    </row>
    <row r="13" spans="2:18" s="66" customFormat="1" ht="15" customHeight="1">
      <c r="B13" s="67"/>
      <c r="C13" s="67"/>
      <c r="E13" s="68"/>
      <c r="F13" s="68"/>
      <c r="G13" s="68"/>
      <c r="J13" s="68"/>
      <c r="K13" s="68"/>
      <c r="L13" s="68"/>
      <c r="O13" s="68"/>
      <c r="P13" s="68"/>
      <c r="Q13" s="68"/>
      <c r="R13" s="68"/>
    </row>
    <row r="14" spans="2:27" ht="15" customHeight="1">
      <c r="B14" s="70" t="s">
        <v>22</v>
      </c>
      <c r="C14" s="50"/>
      <c r="D14" s="164" t="s">
        <v>50</v>
      </c>
      <c r="E14" s="165"/>
      <c r="F14" s="165"/>
      <c r="G14" s="165"/>
      <c r="H14" s="166"/>
      <c r="I14" s="164" t="s">
        <v>51</v>
      </c>
      <c r="J14" s="165"/>
      <c r="K14" s="165"/>
      <c r="L14" s="165"/>
      <c r="M14" s="166"/>
      <c r="N14" s="164" t="s">
        <v>52</v>
      </c>
      <c r="O14" s="165"/>
      <c r="P14" s="165"/>
      <c r="Q14" s="165"/>
      <c r="R14" s="166"/>
      <c r="S14" s="51"/>
      <c r="T14" s="52" t="s">
        <v>24</v>
      </c>
      <c r="U14" s="52"/>
      <c r="V14" s="164" t="s">
        <v>25</v>
      </c>
      <c r="W14" s="166"/>
      <c r="AA14" s="4"/>
    </row>
    <row r="15" spans="2:34" ht="15" customHeight="1">
      <c r="B15" s="147" t="s">
        <v>47</v>
      </c>
      <c r="C15" s="141" t="s">
        <v>57</v>
      </c>
      <c r="D15" s="187"/>
      <c r="E15" s="188"/>
      <c r="F15" s="188"/>
      <c r="G15" s="188"/>
      <c r="H15" s="189"/>
      <c r="I15" s="53" t="str">
        <f>IF(I16="","",IF(I16&gt;M16,"○","×"))</f>
        <v>×</v>
      </c>
      <c r="J15" s="54">
        <v>15</v>
      </c>
      <c r="K15" s="55" t="s">
        <v>32</v>
      </c>
      <c r="L15" s="54">
        <v>11</v>
      </c>
      <c r="M15" s="56"/>
      <c r="N15" s="57" t="str">
        <f>IF(N16="","",IF(N16&gt;R16,"○","×"))</f>
        <v>○</v>
      </c>
      <c r="O15" s="54">
        <v>15</v>
      </c>
      <c r="P15" s="55" t="s">
        <v>32</v>
      </c>
      <c r="Q15" s="54">
        <v>12</v>
      </c>
      <c r="R15" s="56"/>
      <c r="S15" s="179">
        <f>IF(I15="","",COUNTIF(I15:R15,"○"))</f>
        <v>1</v>
      </c>
      <c r="T15" s="184" t="s">
        <v>28</v>
      </c>
      <c r="U15" s="176">
        <f>IF(I15="","",COUNTIF(I15:R15,"×"))</f>
        <v>1</v>
      </c>
      <c r="V15" s="179">
        <f>IF(AD16="","",RANK(AD16,AD15:AD23))</f>
        <v>1</v>
      </c>
      <c r="W15" s="176"/>
      <c r="X15" s="58"/>
      <c r="Y15" s="58"/>
      <c r="Z15" s="4"/>
      <c r="AA15" s="4"/>
      <c r="AE15">
        <f>IF(J15="","",IF(J15&gt;L15,1,0))</f>
        <v>1</v>
      </c>
      <c r="AF15">
        <f>IF(L15="","",IF(J15&lt;L15,1,0))</f>
        <v>0</v>
      </c>
      <c r="AG15">
        <f>IF(O15="","",IF(O15&gt;Q15,1,0))</f>
        <v>1</v>
      </c>
      <c r="AH15">
        <f>IF(Q15="","",IF(O15&lt;Q15,1,0))</f>
        <v>0</v>
      </c>
    </row>
    <row r="16" spans="2:34" ht="15" customHeight="1">
      <c r="B16" s="149"/>
      <c r="C16" s="142"/>
      <c r="D16" s="190"/>
      <c r="E16" s="191"/>
      <c r="F16" s="191"/>
      <c r="G16" s="191"/>
      <c r="H16" s="192"/>
      <c r="I16" s="153">
        <f>IF(J15="","",SUM(AE15:AE17))</f>
        <v>1</v>
      </c>
      <c r="J16" s="58">
        <v>12</v>
      </c>
      <c r="K16" s="55" t="s">
        <v>29</v>
      </c>
      <c r="L16" s="58">
        <v>15</v>
      </c>
      <c r="M16" s="182">
        <f>IF(L15="","",SUM(AF15:AF17))</f>
        <v>2</v>
      </c>
      <c r="N16" s="153">
        <f>IF(O15="","",SUM(AG15:AG17))</f>
        <v>2</v>
      </c>
      <c r="O16" s="59">
        <v>15</v>
      </c>
      <c r="P16" s="55" t="s">
        <v>29</v>
      </c>
      <c r="Q16" s="59">
        <v>6</v>
      </c>
      <c r="R16" s="182">
        <f>IF(Q15="","",SUM(AH15:AH17))</f>
        <v>0</v>
      </c>
      <c r="S16" s="180"/>
      <c r="T16" s="185"/>
      <c r="U16" s="177"/>
      <c r="V16" s="180"/>
      <c r="W16" s="177"/>
      <c r="X16" s="58"/>
      <c r="Y16" s="58"/>
      <c r="Z16" s="4"/>
      <c r="AA16" s="4"/>
      <c r="AD16">
        <f>IF(S15="","",S15*1000+(I16+N16)*100+((I16+N16)-(M16+R16))*10+((SUM(J15:J17)+SUM(O15:O17))-(SUM(L15:L17)+SUM(Q15:Q17))))</f>
        <v>1321</v>
      </c>
      <c r="AE16">
        <f>IF(J16="","",IF(J16&gt;L16,1,0))</f>
        <v>0</v>
      </c>
      <c r="AF16">
        <f>IF(L16="","",IF(J16&lt;L16,1,0))</f>
        <v>1</v>
      </c>
      <c r="AG16">
        <f>IF(O16="","",IF(O16&gt;Q16,1,0))</f>
        <v>1</v>
      </c>
      <c r="AH16">
        <f>IF(Q16="","",IF(O16&lt;Q16,1,0))</f>
        <v>0</v>
      </c>
    </row>
    <row r="17" spans="2:34" ht="15" customHeight="1">
      <c r="B17" s="151"/>
      <c r="C17" s="143"/>
      <c r="D17" s="193"/>
      <c r="E17" s="194"/>
      <c r="F17" s="194"/>
      <c r="G17" s="194"/>
      <c r="H17" s="195"/>
      <c r="I17" s="154"/>
      <c r="J17" s="60">
        <v>13</v>
      </c>
      <c r="K17" s="55" t="s">
        <v>29</v>
      </c>
      <c r="L17" s="60">
        <v>15</v>
      </c>
      <c r="M17" s="183"/>
      <c r="N17" s="154"/>
      <c r="O17" s="61"/>
      <c r="P17" s="55" t="s">
        <v>29</v>
      </c>
      <c r="Q17" s="61"/>
      <c r="R17" s="183"/>
      <c r="S17" s="181"/>
      <c r="T17" s="186"/>
      <c r="U17" s="178"/>
      <c r="V17" s="181"/>
      <c r="W17" s="178"/>
      <c r="X17" s="58"/>
      <c r="Y17" s="58"/>
      <c r="Z17" s="3"/>
      <c r="AA17" s="3"/>
      <c r="AE17">
        <f>IF(J17="","",IF(J17&gt;L17,1,0))</f>
        <v>0</v>
      </c>
      <c r="AF17">
        <f>IF(L17="","",IF(J17&lt;L17,1,0))</f>
        <v>1</v>
      </c>
      <c r="AG17">
        <f>IF(O17="","",IF(O17&gt;Q17,1,0))</f>
      </c>
      <c r="AH17">
        <f>IF(Q17="","",IF(O17&lt;Q17,1,0))</f>
      </c>
    </row>
    <row r="18" spans="2:32" ht="15" customHeight="1">
      <c r="B18" s="147" t="s">
        <v>48</v>
      </c>
      <c r="C18" s="141" t="s">
        <v>55</v>
      </c>
      <c r="D18" s="53" t="str">
        <f>IF(E18="","",IF(D19&gt;H19,"○","×"))</f>
        <v>○</v>
      </c>
      <c r="E18" s="54">
        <f>IF(L15="","",L15)</f>
        <v>11</v>
      </c>
      <c r="F18" s="62" t="s">
        <v>33</v>
      </c>
      <c r="G18" s="54">
        <f>IF(J15="","",J15)</f>
        <v>15</v>
      </c>
      <c r="H18" s="63"/>
      <c r="I18" s="187"/>
      <c r="J18" s="188"/>
      <c r="K18" s="188"/>
      <c r="L18" s="188"/>
      <c r="M18" s="189"/>
      <c r="N18" s="53" t="str">
        <f>IF(O18="","",IF(N19&gt;R19,"○","×"))</f>
        <v>×</v>
      </c>
      <c r="O18" s="54">
        <v>7</v>
      </c>
      <c r="P18" s="62" t="s">
        <v>33</v>
      </c>
      <c r="Q18" s="54">
        <v>15</v>
      </c>
      <c r="R18" s="64"/>
      <c r="S18" s="179">
        <f>IF(D18="","",COUNTIF(D18:R20,"○"))</f>
        <v>1</v>
      </c>
      <c r="T18" s="184" t="s">
        <v>28</v>
      </c>
      <c r="U18" s="176">
        <f>IF(D18="","",COUNTIF(D18:R20,"×"))</f>
        <v>1</v>
      </c>
      <c r="V18" s="179">
        <f>IF(AD19="","",RANK(AD19,AD15:AD23))</f>
        <v>3</v>
      </c>
      <c r="W18" s="176"/>
      <c r="X18" s="58"/>
      <c r="Y18" s="58"/>
      <c r="Z18" s="3"/>
      <c r="AA18" s="3"/>
      <c r="AE18">
        <f>IF(O18="","",IF(O18&gt;Q18,1,0))</f>
        <v>0</v>
      </c>
      <c r="AF18">
        <f>IF(Q18="","",IF(O18&lt;Q18,1,0))</f>
        <v>1</v>
      </c>
    </row>
    <row r="19" spans="2:32" ht="15" customHeight="1">
      <c r="B19" s="149"/>
      <c r="C19" s="142"/>
      <c r="D19" s="153">
        <f>M16</f>
        <v>2</v>
      </c>
      <c r="E19" s="58">
        <f>IF(L16="","",L16)</f>
        <v>15</v>
      </c>
      <c r="F19" s="55" t="s">
        <v>31</v>
      </c>
      <c r="G19" s="58">
        <f>IF(J16="","",J16)</f>
        <v>12</v>
      </c>
      <c r="H19" s="182">
        <f>I16</f>
        <v>1</v>
      </c>
      <c r="I19" s="190"/>
      <c r="J19" s="191"/>
      <c r="K19" s="191"/>
      <c r="L19" s="191"/>
      <c r="M19" s="192"/>
      <c r="N19" s="153">
        <f>IF(O18="","",SUM(AE18:AE20))</f>
        <v>0</v>
      </c>
      <c r="O19" s="58">
        <v>13</v>
      </c>
      <c r="P19" s="55" t="s">
        <v>34</v>
      </c>
      <c r="Q19" s="58">
        <v>15</v>
      </c>
      <c r="R19" s="182">
        <f>IF(Q18="","",SUM(AF18:AF20))</f>
        <v>2</v>
      </c>
      <c r="S19" s="180"/>
      <c r="T19" s="185"/>
      <c r="U19" s="177"/>
      <c r="V19" s="180"/>
      <c r="W19" s="177"/>
      <c r="X19" s="58"/>
      <c r="Y19" s="58"/>
      <c r="Z19" s="3"/>
      <c r="AA19" s="3"/>
      <c r="AD19">
        <f>IF(S18="","",S18*1000+(D19+N19)*100+((D19+N19)-(H19+R19))*10+((SUM(E18:E20)+SUM(O18:O20))-(SUM(G18:G20)+SUM(Q18:Q20))))</f>
        <v>1181</v>
      </c>
      <c r="AE19">
        <f>IF(O19="","",IF(O19&gt;Q19,1,0))</f>
        <v>0</v>
      </c>
      <c r="AF19">
        <f>IF(Q19="","",IF(O19&lt;Q19,1,0))</f>
        <v>1</v>
      </c>
    </row>
    <row r="20" spans="2:32" ht="15" customHeight="1">
      <c r="B20" s="151"/>
      <c r="C20" s="143"/>
      <c r="D20" s="154"/>
      <c r="E20" s="60">
        <f>IF(L17="","",L17)</f>
        <v>15</v>
      </c>
      <c r="F20" s="65" t="s">
        <v>29</v>
      </c>
      <c r="G20" s="60">
        <f>IF(J17="","",J17)</f>
        <v>13</v>
      </c>
      <c r="H20" s="183"/>
      <c r="I20" s="193"/>
      <c r="J20" s="194"/>
      <c r="K20" s="194"/>
      <c r="L20" s="194"/>
      <c r="M20" s="195"/>
      <c r="N20" s="154"/>
      <c r="O20" s="60"/>
      <c r="P20" s="55" t="s">
        <v>29</v>
      </c>
      <c r="Q20" s="60"/>
      <c r="R20" s="183"/>
      <c r="S20" s="181"/>
      <c r="T20" s="186"/>
      <c r="U20" s="178"/>
      <c r="V20" s="181"/>
      <c r="W20" s="178"/>
      <c r="X20" s="58"/>
      <c r="Y20" s="58"/>
      <c r="Z20" s="3"/>
      <c r="AA20" s="3"/>
      <c r="AE20">
        <f>IF(O20="","",IF(O20&gt;Q20,1,0))</f>
      </c>
      <c r="AF20">
        <f>IF(Q20="","",IF(O20&lt;Q20,1,0))</f>
      </c>
    </row>
    <row r="21" spans="2:27" ht="15" customHeight="1">
      <c r="B21" s="149" t="s">
        <v>49</v>
      </c>
      <c r="C21" s="142" t="s">
        <v>54</v>
      </c>
      <c r="D21" s="53" t="str">
        <f>IF(E21="","",IF(D22&gt;H22,"○","×"))</f>
        <v>×</v>
      </c>
      <c r="E21" s="54">
        <f>IF(Q15="","",Q15)</f>
        <v>12</v>
      </c>
      <c r="F21" s="62" t="s">
        <v>35</v>
      </c>
      <c r="G21" s="54">
        <f>IF(O15="","",O15)</f>
        <v>15</v>
      </c>
      <c r="H21" s="64"/>
      <c r="I21" s="53" t="str">
        <f>IF(J21="","",IF(I22&gt;M22,"○","×"))</f>
        <v>○</v>
      </c>
      <c r="J21" s="54">
        <f>IF(Q18="","",Q18)</f>
        <v>15</v>
      </c>
      <c r="K21" s="55" t="s">
        <v>35</v>
      </c>
      <c r="L21" s="54">
        <f>IF(O18="","",O18)</f>
        <v>7</v>
      </c>
      <c r="M21" s="64"/>
      <c r="N21" s="187"/>
      <c r="O21" s="188"/>
      <c r="P21" s="188"/>
      <c r="Q21" s="188"/>
      <c r="R21" s="189"/>
      <c r="S21" s="179">
        <f>IF(D21="","",COUNTIF(D21:M21,"○"))</f>
        <v>1</v>
      </c>
      <c r="T21" s="184" t="s">
        <v>28</v>
      </c>
      <c r="U21" s="176">
        <f>IF(D21="","",COUNTIF(D21:M21,"×"))</f>
        <v>1</v>
      </c>
      <c r="V21" s="179">
        <f>IF(AD22="","",RANK(AD22,AD15:AD23))</f>
        <v>2</v>
      </c>
      <c r="W21" s="176"/>
      <c r="X21" s="58"/>
      <c r="Y21" s="58"/>
      <c r="Z21" s="3"/>
      <c r="AA21" s="3"/>
    </row>
    <row r="22" spans="2:30" ht="15" customHeight="1">
      <c r="B22" s="149"/>
      <c r="C22" s="142"/>
      <c r="D22" s="153">
        <f>R16</f>
        <v>0</v>
      </c>
      <c r="E22" s="58">
        <f>IF(Q16="","",Q16)</f>
        <v>6</v>
      </c>
      <c r="F22" s="55" t="s">
        <v>36</v>
      </c>
      <c r="G22" s="58">
        <f>IF(O16="","",O16)</f>
        <v>15</v>
      </c>
      <c r="H22" s="182">
        <f>N16</f>
        <v>2</v>
      </c>
      <c r="I22" s="153">
        <f>R19</f>
        <v>2</v>
      </c>
      <c r="J22" s="58">
        <f>IF(Q19="","",Q19)</f>
        <v>15</v>
      </c>
      <c r="K22" s="55" t="s">
        <v>29</v>
      </c>
      <c r="L22" s="59">
        <f>IF(O19="","",O19)</f>
        <v>13</v>
      </c>
      <c r="M22" s="182">
        <f>N19</f>
        <v>0</v>
      </c>
      <c r="N22" s="190"/>
      <c r="O22" s="191"/>
      <c r="P22" s="191"/>
      <c r="Q22" s="191"/>
      <c r="R22" s="192"/>
      <c r="S22" s="180"/>
      <c r="T22" s="185"/>
      <c r="U22" s="177"/>
      <c r="V22" s="180"/>
      <c r="W22" s="177"/>
      <c r="X22" s="58"/>
      <c r="Y22" s="58"/>
      <c r="Z22" s="3"/>
      <c r="AA22" s="3"/>
      <c r="AD22">
        <f>IF(S21="","",S21*1000+(D22+I22)*100+((D22+I22)-(H22+M22))*10+((SUM(E21:E23)+SUM(J21:J23))-(SUM(G21:G23)+SUM(L21:L23))))</f>
        <v>1198</v>
      </c>
    </row>
    <row r="23" spans="2:27" ht="15" customHeight="1">
      <c r="B23" s="151"/>
      <c r="C23" s="143"/>
      <c r="D23" s="154"/>
      <c r="E23" s="60">
        <f>IF(Q17="","",Q17)</f>
      </c>
      <c r="F23" s="65" t="s">
        <v>29</v>
      </c>
      <c r="G23" s="60">
        <f>IF(O17="","",O17)</f>
      </c>
      <c r="H23" s="183"/>
      <c r="I23" s="154"/>
      <c r="J23" s="60">
        <f>IF(Q20="","",Q20)</f>
      </c>
      <c r="K23" s="55" t="s">
        <v>29</v>
      </c>
      <c r="L23" s="61">
        <f>IF(O20="","",O20)</f>
      </c>
      <c r="M23" s="183"/>
      <c r="N23" s="193"/>
      <c r="O23" s="194"/>
      <c r="P23" s="194"/>
      <c r="Q23" s="194"/>
      <c r="R23" s="195"/>
      <c r="S23" s="181"/>
      <c r="T23" s="186"/>
      <c r="U23" s="178"/>
      <c r="V23" s="181"/>
      <c r="W23" s="178"/>
      <c r="X23" s="58"/>
      <c r="Y23" s="58"/>
      <c r="Z23" s="3"/>
      <c r="AA23" s="3"/>
    </row>
    <row r="24" spans="2:11" s="66" customFormat="1" ht="15" customHeight="1">
      <c r="B24" s="67"/>
      <c r="C24" s="67"/>
      <c r="K24" s="69"/>
    </row>
    <row r="25" spans="2:27" ht="15" customHeight="1">
      <c r="B25" s="70" t="s">
        <v>40</v>
      </c>
      <c r="C25" s="50"/>
      <c r="D25" s="164" t="s">
        <v>67</v>
      </c>
      <c r="E25" s="165"/>
      <c r="F25" s="165"/>
      <c r="G25" s="165"/>
      <c r="H25" s="166"/>
      <c r="I25" s="164" t="s">
        <v>68</v>
      </c>
      <c r="J25" s="165"/>
      <c r="K25" s="165"/>
      <c r="L25" s="165"/>
      <c r="M25" s="166"/>
      <c r="N25" s="164" t="s">
        <v>69</v>
      </c>
      <c r="O25" s="165"/>
      <c r="P25" s="165"/>
      <c r="Q25" s="165"/>
      <c r="R25" s="166"/>
      <c r="S25" s="51"/>
      <c r="T25" s="52" t="s">
        <v>24</v>
      </c>
      <c r="U25" s="52"/>
      <c r="V25" s="164" t="s">
        <v>25</v>
      </c>
      <c r="W25" s="166"/>
      <c r="AA25" s="4"/>
    </row>
    <row r="26" spans="2:34" ht="15" customHeight="1">
      <c r="B26" s="147" t="s">
        <v>58</v>
      </c>
      <c r="C26" s="141" t="s">
        <v>57</v>
      </c>
      <c r="D26" s="187"/>
      <c r="E26" s="188"/>
      <c r="F26" s="188"/>
      <c r="G26" s="188"/>
      <c r="H26" s="189"/>
      <c r="I26" s="53" t="str">
        <f>IF(I27="","",IF(I27&gt;M27,"○","×"))</f>
        <v>×</v>
      </c>
      <c r="J26" s="54">
        <v>15</v>
      </c>
      <c r="K26" s="55" t="s">
        <v>38</v>
      </c>
      <c r="L26" s="54">
        <v>17</v>
      </c>
      <c r="M26" s="56"/>
      <c r="N26" s="57" t="str">
        <f>IF(N27="","",IF(N27&gt;R27,"○","×"))</f>
        <v>○</v>
      </c>
      <c r="O26" s="54">
        <v>15</v>
      </c>
      <c r="P26" s="55" t="s">
        <v>38</v>
      </c>
      <c r="Q26" s="54">
        <v>7</v>
      </c>
      <c r="R26" s="56"/>
      <c r="S26" s="179">
        <f>IF(I26="","",COUNTIF(I26:R26,"○"))</f>
        <v>1</v>
      </c>
      <c r="T26" s="184" t="s">
        <v>28</v>
      </c>
      <c r="U26" s="176">
        <f>IF(I26="","",COUNTIF(I26:R26,"×"))</f>
        <v>1</v>
      </c>
      <c r="V26" s="179">
        <f>IF(AD27="","",RANK(AD27,AD26:AD34))</f>
        <v>2</v>
      </c>
      <c r="W26" s="176"/>
      <c r="X26" s="58"/>
      <c r="Y26" s="58"/>
      <c r="Z26" s="4"/>
      <c r="AA26" s="4"/>
      <c r="AE26">
        <f>IF(J26="","",IF(J26&gt;L26,1,0))</f>
        <v>0</v>
      </c>
      <c r="AF26">
        <f>IF(L26="","",IF(J26&lt;L26,1,0))</f>
        <v>1</v>
      </c>
      <c r="AG26">
        <f>IF(O26="","",IF(O26&gt;Q26,1,0))</f>
        <v>1</v>
      </c>
      <c r="AH26">
        <f>IF(Q26="","",IF(O26&lt;Q26,1,0))</f>
        <v>0</v>
      </c>
    </row>
    <row r="27" spans="2:34" ht="15" customHeight="1">
      <c r="B27" s="149"/>
      <c r="C27" s="142"/>
      <c r="D27" s="190"/>
      <c r="E27" s="191"/>
      <c r="F27" s="191"/>
      <c r="G27" s="191"/>
      <c r="H27" s="192"/>
      <c r="I27" s="153">
        <f>IF(J26="","",SUM(AE26:AE28))</f>
        <v>0</v>
      </c>
      <c r="J27" s="58">
        <v>11</v>
      </c>
      <c r="K27" s="55" t="s">
        <v>29</v>
      </c>
      <c r="L27" s="58">
        <v>15</v>
      </c>
      <c r="M27" s="182">
        <f>IF(L26="","",SUM(AF26:AF28))</f>
        <v>2</v>
      </c>
      <c r="N27" s="153">
        <f>IF(O26="","",SUM(AG26:AG28))</f>
        <v>2</v>
      </c>
      <c r="O27" s="59">
        <v>15</v>
      </c>
      <c r="P27" s="55" t="s">
        <v>29</v>
      </c>
      <c r="Q27" s="59">
        <v>10</v>
      </c>
      <c r="R27" s="182">
        <f>IF(Q26="","",SUM(AH26:AH28))</f>
        <v>0</v>
      </c>
      <c r="S27" s="180"/>
      <c r="T27" s="185"/>
      <c r="U27" s="177"/>
      <c r="V27" s="180"/>
      <c r="W27" s="177"/>
      <c r="X27" s="58"/>
      <c r="Y27" s="58"/>
      <c r="Z27" s="4"/>
      <c r="AA27" s="4"/>
      <c r="AD27">
        <f>IF(S26="","",S26*1000+(I27+N27)*100+((I27+N27)-(M27+R27))*10+((SUM(J26:J28)+SUM(O26:O28))-(SUM(L26:L28)+SUM(Q26:Q28))))</f>
        <v>1207</v>
      </c>
      <c r="AE27">
        <f>IF(J27="","",IF(J27&gt;L27,1,0))</f>
        <v>0</v>
      </c>
      <c r="AF27">
        <f>IF(L27="","",IF(J27&lt;L27,1,0))</f>
        <v>1</v>
      </c>
      <c r="AG27">
        <f>IF(O27="","",IF(O27&gt;Q27,1,0))</f>
        <v>1</v>
      </c>
      <c r="AH27">
        <f>IF(Q27="","",IF(O27&lt;Q27,1,0))</f>
        <v>0</v>
      </c>
    </row>
    <row r="28" spans="2:34" ht="15" customHeight="1">
      <c r="B28" s="151"/>
      <c r="C28" s="143"/>
      <c r="D28" s="193"/>
      <c r="E28" s="194"/>
      <c r="F28" s="194"/>
      <c r="G28" s="194"/>
      <c r="H28" s="195"/>
      <c r="I28" s="154"/>
      <c r="J28" s="60"/>
      <c r="K28" s="55" t="s">
        <v>31</v>
      </c>
      <c r="L28" s="60"/>
      <c r="M28" s="183"/>
      <c r="N28" s="154"/>
      <c r="O28" s="61"/>
      <c r="P28" s="55" t="s">
        <v>31</v>
      </c>
      <c r="Q28" s="61"/>
      <c r="R28" s="183"/>
      <c r="S28" s="181"/>
      <c r="T28" s="186"/>
      <c r="U28" s="178"/>
      <c r="V28" s="181"/>
      <c r="W28" s="178"/>
      <c r="X28" s="58"/>
      <c r="Y28" s="58"/>
      <c r="Z28" s="3"/>
      <c r="AA28" s="3"/>
      <c r="AE28">
        <f>IF(J28="","",IF(J28&gt;L28,1,0))</f>
      </c>
      <c r="AF28">
        <f>IF(L28="","",IF(J28&lt;L28,1,0))</f>
      </c>
      <c r="AG28">
        <f>IF(O28="","",IF(O28&gt;Q28,1,0))</f>
      </c>
      <c r="AH28">
        <f>IF(Q28="","",IF(O28&lt;Q28,1,0))</f>
      </c>
    </row>
    <row r="29" spans="2:32" ht="15" customHeight="1">
      <c r="B29" s="147" t="s">
        <v>59</v>
      </c>
      <c r="C29" s="141" t="s">
        <v>54</v>
      </c>
      <c r="D29" s="53" t="str">
        <f>IF(E29="","",IF(D30&gt;H30,"○","×"))</f>
        <v>○</v>
      </c>
      <c r="E29" s="54">
        <f>IF(L26="","",L26)</f>
        <v>17</v>
      </c>
      <c r="F29" s="62" t="s">
        <v>29</v>
      </c>
      <c r="G29" s="54">
        <f>IF(J26="","",J26)</f>
        <v>15</v>
      </c>
      <c r="H29" s="63"/>
      <c r="I29" s="187"/>
      <c r="J29" s="188"/>
      <c r="K29" s="188"/>
      <c r="L29" s="188"/>
      <c r="M29" s="189"/>
      <c r="N29" s="53" t="str">
        <f>IF(O29="","",IF(N30&gt;R30,"○","×"))</f>
        <v>○</v>
      </c>
      <c r="O29" s="54">
        <v>13</v>
      </c>
      <c r="P29" s="62" t="s">
        <v>29</v>
      </c>
      <c r="Q29" s="54">
        <v>15</v>
      </c>
      <c r="R29" s="64"/>
      <c r="S29" s="179">
        <f>IF(D29="","",COUNTIF(D29:R31,"○"))</f>
        <v>2</v>
      </c>
      <c r="T29" s="184" t="s">
        <v>28</v>
      </c>
      <c r="U29" s="176">
        <f>IF(D29="","",COUNTIF(D29:R31,"×"))</f>
        <v>0</v>
      </c>
      <c r="V29" s="179">
        <f>IF(AD30="","",RANK(AD30,AD26:AD34))</f>
        <v>1</v>
      </c>
      <c r="W29" s="176"/>
      <c r="X29" s="58"/>
      <c r="Y29" s="58"/>
      <c r="Z29" s="3"/>
      <c r="AA29" s="3"/>
      <c r="AE29">
        <f>IF(O29="","",IF(O29&gt;Q29,1,0))</f>
        <v>0</v>
      </c>
      <c r="AF29">
        <f>IF(Q29="","",IF(O29&lt;Q29,1,0))</f>
        <v>1</v>
      </c>
    </row>
    <row r="30" spans="2:32" ht="15" customHeight="1">
      <c r="B30" s="149"/>
      <c r="C30" s="142"/>
      <c r="D30" s="153">
        <f>M27</f>
        <v>2</v>
      </c>
      <c r="E30" s="58">
        <f>IF(L27="","",L27)</f>
        <v>15</v>
      </c>
      <c r="F30" s="55" t="s">
        <v>29</v>
      </c>
      <c r="G30" s="58">
        <f>IF(J27="","",J27)</f>
        <v>11</v>
      </c>
      <c r="H30" s="182">
        <f>I27</f>
        <v>0</v>
      </c>
      <c r="I30" s="190"/>
      <c r="J30" s="191"/>
      <c r="K30" s="191"/>
      <c r="L30" s="191"/>
      <c r="M30" s="192"/>
      <c r="N30" s="153">
        <f>IF(O29="","",SUM(AE29:AE31))</f>
        <v>2</v>
      </c>
      <c r="O30" s="58">
        <v>15</v>
      </c>
      <c r="P30" s="55" t="s">
        <v>29</v>
      </c>
      <c r="Q30" s="58">
        <v>7</v>
      </c>
      <c r="R30" s="182">
        <f>IF(Q29="","",SUM(AF29:AF31))</f>
        <v>1</v>
      </c>
      <c r="S30" s="180"/>
      <c r="T30" s="185"/>
      <c r="U30" s="177"/>
      <c r="V30" s="180"/>
      <c r="W30" s="177"/>
      <c r="X30" s="58"/>
      <c r="Y30" s="58"/>
      <c r="Z30" s="3"/>
      <c r="AA30" s="3"/>
      <c r="AD30">
        <f>IF(S29="","",S29*1000+(D30+N30)*100+((D30+N30)-(H30+R30))*10+((SUM(E29:E31)+SUM(O29:O31))-(SUM(G29:G31)+SUM(Q29:Q31))))</f>
        <v>2445</v>
      </c>
      <c r="AE30">
        <f>IF(O30="","",IF(O30&gt;Q30,1,0))</f>
        <v>1</v>
      </c>
      <c r="AF30">
        <f>IF(Q30="","",IF(O30&lt;Q30,1,0))</f>
        <v>0</v>
      </c>
    </row>
    <row r="31" spans="2:32" ht="15" customHeight="1">
      <c r="B31" s="151"/>
      <c r="C31" s="143"/>
      <c r="D31" s="154"/>
      <c r="E31" s="60">
        <f>IF(L28="","",L28)</f>
      </c>
      <c r="F31" s="65" t="s">
        <v>29</v>
      </c>
      <c r="G31" s="60">
        <f>IF(J28="","",J28)</f>
      </c>
      <c r="H31" s="183"/>
      <c r="I31" s="193"/>
      <c r="J31" s="194"/>
      <c r="K31" s="194"/>
      <c r="L31" s="194"/>
      <c r="M31" s="195"/>
      <c r="N31" s="154"/>
      <c r="O31" s="60">
        <v>15</v>
      </c>
      <c r="P31" s="55" t="s">
        <v>29</v>
      </c>
      <c r="Q31" s="60">
        <v>12</v>
      </c>
      <c r="R31" s="183"/>
      <c r="S31" s="181"/>
      <c r="T31" s="186"/>
      <c r="U31" s="178"/>
      <c r="V31" s="181"/>
      <c r="W31" s="178"/>
      <c r="X31" s="58"/>
      <c r="Y31" s="58"/>
      <c r="Z31" s="3"/>
      <c r="AA31" s="3"/>
      <c r="AE31">
        <f>IF(O31="","",IF(O31&gt;Q31,1,0))</f>
        <v>1</v>
      </c>
      <c r="AF31">
        <f>IF(Q31="","",IF(O31&lt;Q31,1,0))</f>
        <v>0</v>
      </c>
    </row>
    <row r="32" spans="2:27" ht="15" customHeight="1">
      <c r="B32" s="149" t="s">
        <v>60</v>
      </c>
      <c r="C32" s="142" t="s">
        <v>64</v>
      </c>
      <c r="D32" s="53" t="str">
        <f>IF(E32="","",IF(D33&gt;H33,"○","×"))</f>
        <v>×</v>
      </c>
      <c r="E32" s="54">
        <f>IF(Q26="","",Q26)</f>
        <v>7</v>
      </c>
      <c r="F32" s="62" t="s">
        <v>29</v>
      </c>
      <c r="G32" s="54">
        <f>IF(O26="","",O26)</f>
        <v>15</v>
      </c>
      <c r="H32" s="64"/>
      <c r="I32" s="53" t="str">
        <f>IF(J32="","",IF(I33&gt;M33,"○","×"))</f>
        <v>×</v>
      </c>
      <c r="J32" s="54">
        <f>IF(Q29="","",Q29)</f>
        <v>15</v>
      </c>
      <c r="K32" s="55" t="s">
        <v>29</v>
      </c>
      <c r="L32" s="54">
        <f>IF(O29="","",O29)</f>
        <v>13</v>
      </c>
      <c r="M32" s="64"/>
      <c r="N32" s="187"/>
      <c r="O32" s="188"/>
      <c r="P32" s="188"/>
      <c r="Q32" s="188"/>
      <c r="R32" s="189"/>
      <c r="S32" s="179">
        <f>IF(D32="","",COUNTIF(D32:M32,"○"))</f>
        <v>0</v>
      </c>
      <c r="T32" s="184" t="s">
        <v>28</v>
      </c>
      <c r="U32" s="176">
        <f>IF(D32="","",COUNTIF(D32:M32,"×"))</f>
        <v>2</v>
      </c>
      <c r="V32" s="179">
        <f>IF(AD33="","",RANK(AD33,AD26:AD34))</f>
        <v>3</v>
      </c>
      <c r="W32" s="176"/>
      <c r="X32" s="58"/>
      <c r="Y32" s="58"/>
      <c r="Z32" s="3"/>
      <c r="AA32" s="3"/>
    </row>
    <row r="33" spans="2:30" ht="15" customHeight="1">
      <c r="B33" s="149"/>
      <c r="C33" s="142"/>
      <c r="D33" s="153">
        <f>R27</f>
        <v>0</v>
      </c>
      <c r="E33" s="58">
        <f>IF(Q27="","",Q27)</f>
        <v>10</v>
      </c>
      <c r="F33" s="55" t="s">
        <v>29</v>
      </c>
      <c r="G33" s="58">
        <f>IF(O27="","",O27)</f>
        <v>15</v>
      </c>
      <c r="H33" s="182">
        <f>N27</f>
        <v>2</v>
      </c>
      <c r="I33" s="153">
        <f>R30</f>
        <v>1</v>
      </c>
      <c r="J33" s="58">
        <f>IF(Q30="","",Q30)</f>
        <v>7</v>
      </c>
      <c r="K33" s="55" t="s">
        <v>29</v>
      </c>
      <c r="L33" s="59">
        <f>IF(O30="","",O30)</f>
        <v>15</v>
      </c>
      <c r="M33" s="182">
        <f>N30</f>
        <v>2</v>
      </c>
      <c r="N33" s="190"/>
      <c r="O33" s="191"/>
      <c r="P33" s="191"/>
      <c r="Q33" s="191"/>
      <c r="R33" s="192"/>
      <c r="S33" s="180"/>
      <c r="T33" s="185"/>
      <c r="U33" s="177"/>
      <c r="V33" s="180"/>
      <c r="W33" s="177"/>
      <c r="X33" s="58"/>
      <c r="Y33" s="58"/>
      <c r="Z33" s="3"/>
      <c r="AA33" s="3"/>
      <c r="AD33">
        <f>IF(S32="","",S32*1000+(D33+I33)*100+((D33+I33)-(H33+M33))*10+((SUM(E32:E34)+SUM(J32:J34))-(SUM(G32:G34)+SUM(L32:L34))))</f>
        <v>48</v>
      </c>
    </row>
    <row r="34" spans="2:27" ht="15" customHeight="1">
      <c r="B34" s="151"/>
      <c r="C34" s="143"/>
      <c r="D34" s="154"/>
      <c r="E34" s="60">
        <f>IF(Q28="","",Q28)</f>
      </c>
      <c r="F34" s="65" t="s">
        <v>29</v>
      </c>
      <c r="G34" s="60">
        <f>IF(O28="","",O28)</f>
      </c>
      <c r="H34" s="183"/>
      <c r="I34" s="154"/>
      <c r="J34" s="60">
        <f>IF(Q31="","",Q31)</f>
        <v>12</v>
      </c>
      <c r="K34" s="55" t="s">
        <v>29</v>
      </c>
      <c r="L34" s="61">
        <f>IF(O31="","",O31)</f>
        <v>15</v>
      </c>
      <c r="M34" s="183"/>
      <c r="N34" s="193"/>
      <c r="O34" s="194"/>
      <c r="P34" s="194"/>
      <c r="Q34" s="194"/>
      <c r="R34" s="195"/>
      <c r="S34" s="181"/>
      <c r="T34" s="186"/>
      <c r="U34" s="178"/>
      <c r="V34" s="181"/>
      <c r="W34" s="178"/>
      <c r="X34" s="58"/>
      <c r="Y34" s="58"/>
      <c r="Z34" s="3"/>
      <c r="AA34" s="3"/>
    </row>
    <row r="35" spans="2:11" s="66" customFormat="1" ht="15" customHeight="1">
      <c r="B35" s="67"/>
      <c r="C35" s="67"/>
      <c r="K35" s="69"/>
    </row>
    <row r="36" spans="2:27" ht="15" customHeight="1">
      <c r="B36" s="70" t="s">
        <v>37</v>
      </c>
      <c r="C36" s="50"/>
      <c r="D36" s="164" t="s">
        <v>70</v>
      </c>
      <c r="E36" s="165"/>
      <c r="F36" s="165"/>
      <c r="G36" s="165"/>
      <c r="H36" s="166"/>
      <c r="I36" s="164" t="s">
        <v>71</v>
      </c>
      <c r="J36" s="165"/>
      <c r="K36" s="165"/>
      <c r="L36" s="165"/>
      <c r="M36" s="166"/>
      <c r="N36" s="164" t="s">
        <v>72</v>
      </c>
      <c r="O36" s="165"/>
      <c r="P36" s="165"/>
      <c r="Q36" s="165"/>
      <c r="R36" s="166"/>
      <c r="S36" s="51"/>
      <c r="T36" s="52" t="s">
        <v>24</v>
      </c>
      <c r="U36" s="52"/>
      <c r="V36" s="164" t="s">
        <v>25</v>
      </c>
      <c r="W36" s="166"/>
      <c r="AA36" s="4"/>
    </row>
    <row r="37" spans="2:34" ht="15" customHeight="1">
      <c r="B37" s="147" t="s">
        <v>61</v>
      </c>
      <c r="C37" s="141" t="s">
        <v>65</v>
      </c>
      <c r="D37" s="187"/>
      <c r="E37" s="188"/>
      <c r="F37" s="188"/>
      <c r="G37" s="188"/>
      <c r="H37" s="189"/>
      <c r="I37" s="53" t="str">
        <f>IF(I38="","",IF(I38&gt;M38,"○","×"))</f>
        <v>○</v>
      </c>
      <c r="J37" s="54">
        <v>15</v>
      </c>
      <c r="K37" s="55" t="s">
        <v>29</v>
      </c>
      <c r="L37" s="54">
        <v>7</v>
      </c>
      <c r="M37" s="56"/>
      <c r="N37" s="57" t="str">
        <f>IF(N38="","",IF(N38&gt;R38,"○","×"))</f>
        <v>○</v>
      </c>
      <c r="O37" s="54">
        <v>15</v>
      </c>
      <c r="P37" s="55" t="s">
        <v>29</v>
      </c>
      <c r="Q37" s="54">
        <v>9</v>
      </c>
      <c r="R37" s="56"/>
      <c r="S37" s="179">
        <f>IF(I37="","",COUNTIF(I37:R37,"○"))</f>
        <v>2</v>
      </c>
      <c r="T37" s="184" t="s">
        <v>28</v>
      </c>
      <c r="U37" s="176">
        <f>IF(I37="","",COUNTIF(I37:R37,"×"))</f>
        <v>0</v>
      </c>
      <c r="V37" s="179">
        <f>IF(AD38="","",RANK(AD38,AD37:AD45))</f>
        <v>1</v>
      </c>
      <c r="W37" s="176"/>
      <c r="X37" s="58"/>
      <c r="Y37" s="58"/>
      <c r="Z37" s="4"/>
      <c r="AA37" s="4"/>
      <c r="AE37">
        <f>IF(J37="","",IF(J37&gt;L37,1,0))</f>
        <v>1</v>
      </c>
      <c r="AF37">
        <f>IF(L37="","",IF(J37&lt;L37,1,0))</f>
        <v>0</v>
      </c>
      <c r="AG37">
        <f>IF(O37="","",IF(O37&gt;Q37,1,0))</f>
        <v>1</v>
      </c>
      <c r="AH37">
        <f>IF(Q37="","",IF(O37&lt;Q37,1,0))</f>
        <v>0</v>
      </c>
    </row>
    <row r="38" spans="2:34" ht="15" customHeight="1">
      <c r="B38" s="149"/>
      <c r="C38" s="142"/>
      <c r="D38" s="190"/>
      <c r="E38" s="191"/>
      <c r="F38" s="191"/>
      <c r="G38" s="191"/>
      <c r="H38" s="192"/>
      <c r="I38" s="153">
        <f>IF(J37="","",SUM(AE37:AE39))</f>
        <v>2</v>
      </c>
      <c r="J38" s="58">
        <v>15</v>
      </c>
      <c r="K38" s="55" t="s">
        <v>29</v>
      </c>
      <c r="L38" s="58">
        <v>5</v>
      </c>
      <c r="M38" s="182">
        <f>IF(L37="","",SUM(AF37:AF39))</f>
        <v>0</v>
      </c>
      <c r="N38" s="153">
        <f>IF(O37="","",SUM(AG37:AG39))</f>
        <v>2</v>
      </c>
      <c r="O38" s="59">
        <v>15</v>
      </c>
      <c r="P38" s="55" t="s">
        <v>29</v>
      </c>
      <c r="Q38" s="59">
        <v>9</v>
      </c>
      <c r="R38" s="182">
        <f>IF(Q37="","",SUM(AH37:AH39))</f>
        <v>0</v>
      </c>
      <c r="S38" s="180"/>
      <c r="T38" s="185"/>
      <c r="U38" s="177"/>
      <c r="V38" s="180"/>
      <c r="W38" s="177"/>
      <c r="X38" s="58"/>
      <c r="Y38" s="58"/>
      <c r="Z38" s="4"/>
      <c r="AA38" s="4"/>
      <c r="AD38">
        <f>IF(S37="","",S37*1000+(I38+N38)*100+((I38+N38)-(M38+R38))*10+((SUM(J37:J39)+SUM(O37:O39))-(SUM(L37:L39)+SUM(Q37:Q39))))</f>
        <v>2470</v>
      </c>
      <c r="AE38">
        <f>IF(J38="","",IF(J38&gt;L38,1,0))</f>
        <v>1</v>
      </c>
      <c r="AF38">
        <f>IF(L38="","",IF(J38&lt;L38,1,0))</f>
        <v>0</v>
      </c>
      <c r="AG38">
        <f>IF(O38="","",IF(O38&gt;Q38,1,0))</f>
        <v>1</v>
      </c>
      <c r="AH38">
        <f>IF(Q38="","",IF(O38&lt;Q38,1,0))</f>
        <v>0</v>
      </c>
    </row>
    <row r="39" spans="2:34" ht="15" customHeight="1">
      <c r="B39" s="151"/>
      <c r="C39" s="143"/>
      <c r="D39" s="193"/>
      <c r="E39" s="194"/>
      <c r="F39" s="194"/>
      <c r="G39" s="194"/>
      <c r="H39" s="195"/>
      <c r="I39" s="154"/>
      <c r="J39" s="60"/>
      <c r="K39" s="55" t="s">
        <v>29</v>
      </c>
      <c r="L39" s="60"/>
      <c r="M39" s="183"/>
      <c r="N39" s="154"/>
      <c r="O39" s="61"/>
      <c r="P39" s="55" t="s">
        <v>29</v>
      </c>
      <c r="Q39" s="61"/>
      <c r="R39" s="183"/>
      <c r="S39" s="181"/>
      <c r="T39" s="186"/>
      <c r="U39" s="178"/>
      <c r="V39" s="181"/>
      <c r="W39" s="178"/>
      <c r="X39" s="58"/>
      <c r="Y39" s="58"/>
      <c r="Z39" s="3"/>
      <c r="AA39" s="3"/>
      <c r="AE39">
        <f>IF(J39="","",IF(J39&gt;L39,1,0))</f>
      </c>
      <c r="AF39">
        <f>IF(L39="","",IF(J39&lt;L39,1,0))</f>
      </c>
      <c r="AG39">
        <f>IF(O39="","",IF(O39&gt;Q39,1,0))</f>
      </c>
      <c r="AH39">
        <f>IF(Q39="","",IF(O39&lt;Q39,1,0))</f>
      </c>
    </row>
    <row r="40" spans="2:32" ht="15" customHeight="1">
      <c r="B40" s="147" t="s">
        <v>62</v>
      </c>
      <c r="C40" s="141" t="s">
        <v>54</v>
      </c>
      <c r="D40" s="53" t="str">
        <f>IF(E40="","",IF(D41&gt;H41,"○","×"))</f>
        <v>×</v>
      </c>
      <c r="E40" s="54">
        <f>IF(L37="","",L37)</f>
        <v>7</v>
      </c>
      <c r="F40" s="62" t="s">
        <v>29</v>
      </c>
      <c r="G40" s="54">
        <f>IF(J37="","",J37)</f>
        <v>15</v>
      </c>
      <c r="H40" s="63"/>
      <c r="I40" s="187"/>
      <c r="J40" s="188"/>
      <c r="K40" s="188"/>
      <c r="L40" s="188"/>
      <c r="M40" s="189"/>
      <c r="N40" s="53" t="str">
        <f>IF(O40="","",IF(N41&gt;R41,"○","×"))</f>
        <v>×</v>
      </c>
      <c r="O40" s="54">
        <v>11</v>
      </c>
      <c r="P40" s="62" t="s">
        <v>29</v>
      </c>
      <c r="Q40" s="54">
        <v>15</v>
      </c>
      <c r="R40" s="64"/>
      <c r="S40" s="179">
        <f>IF(D40="","",COUNTIF(D40:R42,"○"))</f>
        <v>0</v>
      </c>
      <c r="T40" s="184" t="s">
        <v>28</v>
      </c>
      <c r="U40" s="176">
        <f>IF(D40="","",COUNTIF(D40:R42,"×"))</f>
        <v>2</v>
      </c>
      <c r="V40" s="179">
        <f>IF(AD41="","",RANK(AD41,AD37:AD45))</f>
        <v>3</v>
      </c>
      <c r="W40" s="176"/>
      <c r="X40" s="58"/>
      <c r="Y40" s="58"/>
      <c r="Z40" s="3"/>
      <c r="AA40" s="3"/>
      <c r="AE40">
        <f>IF(O40="","",IF(O40&gt;Q40,1,0))</f>
        <v>0</v>
      </c>
      <c r="AF40">
        <f>IF(Q40="","",IF(O40&lt;Q40,1,0))</f>
        <v>1</v>
      </c>
    </row>
    <row r="41" spans="2:32" ht="15" customHeight="1">
      <c r="B41" s="149"/>
      <c r="C41" s="142"/>
      <c r="D41" s="153">
        <f>M38</f>
        <v>0</v>
      </c>
      <c r="E41" s="58">
        <f>IF(L38="","",L38)</f>
        <v>5</v>
      </c>
      <c r="F41" s="55" t="s">
        <v>29</v>
      </c>
      <c r="G41" s="58">
        <f>IF(J38="","",J38)</f>
        <v>15</v>
      </c>
      <c r="H41" s="182">
        <f>I38</f>
        <v>2</v>
      </c>
      <c r="I41" s="190"/>
      <c r="J41" s="191"/>
      <c r="K41" s="191"/>
      <c r="L41" s="191"/>
      <c r="M41" s="192"/>
      <c r="N41" s="153">
        <f>IF(O40="","",SUM(AE40:AE42))</f>
        <v>0</v>
      </c>
      <c r="O41" s="58">
        <v>10</v>
      </c>
      <c r="P41" s="55" t="s">
        <v>29</v>
      </c>
      <c r="Q41" s="58">
        <v>15</v>
      </c>
      <c r="R41" s="182">
        <f>IF(Q40="","",SUM(AF40:AF42))</f>
        <v>2</v>
      </c>
      <c r="S41" s="180"/>
      <c r="T41" s="185"/>
      <c r="U41" s="177"/>
      <c r="V41" s="180"/>
      <c r="W41" s="177"/>
      <c r="X41" s="58"/>
      <c r="Y41" s="58"/>
      <c r="Z41" s="3"/>
      <c r="AA41" s="3"/>
      <c r="AD41">
        <f>IF(S40="","",S40*1000+(D41+N41)*100+((D41+N41)-(H41+R41))*10+((SUM(E40:E42)+SUM(O40:O42))-(SUM(G40:G42)+SUM(Q40:Q42))))</f>
        <v>-67</v>
      </c>
      <c r="AE41">
        <f>IF(O41="","",IF(O41&gt;Q41,1,0))</f>
        <v>0</v>
      </c>
      <c r="AF41">
        <f>IF(Q41="","",IF(O41&lt;Q41,1,0))</f>
        <v>1</v>
      </c>
    </row>
    <row r="42" spans="2:32" ht="15" customHeight="1">
      <c r="B42" s="151"/>
      <c r="C42" s="143"/>
      <c r="D42" s="154"/>
      <c r="E42" s="60">
        <f>IF(L39="","",L39)</f>
      </c>
      <c r="F42" s="65" t="s">
        <v>29</v>
      </c>
      <c r="G42" s="60">
        <f>IF(J39="","",J39)</f>
      </c>
      <c r="H42" s="183"/>
      <c r="I42" s="193"/>
      <c r="J42" s="194"/>
      <c r="K42" s="194"/>
      <c r="L42" s="194"/>
      <c r="M42" s="195"/>
      <c r="N42" s="154"/>
      <c r="O42" s="60"/>
      <c r="P42" s="55" t="s">
        <v>29</v>
      </c>
      <c r="Q42" s="60"/>
      <c r="R42" s="183"/>
      <c r="S42" s="181"/>
      <c r="T42" s="186"/>
      <c r="U42" s="178"/>
      <c r="V42" s="181"/>
      <c r="W42" s="178"/>
      <c r="X42" s="58"/>
      <c r="Y42" s="58"/>
      <c r="Z42" s="3"/>
      <c r="AA42" s="3"/>
      <c r="AE42">
        <f>IF(O42="","",IF(O42&gt;Q42,1,0))</f>
      </c>
      <c r="AF42">
        <f>IF(Q42="","",IF(O42&lt;Q42,1,0))</f>
      </c>
    </row>
    <row r="43" spans="2:27" ht="15" customHeight="1">
      <c r="B43" s="149" t="s">
        <v>63</v>
      </c>
      <c r="C43" s="142" t="s">
        <v>66</v>
      </c>
      <c r="D43" s="53" t="str">
        <f>IF(E43="","",IF(D44&gt;H44,"○","×"))</f>
        <v>×</v>
      </c>
      <c r="E43" s="54">
        <f>IF(Q37="","",Q37)</f>
        <v>9</v>
      </c>
      <c r="F43" s="62" t="s">
        <v>29</v>
      </c>
      <c r="G43" s="54">
        <f>IF(O37="","",O37)</f>
        <v>15</v>
      </c>
      <c r="H43" s="64"/>
      <c r="I43" s="53" t="str">
        <f>IF(J43="","",IF(I44&gt;M44,"○","×"))</f>
        <v>○</v>
      </c>
      <c r="J43" s="54">
        <f>IF(Q40="","",Q40)</f>
        <v>15</v>
      </c>
      <c r="K43" s="55" t="s">
        <v>29</v>
      </c>
      <c r="L43" s="54">
        <f>IF(O40="","",O40)</f>
        <v>11</v>
      </c>
      <c r="M43" s="64"/>
      <c r="N43" s="187"/>
      <c r="O43" s="188"/>
      <c r="P43" s="188"/>
      <c r="Q43" s="188"/>
      <c r="R43" s="189"/>
      <c r="S43" s="179">
        <f>IF(D43="","",COUNTIF(D43:M43,"○"))</f>
        <v>1</v>
      </c>
      <c r="T43" s="184" t="s">
        <v>28</v>
      </c>
      <c r="U43" s="176">
        <f>IF(D43="","",COUNTIF(D43:M43,"×"))</f>
        <v>1</v>
      </c>
      <c r="V43" s="179">
        <f>IF(AD44="","",RANK(AD44,AD37:AD45))</f>
        <v>2</v>
      </c>
      <c r="W43" s="176"/>
      <c r="X43" s="58"/>
      <c r="Y43" s="58"/>
      <c r="Z43" s="3"/>
      <c r="AA43" s="3"/>
    </row>
    <row r="44" spans="2:30" ht="15" customHeight="1">
      <c r="B44" s="149"/>
      <c r="C44" s="142"/>
      <c r="D44" s="153">
        <f>R38</f>
        <v>0</v>
      </c>
      <c r="E44" s="58">
        <f>IF(Q38="","",Q38)</f>
        <v>9</v>
      </c>
      <c r="F44" s="55" t="s">
        <v>29</v>
      </c>
      <c r="G44" s="58">
        <f>IF(O38="","",O38)</f>
        <v>15</v>
      </c>
      <c r="H44" s="182">
        <f>N38</f>
        <v>2</v>
      </c>
      <c r="I44" s="153">
        <f>R41</f>
        <v>2</v>
      </c>
      <c r="J44" s="58">
        <f>IF(Q41="","",Q41)</f>
        <v>15</v>
      </c>
      <c r="K44" s="55" t="s">
        <v>29</v>
      </c>
      <c r="L44" s="59">
        <f>IF(O41="","",O41)</f>
        <v>10</v>
      </c>
      <c r="M44" s="182">
        <f>N41</f>
        <v>0</v>
      </c>
      <c r="N44" s="190"/>
      <c r="O44" s="191"/>
      <c r="P44" s="191"/>
      <c r="Q44" s="191"/>
      <c r="R44" s="192"/>
      <c r="S44" s="180"/>
      <c r="T44" s="185"/>
      <c r="U44" s="177"/>
      <c r="V44" s="180"/>
      <c r="W44" s="177"/>
      <c r="X44" s="58"/>
      <c r="Y44" s="58"/>
      <c r="Z44" s="3"/>
      <c r="AA44" s="3"/>
      <c r="AD44">
        <f>IF(S43="","",S43*1000+(D44+I44)*100+((D44+I44)-(H44+M44))*10+((SUM(E43:E45)+SUM(J43:J45))-(SUM(G43:G45)+SUM(L43:L45))))</f>
        <v>1197</v>
      </c>
    </row>
    <row r="45" spans="2:27" ht="15" customHeight="1">
      <c r="B45" s="151"/>
      <c r="C45" s="143"/>
      <c r="D45" s="154"/>
      <c r="E45" s="60">
        <f>IF(Q39="","",Q39)</f>
      </c>
      <c r="F45" s="65" t="s">
        <v>29</v>
      </c>
      <c r="G45" s="60">
        <f>IF(O39="","",O39)</f>
      </c>
      <c r="H45" s="183"/>
      <c r="I45" s="154"/>
      <c r="J45" s="60">
        <f>IF(Q42="","",Q42)</f>
      </c>
      <c r="K45" s="55" t="s">
        <v>29</v>
      </c>
      <c r="L45" s="61">
        <f>IF(O42="","",O42)</f>
      </c>
      <c r="M45" s="183"/>
      <c r="N45" s="193"/>
      <c r="O45" s="194"/>
      <c r="P45" s="194"/>
      <c r="Q45" s="194"/>
      <c r="R45" s="195"/>
      <c r="S45" s="181"/>
      <c r="T45" s="186"/>
      <c r="U45" s="178"/>
      <c r="V45" s="181"/>
      <c r="W45" s="178"/>
      <c r="X45" s="58"/>
      <c r="Y45" s="58"/>
      <c r="Z45" s="3"/>
      <c r="AA45" s="3"/>
    </row>
    <row r="46" spans="2:11" s="66" customFormat="1" ht="15" customHeight="1">
      <c r="B46" s="67"/>
      <c r="C46" s="67"/>
      <c r="K46" s="68"/>
    </row>
    <row r="47" spans="2:11" ht="13.5">
      <c r="B47" s="77" t="s">
        <v>73</v>
      </c>
      <c r="K47" s="3"/>
    </row>
    <row r="48" spans="2:27" ht="15" customHeight="1">
      <c r="B48" s="70" t="s">
        <v>21</v>
      </c>
      <c r="C48" s="50"/>
      <c r="D48" s="164" t="s">
        <v>105</v>
      </c>
      <c r="E48" s="165"/>
      <c r="F48" s="165"/>
      <c r="G48" s="165"/>
      <c r="H48" s="166"/>
      <c r="I48" s="164" t="s">
        <v>106</v>
      </c>
      <c r="J48" s="165"/>
      <c r="K48" s="165"/>
      <c r="L48" s="165"/>
      <c r="M48" s="166"/>
      <c r="N48" s="164" t="s">
        <v>107</v>
      </c>
      <c r="O48" s="165"/>
      <c r="P48" s="165"/>
      <c r="Q48" s="165"/>
      <c r="R48" s="166"/>
      <c r="S48" s="51"/>
      <c r="T48" s="52" t="s">
        <v>24</v>
      </c>
      <c r="U48" s="52"/>
      <c r="V48" s="164" t="s">
        <v>25</v>
      </c>
      <c r="W48" s="166"/>
      <c r="AA48" s="4"/>
    </row>
    <row r="49" spans="2:34" ht="15" customHeight="1">
      <c r="B49" s="147" t="s">
        <v>102</v>
      </c>
      <c r="C49" s="141" t="s">
        <v>57</v>
      </c>
      <c r="D49" s="187"/>
      <c r="E49" s="188"/>
      <c r="F49" s="188"/>
      <c r="G49" s="188"/>
      <c r="H49" s="189"/>
      <c r="I49" s="53" t="str">
        <f>IF(I50="","",IF(I50&gt;M50,"○","×"))</f>
        <v>○</v>
      </c>
      <c r="J49" s="54">
        <v>15</v>
      </c>
      <c r="K49" s="55" t="s">
        <v>29</v>
      </c>
      <c r="L49" s="54">
        <v>9</v>
      </c>
      <c r="M49" s="56"/>
      <c r="N49" s="57" t="str">
        <f>IF(N50="","",IF(N50&gt;R50,"○","×"))</f>
        <v>○</v>
      </c>
      <c r="O49" s="54">
        <v>15</v>
      </c>
      <c r="P49" s="55" t="s">
        <v>29</v>
      </c>
      <c r="Q49" s="54">
        <v>7</v>
      </c>
      <c r="R49" s="56"/>
      <c r="S49" s="179">
        <f>IF(I49="","",COUNTIF(I49:R49,"○"))</f>
        <v>2</v>
      </c>
      <c r="T49" s="184" t="s">
        <v>28</v>
      </c>
      <c r="U49" s="176">
        <f>IF(I49="","",COUNTIF(I49:R49,"×"))</f>
        <v>0</v>
      </c>
      <c r="V49" s="179">
        <f>IF(AD50="","",RANK(AD50,AD49:AD57))</f>
        <v>1</v>
      </c>
      <c r="W49" s="176"/>
      <c r="X49" s="58"/>
      <c r="Y49" s="58"/>
      <c r="Z49" s="4"/>
      <c r="AA49" s="4"/>
      <c r="AE49">
        <f>IF(J49="","",IF(J49&gt;L49,1,0))</f>
        <v>1</v>
      </c>
      <c r="AF49">
        <f>IF(L49="","",IF(J49&lt;L49,1,0))</f>
        <v>0</v>
      </c>
      <c r="AG49">
        <f>IF(O49="","",IF(O49&gt;Q49,1,0))</f>
        <v>1</v>
      </c>
      <c r="AH49">
        <f>IF(Q49="","",IF(O49&lt;Q49,1,0))</f>
        <v>0</v>
      </c>
    </row>
    <row r="50" spans="2:34" ht="15" customHeight="1">
      <c r="B50" s="149"/>
      <c r="C50" s="142"/>
      <c r="D50" s="190"/>
      <c r="E50" s="191"/>
      <c r="F50" s="191"/>
      <c r="G50" s="191"/>
      <c r="H50" s="192"/>
      <c r="I50" s="153">
        <f>IF(J49="","",SUM(AE49:AE51))</f>
        <v>2</v>
      </c>
      <c r="J50" s="58">
        <v>15</v>
      </c>
      <c r="K50" s="55" t="s">
        <v>74</v>
      </c>
      <c r="L50" s="58">
        <v>11</v>
      </c>
      <c r="M50" s="182">
        <f>IF(L49="","",SUM(AF49:AF51))</f>
        <v>0</v>
      </c>
      <c r="N50" s="153">
        <f>IF(O49="","",SUM(AG49:AG51))</f>
        <v>2</v>
      </c>
      <c r="O50" s="59">
        <v>16</v>
      </c>
      <c r="P50" s="55" t="s">
        <v>74</v>
      </c>
      <c r="Q50" s="59">
        <v>14</v>
      </c>
      <c r="R50" s="182">
        <f>IF(Q49="","",SUM(AH49:AH51))</f>
        <v>0</v>
      </c>
      <c r="S50" s="180"/>
      <c r="T50" s="185"/>
      <c r="U50" s="177"/>
      <c r="V50" s="180"/>
      <c r="W50" s="177"/>
      <c r="X50" s="58"/>
      <c r="Y50" s="58"/>
      <c r="Z50" s="4"/>
      <c r="AA50" s="4"/>
      <c r="AD50">
        <f>IF(S49="","",S49*1000+(I50+N50)*100+((I50+N50)-(M50+R50))*10+((SUM(J49:J51)+SUM(O49:O51))-(SUM(L49:L51)+SUM(Q49:Q51))))</f>
        <v>2460</v>
      </c>
      <c r="AE50">
        <f>IF(J50="","",IF(J50&gt;L50,1,0))</f>
        <v>1</v>
      </c>
      <c r="AF50">
        <f>IF(L50="","",IF(J50&lt;L50,1,0))</f>
        <v>0</v>
      </c>
      <c r="AG50">
        <f>IF(O50="","",IF(O50&gt;Q50,1,0))</f>
        <v>1</v>
      </c>
      <c r="AH50">
        <f>IF(Q50="","",IF(O50&lt;Q50,1,0))</f>
        <v>0</v>
      </c>
    </row>
    <row r="51" spans="2:34" ht="15" customHeight="1">
      <c r="B51" s="151"/>
      <c r="C51" s="143"/>
      <c r="D51" s="193"/>
      <c r="E51" s="194"/>
      <c r="F51" s="194"/>
      <c r="G51" s="194"/>
      <c r="H51" s="195"/>
      <c r="I51" s="154"/>
      <c r="J51" s="60"/>
      <c r="K51" s="55" t="s">
        <v>29</v>
      </c>
      <c r="L51" s="60"/>
      <c r="M51" s="183"/>
      <c r="N51" s="154"/>
      <c r="O51" s="61"/>
      <c r="P51" s="55" t="s">
        <v>29</v>
      </c>
      <c r="Q51" s="61"/>
      <c r="R51" s="183"/>
      <c r="S51" s="181"/>
      <c r="T51" s="186"/>
      <c r="U51" s="178"/>
      <c r="V51" s="181"/>
      <c r="W51" s="178"/>
      <c r="X51" s="58"/>
      <c r="Y51" s="58"/>
      <c r="Z51" s="3"/>
      <c r="AA51" s="3"/>
      <c r="AE51">
        <f>IF(J51="","",IF(J51&gt;L51,1,0))</f>
      </c>
      <c r="AF51">
        <f>IF(L51="","",IF(J51&lt;L51,1,0))</f>
      </c>
      <c r="AG51">
        <f>IF(O51="","",IF(O51&gt;Q51,1,0))</f>
      </c>
      <c r="AH51">
        <f>IF(Q51="","",IF(O51&lt;Q51,1,0))</f>
      </c>
    </row>
    <row r="52" spans="2:32" ht="15" customHeight="1">
      <c r="B52" s="147" t="s">
        <v>103</v>
      </c>
      <c r="C52" s="141" t="s">
        <v>113</v>
      </c>
      <c r="D52" s="53" t="str">
        <f>IF(E52="","",IF(D53&gt;H53,"○","×"))</f>
        <v>×</v>
      </c>
      <c r="E52" s="54">
        <f>IF(L49="","",L49)</f>
        <v>9</v>
      </c>
      <c r="F52" s="62" t="s">
        <v>35</v>
      </c>
      <c r="G52" s="54">
        <f>IF(J49="","",J49)</f>
        <v>15</v>
      </c>
      <c r="H52" s="63"/>
      <c r="I52" s="187"/>
      <c r="J52" s="188"/>
      <c r="K52" s="188"/>
      <c r="L52" s="188"/>
      <c r="M52" s="189"/>
      <c r="N52" s="53" t="str">
        <f>IF(O52="","",IF(N53&gt;R53,"○","×"))</f>
        <v>×</v>
      </c>
      <c r="O52" s="54">
        <v>9</v>
      </c>
      <c r="P52" s="62" t="s">
        <v>35</v>
      </c>
      <c r="Q52" s="54">
        <v>15</v>
      </c>
      <c r="R52" s="64"/>
      <c r="S52" s="179">
        <f>IF(D52="","",COUNTIF(D52:R54,"○"))</f>
        <v>0</v>
      </c>
      <c r="T52" s="184" t="s">
        <v>28</v>
      </c>
      <c r="U52" s="176">
        <f>IF(D52="","",COUNTIF(D52:R54,"×"))</f>
        <v>2</v>
      </c>
      <c r="V52" s="179">
        <f>IF(AD53="","",RANK(AD53,AD49:AD57))</f>
        <v>3</v>
      </c>
      <c r="W52" s="176"/>
      <c r="X52" s="58"/>
      <c r="Y52" s="58"/>
      <c r="Z52" s="3"/>
      <c r="AA52" s="3"/>
      <c r="AE52">
        <f>IF(O52="","",IF(O52&gt;Q52,1,0))</f>
        <v>0</v>
      </c>
      <c r="AF52">
        <f>IF(Q52="","",IF(O52&lt;Q52,1,0))</f>
        <v>1</v>
      </c>
    </row>
    <row r="53" spans="2:32" ht="15" customHeight="1">
      <c r="B53" s="149"/>
      <c r="C53" s="142"/>
      <c r="D53" s="153">
        <f>M50</f>
        <v>0</v>
      </c>
      <c r="E53" s="58">
        <f>IF(L50="","",L50)</f>
        <v>11</v>
      </c>
      <c r="F53" s="55" t="s">
        <v>75</v>
      </c>
      <c r="G53" s="58">
        <f>IF(J50="","",J50)</f>
        <v>15</v>
      </c>
      <c r="H53" s="182">
        <f>I50</f>
        <v>2</v>
      </c>
      <c r="I53" s="190"/>
      <c r="J53" s="191"/>
      <c r="K53" s="191"/>
      <c r="L53" s="191"/>
      <c r="M53" s="192"/>
      <c r="N53" s="153">
        <f>IF(O52="","",SUM(AE52:AE54))</f>
        <v>0</v>
      </c>
      <c r="O53" s="58">
        <v>10</v>
      </c>
      <c r="P53" s="55" t="s">
        <v>34</v>
      </c>
      <c r="Q53" s="58">
        <v>15</v>
      </c>
      <c r="R53" s="182">
        <f>IF(Q52="","",SUM(AF52:AF54))</f>
        <v>2</v>
      </c>
      <c r="S53" s="180"/>
      <c r="T53" s="185"/>
      <c r="U53" s="177"/>
      <c r="V53" s="180"/>
      <c r="W53" s="177"/>
      <c r="X53" s="58"/>
      <c r="Y53" s="58"/>
      <c r="Z53" s="3"/>
      <c r="AA53" s="3"/>
      <c r="AD53">
        <f>IF(S52="","",S52*1000+(D53+N53)*100+((D53+N53)-(H53+R53))*10+((SUM(E52:E54)+SUM(O52:O54))-(SUM(G52:G54)+SUM(Q52:Q54))))</f>
        <v>-61</v>
      </c>
      <c r="AE53">
        <f>IF(O53="","",IF(O53&gt;Q53,1,0))</f>
        <v>0</v>
      </c>
      <c r="AF53">
        <f>IF(Q53="","",IF(O53&lt;Q53,1,0))</f>
        <v>1</v>
      </c>
    </row>
    <row r="54" spans="2:32" ht="15" customHeight="1">
      <c r="B54" s="151"/>
      <c r="C54" s="143"/>
      <c r="D54" s="154"/>
      <c r="E54" s="60">
        <f>IF(L51="","",L51)</f>
      </c>
      <c r="F54" s="65" t="s">
        <v>29</v>
      </c>
      <c r="G54" s="60">
        <f>IF(J51="","",J51)</f>
      </c>
      <c r="H54" s="183"/>
      <c r="I54" s="193"/>
      <c r="J54" s="194"/>
      <c r="K54" s="194"/>
      <c r="L54" s="194"/>
      <c r="M54" s="195"/>
      <c r="N54" s="154"/>
      <c r="O54" s="60"/>
      <c r="P54" s="55" t="s">
        <v>29</v>
      </c>
      <c r="Q54" s="60"/>
      <c r="R54" s="183"/>
      <c r="S54" s="181"/>
      <c r="T54" s="186"/>
      <c r="U54" s="178"/>
      <c r="V54" s="181"/>
      <c r="W54" s="178"/>
      <c r="X54" s="58"/>
      <c r="Y54" s="58"/>
      <c r="Z54" s="3"/>
      <c r="AA54" s="3"/>
      <c r="AE54">
        <f>IF(O54="","",IF(O54&gt;Q54,1,0))</f>
      </c>
      <c r="AF54">
        <f>IF(Q54="","",IF(O54&lt;Q54,1,0))</f>
      </c>
    </row>
    <row r="55" spans="2:27" ht="15" customHeight="1">
      <c r="B55" s="149" t="s">
        <v>104</v>
      </c>
      <c r="C55" s="142" t="s">
        <v>114</v>
      </c>
      <c r="D55" s="53" t="str">
        <f>IF(E55="","",IF(D56&gt;H56,"○","×"))</f>
        <v>×</v>
      </c>
      <c r="E55" s="54">
        <f>IF(Q49="","",Q49)</f>
        <v>7</v>
      </c>
      <c r="F55" s="62" t="s">
        <v>35</v>
      </c>
      <c r="G55" s="54">
        <f>IF(O49="","",O49)</f>
        <v>15</v>
      </c>
      <c r="H55" s="64"/>
      <c r="I55" s="53" t="str">
        <f>IF(J55="","",IF(I56&gt;M56,"○","×"))</f>
        <v>○</v>
      </c>
      <c r="J55" s="54">
        <f>IF(Q52="","",Q52)</f>
        <v>15</v>
      </c>
      <c r="K55" s="55" t="s">
        <v>35</v>
      </c>
      <c r="L55" s="54">
        <f>IF(O52="","",O52)</f>
        <v>9</v>
      </c>
      <c r="M55" s="64"/>
      <c r="N55" s="187"/>
      <c r="O55" s="188"/>
      <c r="P55" s="188"/>
      <c r="Q55" s="188"/>
      <c r="R55" s="189"/>
      <c r="S55" s="179">
        <f>IF(D55="","",COUNTIF(D55:M55,"○"))</f>
        <v>1</v>
      </c>
      <c r="T55" s="184" t="s">
        <v>28</v>
      </c>
      <c r="U55" s="176">
        <f>IF(D55="","",COUNTIF(D55:M55,"×"))</f>
        <v>1</v>
      </c>
      <c r="V55" s="179">
        <f>IF(AD56="","",RANK(AD56,AD49:AD57))</f>
        <v>2</v>
      </c>
      <c r="W55" s="176"/>
      <c r="X55" s="58"/>
      <c r="Y55" s="58"/>
      <c r="Z55" s="3"/>
      <c r="AA55" s="3"/>
    </row>
    <row r="56" spans="2:30" ht="15" customHeight="1">
      <c r="B56" s="149"/>
      <c r="C56" s="142"/>
      <c r="D56" s="153">
        <f>R50</f>
        <v>0</v>
      </c>
      <c r="E56" s="58">
        <f>IF(Q50="","",Q50)</f>
        <v>14</v>
      </c>
      <c r="F56" s="55" t="s">
        <v>76</v>
      </c>
      <c r="G56" s="58">
        <f>IF(O50="","",O50)</f>
        <v>16</v>
      </c>
      <c r="H56" s="182">
        <f>N50</f>
        <v>2</v>
      </c>
      <c r="I56" s="153">
        <f>R53</f>
        <v>2</v>
      </c>
      <c r="J56" s="58">
        <f>IF(Q53="","",Q53)</f>
        <v>15</v>
      </c>
      <c r="K56" s="55" t="s">
        <v>77</v>
      </c>
      <c r="L56" s="59">
        <f>IF(O53="","",O53)</f>
        <v>10</v>
      </c>
      <c r="M56" s="182">
        <f>N53</f>
        <v>0</v>
      </c>
      <c r="N56" s="190"/>
      <c r="O56" s="191"/>
      <c r="P56" s="191"/>
      <c r="Q56" s="191"/>
      <c r="R56" s="192"/>
      <c r="S56" s="180"/>
      <c r="T56" s="185"/>
      <c r="U56" s="177"/>
      <c r="V56" s="180"/>
      <c r="W56" s="177"/>
      <c r="X56" s="58"/>
      <c r="Y56" s="58"/>
      <c r="Z56" s="3"/>
      <c r="AA56" s="3"/>
      <c r="AD56">
        <f>IF(S55="","",S55*1000+(D56+I56)*100+((D56+I56)-(H56+M56))*10+((SUM(E55:E57)+SUM(J55:J57))-(SUM(G55:G57)+SUM(L55:L57))))</f>
        <v>1201</v>
      </c>
    </row>
    <row r="57" spans="2:27" ht="15" customHeight="1">
      <c r="B57" s="151"/>
      <c r="C57" s="143"/>
      <c r="D57" s="154"/>
      <c r="E57" s="60">
        <f>IF(Q51="","",Q51)</f>
      </c>
      <c r="F57" s="65" t="s">
        <v>29</v>
      </c>
      <c r="G57" s="60">
        <f>IF(O51="","",O51)</f>
      </c>
      <c r="H57" s="183"/>
      <c r="I57" s="154"/>
      <c r="J57" s="60">
        <f>IF(Q54="","",Q54)</f>
      </c>
      <c r="K57" s="55" t="s">
        <v>29</v>
      </c>
      <c r="L57" s="61">
        <f>IF(O54="","",O54)</f>
      </c>
      <c r="M57" s="183"/>
      <c r="N57" s="193"/>
      <c r="O57" s="194"/>
      <c r="P57" s="194"/>
      <c r="Q57" s="194"/>
      <c r="R57" s="195"/>
      <c r="S57" s="181"/>
      <c r="T57" s="186"/>
      <c r="U57" s="178"/>
      <c r="V57" s="181"/>
      <c r="W57" s="178"/>
      <c r="X57" s="58"/>
      <c r="Y57" s="58"/>
      <c r="Z57" s="3"/>
      <c r="AA57" s="3"/>
    </row>
    <row r="58" spans="2:18" s="66" customFormat="1" ht="15" customHeight="1">
      <c r="B58" s="67"/>
      <c r="C58" s="67"/>
      <c r="E58" s="68"/>
      <c r="F58" s="68"/>
      <c r="G58" s="68"/>
      <c r="J58" s="68"/>
      <c r="K58" s="68"/>
      <c r="L58" s="68"/>
      <c r="O58" s="68"/>
      <c r="P58" s="68"/>
      <c r="Q58" s="68"/>
      <c r="R58" s="68"/>
    </row>
    <row r="59" spans="2:27" ht="15" customHeight="1">
      <c r="B59" s="70" t="s">
        <v>22</v>
      </c>
      <c r="C59" s="50"/>
      <c r="D59" s="164" t="s">
        <v>111</v>
      </c>
      <c r="E59" s="165"/>
      <c r="F59" s="165"/>
      <c r="G59" s="165"/>
      <c r="H59" s="166"/>
      <c r="I59" s="164" t="s">
        <v>68</v>
      </c>
      <c r="J59" s="165"/>
      <c r="K59" s="165"/>
      <c r="L59" s="165"/>
      <c r="M59" s="166"/>
      <c r="N59" s="164" t="s">
        <v>112</v>
      </c>
      <c r="O59" s="165"/>
      <c r="P59" s="165"/>
      <c r="Q59" s="165"/>
      <c r="R59" s="166"/>
      <c r="S59" s="51"/>
      <c r="T59" s="52" t="s">
        <v>24</v>
      </c>
      <c r="U59" s="52"/>
      <c r="V59" s="164" t="s">
        <v>25</v>
      </c>
      <c r="W59" s="166"/>
      <c r="AA59" s="4"/>
    </row>
    <row r="60" spans="2:34" ht="15" customHeight="1">
      <c r="B60" s="147" t="s">
        <v>108</v>
      </c>
      <c r="C60" s="141" t="s">
        <v>57</v>
      </c>
      <c r="D60" s="187"/>
      <c r="E60" s="188"/>
      <c r="F60" s="188"/>
      <c r="G60" s="188"/>
      <c r="H60" s="189"/>
      <c r="I60" s="53" t="str">
        <f>IF(I61="","",IF(I61&gt;M61,"○","×"))</f>
        <v>×</v>
      </c>
      <c r="J60" s="54">
        <v>7</v>
      </c>
      <c r="K60" s="55" t="s">
        <v>78</v>
      </c>
      <c r="L60" s="54">
        <v>15</v>
      </c>
      <c r="M60" s="56"/>
      <c r="N60" s="57" t="str">
        <f>IF(N61="","",IF(N61&gt;R61,"○","×"))</f>
        <v>○</v>
      </c>
      <c r="O60" s="54">
        <v>15</v>
      </c>
      <c r="P60" s="55" t="s">
        <v>78</v>
      </c>
      <c r="Q60" s="54">
        <v>10</v>
      </c>
      <c r="R60" s="56"/>
      <c r="S60" s="179">
        <f>IF(I60="","",COUNTIF(I60:R60,"○"))</f>
        <v>1</v>
      </c>
      <c r="T60" s="184" t="s">
        <v>28</v>
      </c>
      <c r="U60" s="176">
        <f>IF(I60="","",COUNTIF(I60:R60,"×"))</f>
        <v>1</v>
      </c>
      <c r="V60" s="179">
        <f>IF(AD61="","",RANK(AD61,AD60:AD68))</f>
        <v>2</v>
      </c>
      <c r="W60" s="176"/>
      <c r="X60" s="58"/>
      <c r="Y60" s="58"/>
      <c r="Z60" s="4"/>
      <c r="AA60" s="4"/>
      <c r="AE60">
        <f>IF(J60="","",IF(J60&gt;L60,1,0))</f>
        <v>0</v>
      </c>
      <c r="AF60">
        <f>IF(L60="","",IF(J60&lt;L60,1,0))</f>
        <v>1</v>
      </c>
      <c r="AG60">
        <f>IF(O60="","",IF(O60&gt;Q60,1,0))</f>
        <v>1</v>
      </c>
      <c r="AH60">
        <f>IF(Q60="","",IF(O60&lt;Q60,1,0))</f>
        <v>0</v>
      </c>
    </row>
    <row r="61" spans="2:34" ht="15" customHeight="1">
      <c r="B61" s="149"/>
      <c r="C61" s="142"/>
      <c r="D61" s="190"/>
      <c r="E61" s="191"/>
      <c r="F61" s="191"/>
      <c r="G61" s="191"/>
      <c r="H61" s="192"/>
      <c r="I61" s="153">
        <f>IF(J60="","",SUM(AE60:AE62))</f>
        <v>0</v>
      </c>
      <c r="J61" s="58">
        <v>3</v>
      </c>
      <c r="K61" s="55" t="s">
        <v>79</v>
      </c>
      <c r="L61" s="58">
        <v>15</v>
      </c>
      <c r="M61" s="182">
        <f>IF(L60="","",SUM(AF60:AF62))</f>
        <v>2</v>
      </c>
      <c r="N61" s="153">
        <f>IF(O60="","",SUM(AG60:AG62))</f>
        <v>2</v>
      </c>
      <c r="O61" s="59">
        <v>15</v>
      </c>
      <c r="P61" s="55" t="s">
        <v>80</v>
      </c>
      <c r="Q61" s="59">
        <v>10</v>
      </c>
      <c r="R61" s="182">
        <f>IF(Q60="","",SUM(AH60:AH62))</f>
        <v>0</v>
      </c>
      <c r="S61" s="180"/>
      <c r="T61" s="185"/>
      <c r="U61" s="177"/>
      <c r="V61" s="180"/>
      <c r="W61" s="177"/>
      <c r="X61" s="58"/>
      <c r="Y61" s="58"/>
      <c r="Z61" s="4"/>
      <c r="AA61" s="4"/>
      <c r="AD61">
        <f>IF(S60="","",S60*1000+(I61+N61)*100+((I61+N61)-(M61+R61))*10+((SUM(J60:J62)+SUM(O60:O62))-(SUM(L60:L62)+SUM(Q60:Q62))))</f>
        <v>1190</v>
      </c>
      <c r="AE61">
        <f>IF(J61="","",IF(J61&gt;L61,1,0))</f>
        <v>0</v>
      </c>
      <c r="AF61">
        <f>IF(L61="","",IF(J61&lt;L61,1,0))</f>
        <v>1</v>
      </c>
      <c r="AG61">
        <f>IF(O61="","",IF(O61&gt;Q61,1,0))</f>
        <v>1</v>
      </c>
      <c r="AH61">
        <f>IF(Q61="","",IF(O61&lt;Q61,1,0))</f>
        <v>0</v>
      </c>
    </row>
    <row r="62" spans="2:34" ht="15" customHeight="1">
      <c r="B62" s="151"/>
      <c r="C62" s="143"/>
      <c r="D62" s="193"/>
      <c r="E62" s="194"/>
      <c r="F62" s="194"/>
      <c r="G62" s="194"/>
      <c r="H62" s="195"/>
      <c r="I62" s="154"/>
      <c r="J62" s="60"/>
      <c r="K62" s="55" t="s">
        <v>80</v>
      </c>
      <c r="L62" s="60"/>
      <c r="M62" s="183"/>
      <c r="N62" s="154"/>
      <c r="O62" s="61"/>
      <c r="P62" s="55" t="s">
        <v>80</v>
      </c>
      <c r="Q62" s="61"/>
      <c r="R62" s="183"/>
      <c r="S62" s="181"/>
      <c r="T62" s="186"/>
      <c r="U62" s="178"/>
      <c r="V62" s="181"/>
      <c r="W62" s="178"/>
      <c r="X62" s="58"/>
      <c r="Y62" s="58"/>
      <c r="Z62" s="3"/>
      <c r="AA62" s="3"/>
      <c r="AE62">
        <f>IF(J62="","",IF(J62&gt;L62,1,0))</f>
      </c>
      <c r="AF62">
        <f>IF(L62="","",IF(J62&lt;L62,1,0))</f>
      </c>
      <c r="AG62">
        <f>IF(O62="","",IF(O62&gt;Q62,1,0))</f>
      </c>
      <c r="AH62">
        <f>IF(Q62="","",IF(O62&lt;Q62,1,0))</f>
      </c>
    </row>
    <row r="63" spans="2:32" ht="15" customHeight="1">
      <c r="B63" s="147" t="s">
        <v>109</v>
      </c>
      <c r="C63" s="141" t="s">
        <v>54</v>
      </c>
      <c r="D63" s="53" t="str">
        <f>IF(E63="","",IF(D64&gt;H64,"○","×"))</f>
        <v>○</v>
      </c>
      <c r="E63" s="54">
        <f>IF(L60="","",L60)</f>
        <v>15</v>
      </c>
      <c r="F63" s="62" t="s">
        <v>80</v>
      </c>
      <c r="G63" s="54">
        <f>IF(J60="","",J60)</f>
        <v>7</v>
      </c>
      <c r="H63" s="63"/>
      <c r="I63" s="187"/>
      <c r="J63" s="188"/>
      <c r="K63" s="188"/>
      <c r="L63" s="188"/>
      <c r="M63" s="189"/>
      <c r="N63" s="53" t="str">
        <f>IF(O63="","",IF(N64&gt;R64,"○","×"))</f>
        <v>○</v>
      </c>
      <c r="O63" s="54">
        <v>15</v>
      </c>
      <c r="P63" s="62" t="s">
        <v>35</v>
      </c>
      <c r="Q63" s="54">
        <v>9</v>
      </c>
      <c r="R63" s="64"/>
      <c r="S63" s="179">
        <f>IF(D63="","",COUNTIF(D63:R65,"○"))</f>
        <v>2</v>
      </c>
      <c r="T63" s="184" t="s">
        <v>28</v>
      </c>
      <c r="U63" s="176">
        <f>IF(D63="","",COUNTIF(D63:R65,"×"))</f>
        <v>0</v>
      </c>
      <c r="V63" s="179">
        <f>IF(AD64="","",RANK(AD64,AD60:AD68))</f>
        <v>1</v>
      </c>
      <c r="W63" s="176"/>
      <c r="X63" s="58"/>
      <c r="Y63" s="58"/>
      <c r="Z63" s="3"/>
      <c r="AA63" s="3"/>
      <c r="AE63">
        <f>IF(O63="","",IF(O63&gt;Q63,1,0))</f>
        <v>1</v>
      </c>
      <c r="AF63">
        <f>IF(Q63="","",IF(O63&lt;Q63,1,0))</f>
        <v>0</v>
      </c>
    </row>
    <row r="64" spans="2:32" ht="15" customHeight="1">
      <c r="B64" s="149"/>
      <c r="C64" s="142"/>
      <c r="D64" s="153">
        <f>M61</f>
        <v>2</v>
      </c>
      <c r="E64" s="58">
        <f>IF(L61="","",L61)</f>
        <v>15</v>
      </c>
      <c r="F64" s="55" t="s">
        <v>29</v>
      </c>
      <c r="G64" s="58">
        <f>IF(J61="","",J61)</f>
        <v>3</v>
      </c>
      <c r="H64" s="182">
        <f>I61</f>
        <v>0</v>
      </c>
      <c r="I64" s="190"/>
      <c r="J64" s="191"/>
      <c r="K64" s="191"/>
      <c r="L64" s="191"/>
      <c r="M64" s="192"/>
      <c r="N64" s="153">
        <f>IF(O63="","",SUM(AE63:AE65))</f>
        <v>2</v>
      </c>
      <c r="O64" s="58">
        <v>15</v>
      </c>
      <c r="P64" s="55" t="s">
        <v>34</v>
      </c>
      <c r="Q64" s="58">
        <v>7</v>
      </c>
      <c r="R64" s="182">
        <f>IF(Q63="","",SUM(AF63:AF65))</f>
        <v>0</v>
      </c>
      <c r="S64" s="180"/>
      <c r="T64" s="185"/>
      <c r="U64" s="177"/>
      <c r="V64" s="180"/>
      <c r="W64" s="177"/>
      <c r="X64" s="58"/>
      <c r="Y64" s="58"/>
      <c r="Z64" s="3"/>
      <c r="AA64" s="3"/>
      <c r="AD64">
        <f>IF(S63="","",S63*1000+(D64+N64)*100+((D64+N64)-(H64+R64))*10+((SUM(E63:E65)+SUM(O63:O65))-(SUM(G63:G65)+SUM(Q63:Q65))))</f>
        <v>2474</v>
      </c>
      <c r="AE64">
        <f>IF(O64="","",IF(O64&gt;Q64,1,0))</f>
        <v>1</v>
      </c>
      <c r="AF64">
        <f>IF(Q64="","",IF(O64&lt;Q64,1,0))</f>
        <v>0</v>
      </c>
    </row>
    <row r="65" spans="2:32" ht="15" customHeight="1">
      <c r="B65" s="151"/>
      <c r="C65" s="143"/>
      <c r="D65" s="154"/>
      <c r="E65" s="60">
        <f>IF(L62="","",L62)</f>
      </c>
      <c r="F65" s="65" t="s">
        <v>81</v>
      </c>
      <c r="G65" s="60">
        <f>IF(J62="","",J62)</f>
      </c>
      <c r="H65" s="183"/>
      <c r="I65" s="193"/>
      <c r="J65" s="194"/>
      <c r="K65" s="194"/>
      <c r="L65" s="194"/>
      <c r="M65" s="195"/>
      <c r="N65" s="154"/>
      <c r="O65" s="60"/>
      <c r="P65" s="55" t="s">
        <v>82</v>
      </c>
      <c r="Q65" s="60"/>
      <c r="R65" s="183"/>
      <c r="S65" s="181"/>
      <c r="T65" s="186"/>
      <c r="U65" s="178"/>
      <c r="V65" s="181"/>
      <c r="W65" s="178"/>
      <c r="X65" s="58"/>
      <c r="Y65" s="58"/>
      <c r="Z65" s="3"/>
      <c r="AA65" s="3"/>
      <c r="AE65">
        <f>IF(O65="","",IF(O65&gt;Q65,1,0))</f>
      </c>
      <c r="AF65">
        <f>IF(Q65="","",IF(O65&lt;Q65,1,0))</f>
      </c>
    </row>
    <row r="66" spans="2:27" ht="15" customHeight="1">
      <c r="B66" s="149" t="s">
        <v>110</v>
      </c>
      <c r="C66" s="142" t="s">
        <v>116</v>
      </c>
      <c r="D66" s="53" t="str">
        <f>IF(E66="","",IF(D67&gt;H67,"○","×"))</f>
        <v>×</v>
      </c>
      <c r="E66" s="54">
        <f>IF(Q60="","",Q60)</f>
        <v>10</v>
      </c>
      <c r="F66" s="62" t="s">
        <v>83</v>
      </c>
      <c r="G66" s="54">
        <f>IF(O60="","",O60)</f>
        <v>15</v>
      </c>
      <c r="H66" s="64"/>
      <c r="I66" s="53" t="str">
        <f>IF(J66="","",IF(I67&gt;M67,"○","×"))</f>
        <v>×</v>
      </c>
      <c r="J66" s="54">
        <f>IF(Q63="","",Q63)</f>
        <v>9</v>
      </c>
      <c r="K66" s="55" t="s">
        <v>83</v>
      </c>
      <c r="L66" s="54">
        <f>IF(O63="","",O63)</f>
        <v>15</v>
      </c>
      <c r="M66" s="64"/>
      <c r="N66" s="187"/>
      <c r="O66" s="188"/>
      <c r="P66" s="188"/>
      <c r="Q66" s="188"/>
      <c r="R66" s="189"/>
      <c r="S66" s="179">
        <f>IF(D66="","",COUNTIF(D66:M66,"○"))</f>
        <v>0</v>
      </c>
      <c r="T66" s="184" t="s">
        <v>28</v>
      </c>
      <c r="U66" s="176">
        <f>IF(D66="","",COUNTIF(D66:M66,"×"))</f>
        <v>2</v>
      </c>
      <c r="V66" s="179">
        <f>IF(AD67="","",RANK(AD67,AD60:AD68))</f>
        <v>3</v>
      </c>
      <c r="W66" s="176"/>
      <c r="X66" s="58"/>
      <c r="Y66" s="58"/>
      <c r="Z66" s="3"/>
      <c r="AA66" s="3"/>
    </row>
    <row r="67" spans="2:30" ht="15" customHeight="1">
      <c r="B67" s="149"/>
      <c r="C67" s="142"/>
      <c r="D67" s="153">
        <f>R61</f>
        <v>0</v>
      </c>
      <c r="E67" s="58">
        <f>IF(Q61="","",Q61)</f>
        <v>10</v>
      </c>
      <c r="F67" s="55" t="s">
        <v>84</v>
      </c>
      <c r="G67" s="58">
        <f>IF(O61="","",O61)</f>
        <v>15</v>
      </c>
      <c r="H67" s="182">
        <f>N61</f>
        <v>2</v>
      </c>
      <c r="I67" s="153">
        <f>R64</f>
        <v>0</v>
      </c>
      <c r="J67" s="58">
        <f>IF(Q64="","",Q64)</f>
        <v>7</v>
      </c>
      <c r="K67" s="55" t="s">
        <v>34</v>
      </c>
      <c r="L67" s="59">
        <f>IF(O64="","",O64)</f>
        <v>15</v>
      </c>
      <c r="M67" s="182">
        <f>N64</f>
        <v>2</v>
      </c>
      <c r="N67" s="190"/>
      <c r="O67" s="191"/>
      <c r="P67" s="191"/>
      <c r="Q67" s="191"/>
      <c r="R67" s="192"/>
      <c r="S67" s="180"/>
      <c r="T67" s="185"/>
      <c r="U67" s="177"/>
      <c r="V67" s="180"/>
      <c r="W67" s="177"/>
      <c r="X67" s="58"/>
      <c r="Y67" s="58"/>
      <c r="Z67" s="3"/>
      <c r="AA67" s="3"/>
      <c r="AD67">
        <f>IF(S66="","",S66*1000+(D67+I67)*100+((D67+I67)-(H67+M67))*10+((SUM(E66:E68)+SUM(J66:J68))-(SUM(G66:G68)+SUM(L66:L68))))</f>
        <v>-64</v>
      </c>
    </row>
    <row r="68" spans="2:27" ht="15" customHeight="1">
      <c r="B68" s="151"/>
      <c r="C68" s="143"/>
      <c r="D68" s="154"/>
      <c r="E68" s="60">
        <f>IF(Q62="","",Q62)</f>
      </c>
      <c r="F68" s="65" t="s">
        <v>34</v>
      </c>
      <c r="G68" s="60">
        <f>IF(O62="","",O62)</f>
      </c>
      <c r="H68" s="183"/>
      <c r="I68" s="154"/>
      <c r="J68" s="60">
        <f>IF(Q65="","",Q65)</f>
      </c>
      <c r="K68" s="55" t="s">
        <v>34</v>
      </c>
      <c r="L68" s="61">
        <f>IF(O65="","",O65)</f>
      </c>
      <c r="M68" s="183"/>
      <c r="N68" s="193"/>
      <c r="O68" s="194"/>
      <c r="P68" s="194"/>
      <c r="Q68" s="194"/>
      <c r="R68" s="195"/>
      <c r="S68" s="181"/>
      <c r="T68" s="186"/>
      <c r="U68" s="178"/>
      <c r="V68" s="181"/>
      <c r="W68" s="178"/>
      <c r="X68" s="58"/>
      <c r="Y68" s="58"/>
      <c r="Z68" s="3"/>
      <c r="AA68" s="3"/>
    </row>
    <row r="69" spans="2:11" s="66" customFormat="1" ht="15" customHeight="1">
      <c r="B69" s="67"/>
      <c r="C69" s="67"/>
      <c r="K69" s="69"/>
    </row>
    <row r="70" spans="2:27" ht="15" customHeight="1">
      <c r="B70" s="70" t="s">
        <v>39</v>
      </c>
      <c r="C70" s="50"/>
      <c r="D70" s="164" t="s">
        <v>123</v>
      </c>
      <c r="E70" s="165"/>
      <c r="F70" s="165"/>
      <c r="G70" s="165"/>
      <c r="H70" s="166"/>
      <c r="I70" s="164" t="s">
        <v>124</v>
      </c>
      <c r="J70" s="165"/>
      <c r="K70" s="165"/>
      <c r="L70" s="165"/>
      <c r="M70" s="166"/>
      <c r="N70" s="164" t="s">
        <v>72</v>
      </c>
      <c r="O70" s="165"/>
      <c r="P70" s="165"/>
      <c r="Q70" s="165"/>
      <c r="R70" s="166"/>
      <c r="S70" s="51"/>
      <c r="T70" s="52" t="s">
        <v>24</v>
      </c>
      <c r="U70" s="52"/>
      <c r="V70" s="164" t="s">
        <v>25</v>
      </c>
      <c r="W70" s="166"/>
      <c r="AA70" s="4"/>
    </row>
    <row r="71" spans="2:34" ht="15" customHeight="1">
      <c r="B71" s="147" t="s">
        <v>117</v>
      </c>
      <c r="C71" s="141" t="s">
        <v>53</v>
      </c>
      <c r="D71" s="187"/>
      <c r="E71" s="188"/>
      <c r="F71" s="188"/>
      <c r="G71" s="188"/>
      <c r="H71" s="189"/>
      <c r="I71" s="53" t="str">
        <f>IF(I72="","",IF(I72&gt;M72,"○","×"))</f>
        <v>×</v>
      </c>
      <c r="J71" s="54">
        <v>6</v>
      </c>
      <c r="K71" s="55" t="s">
        <v>86</v>
      </c>
      <c r="L71" s="54">
        <v>15</v>
      </c>
      <c r="M71" s="56"/>
      <c r="N71" s="57" t="str">
        <f>IF(N72="","",IF(N72&gt;R72,"○","×"))</f>
        <v>×</v>
      </c>
      <c r="O71" s="54">
        <v>15</v>
      </c>
      <c r="P71" s="55" t="s">
        <v>86</v>
      </c>
      <c r="Q71" s="54">
        <v>11</v>
      </c>
      <c r="R71" s="56"/>
      <c r="S71" s="179">
        <f>IF(I71="","",COUNTIF(I71:R71,"○"))</f>
        <v>0</v>
      </c>
      <c r="T71" s="184" t="s">
        <v>28</v>
      </c>
      <c r="U71" s="176">
        <f>IF(I71="","",COUNTIF(I71:R71,"×"))</f>
        <v>2</v>
      </c>
      <c r="V71" s="179">
        <f>IF(AD72="","",RANK(AD72,AD71:AD79))</f>
        <v>3</v>
      </c>
      <c r="W71" s="176"/>
      <c r="X71" s="58"/>
      <c r="Y71" s="58"/>
      <c r="Z71" s="4"/>
      <c r="AA71" s="4"/>
      <c r="AE71">
        <f>IF(J71="","",IF(J71&gt;L71,1,0))</f>
        <v>0</v>
      </c>
      <c r="AF71">
        <f>IF(L71="","",IF(J71&lt;L71,1,0))</f>
        <v>1</v>
      </c>
      <c r="AG71">
        <f>IF(O71="","",IF(O71&gt;Q71,1,0))</f>
        <v>1</v>
      </c>
      <c r="AH71">
        <f>IF(Q71="","",IF(O71&lt;Q71,1,0))</f>
        <v>0</v>
      </c>
    </row>
    <row r="72" spans="2:34" ht="15" customHeight="1">
      <c r="B72" s="149"/>
      <c r="C72" s="142"/>
      <c r="D72" s="190"/>
      <c r="E72" s="191"/>
      <c r="F72" s="191"/>
      <c r="G72" s="191"/>
      <c r="H72" s="192"/>
      <c r="I72" s="153">
        <f>IF(J71="","",SUM(AE71:AE73))</f>
        <v>1</v>
      </c>
      <c r="J72" s="58">
        <v>15</v>
      </c>
      <c r="K72" s="55" t="s">
        <v>87</v>
      </c>
      <c r="L72" s="58">
        <v>9</v>
      </c>
      <c r="M72" s="182">
        <f>IF(L71="","",SUM(AF71:AF73))</f>
        <v>2</v>
      </c>
      <c r="N72" s="153">
        <f>IF(O71="","",SUM(AG71:AG73))</f>
        <v>1</v>
      </c>
      <c r="O72" s="59">
        <v>9</v>
      </c>
      <c r="P72" s="55" t="s">
        <v>29</v>
      </c>
      <c r="Q72" s="59">
        <v>15</v>
      </c>
      <c r="R72" s="182">
        <f>IF(Q71="","",SUM(AH71:AH73))</f>
        <v>2</v>
      </c>
      <c r="S72" s="180"/>
      <c r="T72" s="185"/>
      <c r="U72" s="177"/>
      <c r="V72" s="180"/>
      <c r="W72" s="177"/>
      <c r="X72" s="58"/>
      <c r="Y72" s="58"/>
      <c r="Z72" s="4"/>
      <c r="AA72" s="4"/>
      <c r="AD72">
        <f>IF(S71="","",S71*1000+(I72+N72)*100+((I72+N72)-(M72+R72))*10+((SUM(J71:J73)+SUM(O71:O73))-(SUM(L71:L73)+SUM(Q71:Q73))))</f>
        <v>160</v>
      </c>
      <c r="AE72">
        <f>IF(J72="","",IF(J72&gt;L72,1,0))</f>
        <v>1</v>
      </c>
      <c r="AF72">
        <f>IF(L72="","",IF(J72&lt;L72,1,0))</f>
        <v>0</v>
      </c>
      <c r="AG72">
        <f>IF(O72="","",IF(O72&gt;Q72,1,0))</f>
        <v>0</v>
      </c>
      <c r="AH72">
        <f>IF(Q72="","",IF(O72&lt;Q72,1,0))</f>
        <v>1</v>
      </c>
    </row>
    <row r="73" spans="2:34" ht="15" customHeight="1">
      <c r="B73" s="151"/>
      <c r="C73" s="143"/>
      <c r="D73" s="193"/>
      <c r="E73" s="194"/>
      <c r="F73" s="194"/>
      <c r="G73" s="194"/>
      <c r="H73" s="195"/>
      <c r="I73" s="154"/>
      <c r="J73" s="60">
        <v>6</v>
      </c>
      <c r="K73" s="55" t="s">
        <v>29</v>
      </c>
      <c r="L73" s="60">
        <v>15</v>
      </c>
      <c r="M73" s="183"/>
      <c r="N73" s="154"/>
      <c r="O73" s="61">
        <v>9</v>
      </c>
      <c r="P73" s="55" t="s">
        <v>29</v>
      </c>
      <c r="Q73" s="61">
        <v>15</v>
      </c>
      <c r="R73" s="183"/>
      <c r="S73" s="181"/>
      <c r="T73" s="186"/>
      <c r="U73" s="178"/>
      <c r="V73" s="181"/>
      <c r="W73" s="178"/>
      <c r="X73" s="58"/>
      <c r="Y73" s="58"/>
      <c r="Z73" s="3"/>
      <c r="AA73" s="3"/>
      <c r="AE73">
        <f>IF(J73="","",IF(J73&gt;L73,1,0))</f>
        <v>0</v>
      </c>
      <c r="AF73">
        <f>IF(L73="","",IF(J73&lt;L73,1,0))</f>
        <v>1</v>
      </c>
      <c r="AG73">
        <f>IF(O73="","",IF(O73&gt;Q73,1,0))</f>
        <v>0</v>
      </c>
      <c r="AH73">
        <f>IF(Q73="","",IF(O73&lt;Q73,1,0))</f>
        <v>1</v>
      </c>
    </row>
    <row r="74" spans="2:32" ht="15" customHeight="1">
      <c r="B74" s="147" t="s">
        <v>118</v>
      </c>
      <c r="C74" s="141" t="s">
        <v>55</v>
      </c>
      <c r="D74" s="53" t="str">
        <f>IF(E74="","",IF(D75&gt;H75,"○","×"))</f>
        <v>○</v>
      </c>
      <c r="E74" s="54">
        <f>IF(L71="","",L71)</f>
        <v>15</v>
      </c>
      <c r="F74" s="62" t="s">
        <v>88</v>
      </c>
      <c r="G74" s="54">
        <f>IF(J71="","",J71)</f>
        <v>6</v>
      </c>
      <c r="H74" s="63"/>
      <c r="I74" s="187"/>
      <c r="J74" s="188"/>
      <c r="K74" s="188"/>
      <c r="L74" s="188"/>
      <c r="M74" s="189"/>
      <c r="N74" s="53" t="str">
        <f>IF(O74="","",IF(N75&gt;R75,"○","×"))</f>
        <v>○</v>
      </c>
      <c r="O74" s="54">
        <v>15</v>
      </c>
      <c r="P74" s="62" t="s">
        <v>88</v>
      </c>
      <c r="Q74" s="54">
        <v>13</v>
      </c>
      <c r="R74" s="64"/>
      <c r="S74" s="179">
        <f>IF(D74="","",COUNTIF(D74:R76,"○"))</f>
        <v>2</v>
      </c>
      <c r="T74" s="184" t="s">
        <v>28</v>
      </c>
      <c r="U74" s="176">
        <f>IF(D74="","",COUNTIF(D74:R76,"×"))</f>
        <v>0</v>
      </c>
      <c r="V74" s="179">
        <f>IF(AD75="","",RANK(AD75,AD71:AD79))</f>
        <v>1</v>
      </c>
      <c r="W74" s="176"/>
      <c r="X74" s="58"/>
      <c r="Y74" s="58"/>
      <c r="Z74" s="3"/>
      <c r="AA74" s="3"/>
      <c r="AE74">
        <f>IF(O74="","",IF(O74&gt;Q74,1,0))</f>
        <v>1</v>
      </c>
      <c r="AF74">
        <f>IF(Q74="","",IF(O74&lt;Q74,1,0))</f>
        <v>0</v>
      </c>
    </row>
    <row r="75" spans="2:32" ht="15" customHeight="1">
      <c r="B75" s="149"/>
      <c r="C75" s="142"/>
      <c r="D75" s="153">
        <f>M72</f>
        <v>2</v>
      </c>
      <c r="E75" s="58">
        <f>IF(L72="","",L72)</f>
        <v>9</v>
      </c>
      <c r="F75" s="55" t="s">
        <v>89</v>
      </c>
      <c r="G75" s="58">
        <f>IF(J72="","",J72)</f>
        <v>15</v>
      </c>
      <c r="H75" s="182">
        <f>I72</f>
        <v>1</v>
      </c>
      <c r="I75" s="190"/>
      <c r="J75" s="191"/>
      <c r="K75" s="191"/>
      <c r="L75" s="191"/>
      <c r="M75" s="192"/>
      <c r="N75" s="153">
        <f>IF(O74="","",SUM(AE74:AE76))</f>
        <v>2</v>
      </c>
      <c r="O75" s="58">
        <v>15</v>
      </c>
      <c r="P75" s="55" t="s">
        <v>34</v>
      </c>
      <c r="Q75" s="58">
        <v>12</v>
      </c>
      <c r="R75" s="182">
        <f>IF(Q74="","",SUM(AF74:AF76))</f>
        <v>0</v>
      </c>
      <c r="S75" s="180"/>
      <c r="T75" s="185"/>
      <c r="U75" s="177"/>
      <c r="V75" s="180"/>
      <c r="W75" s="177"/>
      <c r="X75" s="58"/>
      <c r="Y75" s="58"/>
      <c r="Z75" s="3"/>
      <c r="AA75" s="3"/>
      <c r="AD75">
        <f>IF(S74="","",S74*1000+(D75+N75)*100+((D75+N75)-(H75+R75))*10+((SUM(E74:E76)+SUM(O74:O76))-(SUM(G74:G76)+SUM(Q74:Q76))))</f>
        <v>2447</v>
      </c>
      <c r="AE75">
        <f>IF(O75="","",IF(O75&gt;Q75,1,0))</f>
        <v>1</v>
      </c>
      <c r="AF75">
        <f>IF(Q75="","",IF(O75&lt;Q75,1,0))</f>
        <v>0</v>
      </c>
    </row>
    <row r="76" spans="2:32" ht="15" customHeight="1">
      <c r="B76" s="151"/>
      <c r="C76" s="143"/>
      <c r="D76" s="154"/>
      <c r="E76" s="60">
        <f>IF(L73="","",L73)</f>
        <v>15</v>
      </c>
      <c r="F76" s="65" t="s">
        <v>29</v>
      </c>
      <c r="G76" s="60">
        <f>IF(J73="","",J73)</f>
        <v>6</v>
      </c>
      <c r="H76" s="183"/>
      <c r="I76" s="193"/>
      <c r="J76" s="194"/>
      <c r="K76" s="194"/>
      <c r="L76" s="194"/>
      <c r="M76" s="195"/>
      <c r="N76" s="154"/>
      <c r="O76" s="60"/>
      <c r="P76" s="55" t="s">
        <v>29</v>
      </c>
      <c r="Q76" s="60"/>
      <c r="R76" s="183"/>
      <c r="S76" s="181"/>
      <c r="T76" s="186"/>
      <c r="U76" s="178"/>
      <c r="V76" s="181"/>
      <c r="W76" s="178"/>
      <c r="X76" s="58"/>
      <c r="Y76" s="58"/>
      <c r="Z76" s="3"/>
      <c r="AA76" s="3"/>
      <c r="AE76">
        <f>IF(O76="","",IF(O76&gt;Q76,1,0))</f>
      </c>
      <c r="AF76">
        <f>IF(Q76="","",IF(O76&lt;Q76,1,0))</f>
      </c>
    </row>
    <row r="77" spans="2:27" ht="15" customHeight="1">
      <c r="B77" s="149" t="s">
        <v>119</v>
      </c>
      <c r="C77" s="142" t="s">
        <v>66</v>
      </c>
      <c r="D77" s="53" t="str">
        <f>IF(E77="","",IF(D78&gt;H78,"○","×"))</f>
        <v>○</v>
      </c>
      <c r="E77" s="54">
        <f>IF(Q71="","",Q71)</f>
        <v>11</v>
      </c>
      <c r="F77" s="62" t="s">
        <v>29</v>
      </c>
      <c r="G77" s="54">
        <f>IF(O71="","",O71)</f>
        <v>15</v>
      </c>
      <c r="H77" s="64"/>
      <c r="I77" s="53" t="str">
        <f>IF(J77="","",IF(I78&gt;M78,"○","×"))</f>
        <v>×</v>
      </c>
      <c r="J77" s="54">
        <f>IF(Q74="","",Q74)</f>
        <v>13</v>
      </c>
      <c r="K77" s="55" t="s">
        <v>29</v>
      </c>
      <c r="L77" s="54">
        <f>IF(O74="","",O74)</f>
        <v>15</v>
      </c>
      <c r="M77" s="64"/>
      <c r="N77" s="187"/>
      <c r="O77" s="188"/>
      <c r="P77" s="188"/>
      <c r="Q77" s="188"/>
      <c r="R77" s="189"/>
      <c r="S77" s="179">
        <f>IF(D77="","",COUNTIF(D77:M77,"○"))</f>
        <v>1</v>
      </c>
      <c r="T77" s="184" t="s">
        <v>28</v>
      </c>
      <c r="U77" s="176">
        <f>IF(D77="","",COUNTIF(D77:M77,"×"))</f>
        <v>1</v>
      </c>
      <c r="V77" s="179">
        <f>IF(AD78="","",RANK(AD78,AD71:AD79))</f>
        <v>2</v>
      </c>
      <c r="W77" s="176"/>
      <c r="X77" s="58"/>
      <c r="Y77" s="58"/>
      <c r="Z77" s="3"/>
      <c r="AA77" s="3"/>
    </row>
    <row r="78" spans="2:30" ht="15" customHeight="1">
      <c r="B78" s="149"/>
      <c r="C78" s="142"/>
      <c r="D78" s="153">
        <f>R72</f>
        <v>2</v>
      </c>
      <c r="E78" s="58">
        <f>IF(Q72="","",Q72)</f>
        <v>15</v>
      </c>
      <c r="F78" s="55" t="s">
        <v>29</v>
      </c>
      <c r="G78" s="58">
        <f>IF(O72="","",O72)</f>
        <v>9</v>
      </c>
      <c r="H78" s="182">
        <f>N72</f>
        <v>1</v>
      </c>
      <c r="I78" s="153">
        <f>R75</f>
        <v>0</v>
      </c>
      <c r="J78" s="58">
        <f>IF(Q75="","",Q75)</f>
        <v>12</v>
      </c>
      <c r="K78" s="55" t="s">
        <v>29</v>
      </c>
      <c r="L78" s="59">
        <f>IF(O75="","",O75)</f>
        <v>15</v>
      </c>
      <c r="M78" s="182">
        <f>N75</f>
        <v>2</v>
      </c>
      <c r="N78" s="190"/>
      <c r="O78" s="191"/>
      <c r="P78" s="191"/>
      <c r="Q78" s="191"/>
      <c r="R78" s="192"/>
      <c r="S78" s="180"/>
      <c r="T78" s="185"/>
      <c r="U78" s="177"/>
      <c r="V78" s="180"/>
      <c r="W78" s="177"/>
      <c r="X78" s="58"/>
      <c r="Y78" s="58"/>
      <c r="Z78" s="3"/>
      <c r="AA78" s="3"/>
      <c r="AD78">
        <f>IF(S77="","",S77*1000+(D78+I78)*100+((D78+I78)-(H78+M78))*10+((SUM(E77:E79)+SUM(J77:J79))-(SUM(G77:G79)+SUM(L77:L79))))</f>
        <v>1193</v>
      </c>
    </row>
    <row r="79" spans="2:27" ht="15" customHeight="1">
      <c r="B79" s="151"/>
      <c r="C79" s="143"/>
      <c r="D79" s="154"/>
      <c r="E79" s="60">
        <f>IF(Q73="","",Q73)</f>
        <v>15</v>
      </c>
      <c r="F79" s="65" t="s">
        <v>29</v>
      </c>
      <c r="G79" s="60">
        <f>IF(O73="","",O73)</f>
        <v>9</v>
      </c>
      <c r="H79" s="183"/>
      <c r="I79" s="154"/>
      <c r="J79" s="60">
        <f>IF(Q76="","",Q76)</f>
      </c>
      <c r="K79" s="55" t="s">
        <v>29</v>
      </c>
      <c r="L79" s="61">
        <f>IF(O76="","",O76)</f>
      </c>
      <c r="M79" s="183"/>
      <c r="N79" s="193"/>
      <c r="O79" s="194"/>
      <c r="P79" s="194"/>
      <c r="Q79" s="194"/>
      <c r="R79" s="195"/>
      <c r="S79" s="181"/>
      <c r="T79" s="186"/>
      <c r="U79" s="178"/>
      <c r="V79" s="181"/>
      <c r="W79" s="178"/>
      <c r="X79" s="58"/>
      <c r="Y79" s="58"/>
      <c r="Z79" s="3"/>
      <c r="AA79" s="3"/>
    </row>
    <row r="80" spans="2:11" s="66" customFormat="1" ht="15" customHeight="1">
      <c r="B80" s="67"/>
      <c r="C80" s="67"/>
      <c r="K80" s="69"/>
    </row>
    <row r="81" spans="2:27" ht="15" customHeight="1">
      <c r="B81" s="70" t="s">
        <v>37</v>
      </c>
      <c r="C81" s="50"/>
      <c r="D81" s="164" t="s">
        <v>125</v>
      </c>
      <c r="E81" s="165"/>
      <c r="F81" s="165"/>
      <c r="G81" s="165"/>
      <c r="H81" s="166"/>
      <c r="I81" s="164" t="s">
        <v>126</v>
      </c>
      <c r="J81" s="165"/>
      <c r="K81" s="165"/>
      <c r="L81" s="165"/>
      <c r="M81" s="166"/>
      <c r="N81" s="164" t="s">
        <v>127</v>
      </c>
      <c r="O81" s="165"/>
      <c r="P81" s="165"/>
      <c r="Q81" s="165"/>
      <c r="R81" s="166"/>
      <c r="S81" s="51"/>
      <c r="T81" s="52" t="s">
        <v>24</v>
      </c>
      <c r="U81" s="52"/>
      <c r="V81" s="164" t="s">
        <v>25</v>
      </c>
      <c r="W81" s="166"/>
      <c r="AA81" s="4"/>
    </row>
    <row r="82" spans="2:34" ht="15" customHeight="1">
      <c r="B82" s="147" t="s">
        <v>120</v>
      </c>
      <c r="C82" s="141" t="s">
        <v>128</v>
      </c>
      <c r="D82" s="187"/>
      <c r="E82" s="188"/>
      <c r="F82" s="188"/>
      <c r="G82" s="188"/>
      <c r="H82" s="189"/>
      <c r="I82" s="53" t="str">
        <f>IF(I83="","",IF(I83&gt;M83,"○","×"))</f>
        <v>○</v>
      </c>
      <c r="J82" s="54">
        <v>15</v>
      </c>
      <c r="K82" s="55" t="s">
        <v>32</v>
      </c>
      <c r="L82" s="54">
        <v>5</v>
      </c>
      <c r="M82" s="56"/>
      <c r="N82" s="57" t="str">
        <f>IF(N83="","",IF(N83&gt;R83,"○","×"))</f>
        <v>○</v>
      </c>
      <c r="O82" s="54">
        <v>15</v>
      </c>
      <c r="P82" s="55" t="s">
        <v>32</v>
      </c>
      <c r="Q82" s="54">
        <v>4</v>
      </c>
      <c r="R82" s="56"/>
      <c r="S82" s="179">
        <f>IF(I82="","",COUNTIF(I82:R82,"○"))</f>
        <v>2</v>
      </c>
      <c r="T82" s="184" t="s">
        <v>28</v>
      </c>
      <c r="U82" s="176">
        <f>IF(I82="","",COUNTIF(I82:R82,"×"))</f>
        <v>0</v>
      </c>
      <c r="V82" s="179">
        <f>IF(AD83="","",RANK(AD83,AD82:AD90))</f>
        <v>1</v>
      </c>
      <c r="W82" s="176"/>
      <c r="X82" s="58"/>
      <c r="Y82" s="58"/>
      <c r="Z82" s="4"/>
      <c r="AA82" s="4"/>
      <c r="AE82">
        <f>IF(J82="","",IF(J82&gt;L82,1,0))</f>
        <v>1</v>
      </c>
      <c r="AF82">
        <f>IF(L82="","",IF(J82&lt;L82,1,0))</f>
        <v>0</v>
      </c>
      <c r="AG82">
        <f>IF(O82="","",IF(O82&gt;Q82,1,0))</f>
        <v>1</v>
      </c>
      <c r="AH82">
        <f>IF(Q82="","",IF(O82&lt;Q82,1,0))</f>
        <v>0</v>
      </c>
    </row>
    <row r="83" spans="2:34" ht="15" customHeight="1">
      <c r="B83" s="149"/>
      <c r="C83" s="142"/>
      <c r="D83" s="190"/>
      <c r="E83" s="191"/>
      <c r="F83" s="191"/>
      <c r="G83" s="191"/>
      <c r="H83" s="192"/>
      <c r="I83" s="153">
        <f>IF(J82="","",SUM(AE82:AE84))</f>
        <v>2</v>
      </c>
      <c r="J83" s="58">
        <v>15</v>
      </c>
      <c r="K83" s="55" t="s">
        <v>34</v>
      </c>
      <c r="L83" s="58">
        <v>6</v>
      </c>
      <c r="M83" s="182">
        <f>IF(L82="","",SUM(AF82:AF84))</f>
        <v>0</v>
      </c>
      <c r="N83" s="153">
        <f>IF(O82="","",SUM(AG82:AG84))</f>
        <v>2</v>
      </c>
      <c r="O83" s="59">
        <v>15</v>
      </c>
      <c r="P83" s="55" t="s">
        <v>32</v>
      </c>
      <c r="Q83" s="59">
        <v>9</v>
      </c>
      <c r="R83" s="182">
        <f>IF(Q82="","",SUM(AH82:AH84))</f>
        <v>0</v>
      </c>
      <c r="S83" s="180"/>
      <c r="T83" s="185"/>
      <c r="U83" s="177"/>
      <c r="V83" s="180"/>
      <c r="W83" s="177"/>
      <c r="X83" s="58"/>
      <c r="Y83" s="58"/>
      <c r="Z83" s="4"/>
      <c r="AA83" s="4"/>
      <c r="AD83">
        <f>IF(S82="","",S82*1000+(I83+N83)*100+((I83+N83)-(M83+R83))*10+((SUM(J82:J84)+SUM(O82:O84))-(SUM(L82:L84)+SUM(Q82:Q84))))</f>
        <v>2476</v>
      </c>
      <c r="AE83">
        <f>IF(J83="","",IF(J83&gt;L83,1,0))</f>
        <v>1</v>
      </c>
      <c r="AF83">
        <f>IF(L83="","",IF(J83&lt;L83,1,0))</f>
        <v>0</v>
      </c>
      <c r="AG83">
        <f>IF(O83="","",IF(O83&gt;Q83,1,0))</f>
        <v>1</v>
      </c>
      <c r="AH83">
        <f>IF(Q83="","",IF(O83&lt;Q83,1,0))</f>
        <v>0</v>
      </c>
    </row>
    <row r="84" spans="2:34" ht="15" customHeight="1">
      <c r="B84" s="151"/>
      <c r="C84" s="143"/>
      <c r="D84" s="193"/>
      <c r="E84" s="194"/>
      <c r="F84" s="194"/>
      <c r="G84" s="194"/>
      <c r="H84" s="195"/>
      <c r="I84" s="154"/>
      <c r="J84" s="60"/>
      <c r="K84" s="55" t="s">
        <v>32</v>
      </c>
      <c r="L84" s="60"/>
      <c r="M84" s="183"/>
      <c r="N84" s="154"/>
      <c r="O84" s="61"/>
      <c r="P84" s="55" t="s">
        <v>32</v>
      </c>
      <c r="Q84" s="61"/>
      <c r="R84" s="183"/>
      <c r="S84" s="181"/>
      <c r="T84" s="186"/>
      <c r="U84" s="178"/>
      <c r="V84" s="181"/>
      <c r="W84" s="178"/>
      <c r="X84" s="58"/>
      <c r="Y84" s="58"/>
      <c r="Z84" s="3"/>
      <c r="AA84" s="3"/>
      <c r="AE84">
        <f>IF(J84="","",IF(J84&gt;L84,1,0))</f>
      </c>
      <c r="AF84">
        <f>IF(L84="","",IF(J84&lt;L84,1,0))</f>
      </c>
      <c r="AG84">
        <f>IF(O84="","",IF(O84&gt;Q84,1,0))</f>
      </c>
      <c r="AH84">
        <f>IF(Q84="","",IF(O84&lt;Q84,1,0))</f>
      </c>
    </row>
    <row r="85" spans="2:32" ht="15" customHeight="1">
      <c r="B85" s="147" t="s">
        <v>121</v>
      </c>
      <c r="C85" s="141" t="s">
        <v>55</v>
      </c>
      <c r="D85" s="53" t="str">
        <f>IF(E85="","",IF(D86&gt;H86,"○","×"))</f>
        <v>×</v>
      </c>
      <c r="E85" s="54">
        <f>IF(L82="","",L82)</f>
        <v>5</v>
      </c>
      <c r="F85" s="62" t="s">
        <v>90</v>
      </c>
      <c r="G85" s="54">
        <f>IF(J82="","",J82)</f>
        <v>15</v>
      </c>
      <c r="H85" s="63"/>
      <c r="I85" s="187"/>
      <c r="J85" s="188"/>
      <c r="K85" s="188"/>
      <c r="L85" s="188"/>
      <c r="M85" s="189"/>
      <c r="N85" s="53" t="str">
        <f>IF(O85="","",IF(N86&gt;R86,"○","×"))</f>
        <v>×</v>
      </c>
      <c r="O85" s="54">
        <v>10</v>
      </c>
      <c r="P85" s="62" t="s">
        <v>90</v>
      </c>
      <c r="Q85" s="54">
        <v>15</v>
      </c>
      <c r="R85" s="64"/>
      <c r="S85" s="179">
        <f>IF(D85="","",COUNTIF(D85:R87,"○"))</f>
        <v>0</v>
      </c>
      <c r="T85" s="184" t="s">
        <v>28</v>
      </c>
      <c r="U85" s="176">
        <f>IF(D85="","",COUNTIF(D85:R87,"×"))</f>
        <v>2</v>
      </c>
      <c r="V85" s="179">
        <f>IF(AD86="","",RANK(AD86,AD82:AD90))</f>
        <v>3</v>
      </c>
      <c r="W85" s="176"/>
      <c r="X85" s="58"/>
      <c r="Y85" s="58"/>
      <c r="Z85" s="3"/>
      <c r="AA85" s="3"/>
      <c r="AE85">
        <f>IF(O85="","",IF(O85&gt;Q85,1,0))</f>
        <v>0</v>
      </c>
      <c r="AF85">
        <f>IF(Q85="","",IF(O85&lt;Q85,1,0))</f>
        <v>1</v>
      </c>
    </row>
    <row r="86" spans="2:32" ht="15" customHeight="1">
      <c r="B86" s="149"/>
      <c r="C86" s="142"/>
      <c r="D86" s="153">
        <f>M83</f>
        <v>0</v>
      </c>
      <c r="E86" s="58">
        <f>IF(L83="","",L83)</f>
        <v>6</v>
      </c>
      <c r="F86" s="55" t="s">
        <v>75</v>
      </c>
      <c r="G86" s="58">
        <f>IF(J83="","",J83)</f>
        <v>15</v>
      </c>
      <c r="H86" s="182">
        <f>I83</f>
        <v>2</v>
      </c>
      <c r="I86" s="190"/>
      <c r="J86" s="191"/>
      <c r="K86" s="191"/>
      <c r="L86" s="191"/>
      <c r="M86" s="192"/>
      <c r="N86" s="153">
        <f>IF(O85="","",SUM(AE85:AE87))</f>
        <v>0</v>
      </c>
      <c r="O86" s="58">
        <v>10</v>
      </c>
      <c r="P86" s="55" t="s">
        <v>34</v>
      </c>
      <c r="Q86" s="58">
        <v>15</v>
      </c>
      <c r="R86" s="182">
        <f>IF(Q85="","",SUM(AF85:AF87))</f>
        <v>2</v>
      </c>
      <c r="S86" s="180"/>
      <c r="T86" s="185"/>
      <c r="U86" s="177"/>
      <c r="V86" s="180"/>
      <c r="W86" s="177"/>
      <c r="X86" s="58"/>
      <c r="Y86" s="58"/>
      <c r="Z86" s="3"/>
      <c r="AA86" s="3"/>
      <c r="AD86">
        <f>IF(S85="","",S85*1000+(D86+N86)*100+((D86+N86)-(H86+R86))*10+((SUM(E85:E87)+SUM(O85:O87))-(SUM(G85:G87)+SUM(Q85:Q87))))</f>
        <v>-69</v>
      </c>
      <c r="AE86">
        <f>IF(O86="","",IF(O86&gt;Q86,1,0))</f>
        <v>0</v>
      </c>
      <c r="AF86">
        <f>IF(Q86="","",IF(O86&lt;Q86,1,0))</f>
        <v>1</v>
      </c>
    </row>
    <row r="87" spans="2:32" ht="15" customHeight="1">
      <c r="B87" s="151"/>
      <c r="C87" s="143"/>
      <c r="D87" s="154"/>
      <c r="E87" s="60">
        <f>IF(L84="","",L84)</f>
      </c>
      <c r="F87" s="65" t="s">
        <v>32</v>
      </c>
      <c r="G87" s="60">
        <f>IF(J84="","",J84)</f>
      </c>
      <c r="H87" s="183"/>
      <c r="I87" s="193"/>
      <c r="J87" s="194"/>
      <c r="K87" s="194"/>
      <c r="L87" s="194"/>
      <c r="M87" s="195"/>
      <c r="N87" s="154"/>
      <c r="O87" s="60"/>
      <c r="P87" s="55" t="s">
        <v>32</v>
      </c>
      <c r="Q87" s="60"/>
      <c r="R87" s="183"/>
      <c r="S87" s="181"/>
      <c r="T87" s="186"/>
      <c r="U87" s="178"/>
      <c r="V87" s="181"/>
      <c r="W87" s="178"/>
      <c r="X87" s="58"/>
      <c r="Y87" s="58"/>
      <c r="Z87" s="3"/>
      <c r="AA87" s="3"/>
      <c r="AE87">
        <f>IF(O87="","",IF(O87&gt;Q87,1,0))</f>
      </c>
      <c r="AF87">
        <f>IF(Q87="","",IF(O87&lt;Q87,1,0))</f>
      </c>
    </row>
    <row r="88" spans="2:27" ht="15" customHeight="1">
      <c r="B88" s="149" t="s">
        <v>122</v>
      </c>
      <c r="C88" s="142" t="s">
        <v>115</v>
      </c>
      <c r="D88" s="53" t="str">
        <f>IF(E88="","",IF(D89&gt;H89,"○","×"))</f>
        <v>×</v>
      </c>
      <c r="E88" s="54">
        <f>IF(Q82="","",Q82)</f>
        <v>4</v>
      </c>
      <c r="F88" s="62" t="s">
        <v>90</v>
      </c>
      <c r="G88" s="54">
        <f>IF(O82="","",O82)</f>
        <v>15</v>
      </c>
      <c r="H88" s="64"/>
      <c r="I88" s="53" t="str">
        <f>IF(J88="","",IF(I89&gt;M89,"○","×"))</f>
        <v>○</v>
      </c>
      <c r="J88" s="54">
        <f>IF(Q85="","",Q85)</f>
        <v>15</v>
      </c>
      <c r="K88" s="55" t="s">
        <v>90</v>
      </c>
      <c r="L88" s="54">
        <f>IF(O85="","",O85)</f>
        <v>10</v>
      </c>
      <c r="M88" s="64"/>
      <c r="N88" s="187"/>
      <c r="O88" s="188"/>
      <c r="P88" s="188"/>
      <c r="Q88" s="188"/>
      <c r="R88" s="189"/>
      <c r="S88" s="179">
        <f>IF(D88="","",COUNTIF(D88:M88,"○"))</f>
        <v>1</v>
      </c>
      <c r="T88" s="184" t="s">
        <v>28</v>
      </c>
      <c r="U88" s="176">
        <f>IF(D88="","",COUNTIF(D88:M88,"×"))</f>
        <v>1</v>
      </c>
      <c r="V88" s="179">
        <f>IF(AD89="","",RANK(AD89,AD82:AD90))</f>
        <v>2</v>
      </c>
      <c r="W88" s="176"/>
      <c r="X88" s="58"/>
      <c r="Y88" s="58"/>
      <c r="Z88" s="3"/>
      <c r="AA88" s="3"/>
    </row>
    <row r="89" spans="2:30" ht="15" customHeight="1">
      <c r="B89" s="149"/>
      <c r="C89" s="142"/>
      <c r="D89" s="153">
        <f>R83</f>
        <v>0</v>
      </c>
      <c r="E89" s="58">
        <f>IF(Q83="","",Q83)</f>
        <v>9</v>
      </c>
      <c r="F89" s="55" t="s">
        <v>76</v>
      </c>
      <c r="G89" s="58">
        <f>IF(O83="","",O83)</f>
        <v>15</v>
      </c>
      <c r="H89" s="182">
        <f>N83</f>
        <v>2</v>
      </c>
      <c r="I89" s="153">
        <f>R86</f>
        <v>2</v>
      </c>
      <c r="J89" s="58">
        <f>IF(Q86="","",Q86)</f>
        <v>15</v>
      </c>
      <c r="K89" s="55" t="s">
        <v>77</v>
      </c>
      <c r="L89" s="59">
        <f>IF(O86="","",O86)</f>
        <v>10</v>
      </c>
      <c r="M89" s="182">
        <f>N86</f>
        <v>0</v>
      </c>
      <c r="N89" s="190"/>
      <c r="O89" s="191"/>
      <c r="P89" s="191"/>
      <c r="Q89" s="191"/>
      <c r="R89" s="192"/>
      <c r="S89" s="180"/>
      <c r="T89" s="185"/>
      <c r="U89" s="177"/>
      <c r="V89" s="180"/>
      <c r="W89" s="177"/>
      <c r="X89" s="58"/>
      <c r="Y89" s="58"/>
      <c r="Z89" s="3"/>
      <c r="AA89" s="3"/>
      <c r="AD89">
        <f>IF(S88="","",S88*1000+(D89+I89)*100+((D89+I89)-(H89+M89))*10+((SUM(E88:E90)+SUM(J88:J90))-(SUM(G88:G90)+SUM(L88:L90))))</f>
        <v>1193</v>
      </c>
    </row>
    <row r="90" spans="2:27" ht="15" customHeight="1">
      <c r="B90" s="151"/>
      <c r="C90" s="143"/>
      <c r="D90" s="154"/>
      <c r="E90" s="60">
        <f>IF(Q84="","",Q84)</f>
      </c>
      <c r="F90" s="65" t="s">
        <v>32</v>
      </c>
      <c r="G90" s="60">
        <f>IF(O84="","",O84)</f>
      </c>
      <c r="H90" s="183"/>
      <c r="I90" s="154"/>
      <c r="J90" s="60">
        <f>IF(Q87="","",Q87)</f>
      </c>
      <c r="K90" s="55" t="s">
        <v>32</v>
      </c>
      <c r="L90" s="61">
        <f>IF(O87="","",O87)</f>
      </c>
      <c r="M90" s="183"/>
      <c r="N90" s="193"/>
      <c r="O90" s="194"/>
      <c r="P90" s="194"/>
      <c r="Q90" s="194"/>
      <c r="R90" s="195"/>
      <c r="S90" s="181"/>
      <c r="T90" s="186"/>
      <c r="U90" s="178"/>
      <c r="V90" s="181"/>
      <c r="W90" s="178"/>
      <c r="X90" s="58"/>
      <c r="Y90" s="58"/>
      <c r="Z90" s="3"/>
      <c r="AA90" s="3"/>
    </row>
    <row r="91" spans="2:11" s="66" customFormat="1" ht="15" customHeight="1">
      <c r="B91" s="67"/>
      <c r="C91" s="67"/>
      <c r="K91" s="69"/>
    </row>
    <row r="92" spans="2:27" ht="15" customHeight="1">
      <c r="B92" s="70" t="s">
        <v>100</v>
      </c>
      <c r="C92" s="50"/>
      <c r="D92" s="164" t="s">
        <v>135</v>
      </c>
      <c r="E92" s="165"/>
      <c r="F92" s="165"/>
      <c r="G92" s="165"/>
      <c r="H92" s="166"/>
      <c r="I92" s="164" t="s">
        <v>136</v>
      </c>
      <c r="J92" s="165"/>
      <c r="K92" s="165"/>
      <c r="L92" s="165"/>
      <c r="M92" s="166"/>
      <c r="N92" s="164" t="s">
        <v>137</v>
      </c>
      <c r="O92" s="165"/>
      <c r="P92" s="165"/>
      <c r="Q92" s="165"/>
      <c r="R92" s="166"/>
      <c r="S92" s="51"/>
      <c r="T92" s="52" t="s">
        <v>24</v>
      </c>
      <c r="U92" s="52"/>
      <c r="V92" s="164" t="s">
        <v>25</v>
      </c>
      <c r="W92" s="166"/>
      <c r="AA92" s="4"/>
    </row>
    <row r="93" spans="2:34" ht="15" customHeight="1">
      <c r="B93" s="147" t="s">
        <v>129</v>
      </c>
      <c r="C93" s="141" t="s">
        <v>128</v>
      </c>
      <c r="D93" s="187"/>
      <c r="E93" s="188"/>
      <c r="F93" s="188"/>
      <c r="G93" s="188"/>
      <c r="H93" s="189"/>
      <c r="I93" s="53" t="str">
        <f>IF(I94="","",IF(I94&gt;M94,"○","×"))</f>
        <v>○</v>
      </c>
      <c r="J93" s="54">
        <v>15</v>
      </c>
      <c r="K93" s="55" t="s">
        <v>32</v>
      </c>
      <c r="L93" s="54">
        <v>9</v>
      </c>
      <c r="M93" s="56"/>
      <c r="N93" s="57" t="str">
        <f>IF(N94="","",IF(N94&gt;R94,"○","×"))</f>
        <v>○</v>
      </c>
      <c r="O93" s="54">
        <v>15</v>
      </c>
      <c r="P93" s="55" t="s">
        <v>32</v>
      </c>
      <c r="Q93" s="54">
        <v>9</v>
      </c>
      <c r="R93" s="56"/>
      <c r="S93" s="179">
        <f>IF(I93="","",COUNTIF(I93:R93,"○"))</f>
        <v>2</v>
      </c>
      <c r="T93" s="184" t="s">
        <v>28</v>
      </c>
      <c r="U93" s="176">
        <f>IF(I93="","",COUNTIF(I93:R93,"×"))</f>
        <v>0</v>
      </c>
      <c r="V93" s="179">
        <f>IF(AD94="","",RANK(AD94,AD93:AD101))</f>
        <v>1</v>
      </c>
      <c r="W93" s="176"/>
      <c r="X93" s="58"/>
      <c r="Y93" s="58"/>
      <c r="Z93" s="4"/>
      <c r="AA93" s="4"/>
      <c r="AE93">
        <f>IF(J93="","",IF(J93&gt;L93,1,0))</f>
        <v>1</v>
      </c>
      <c r="AF93">
        <f>IF(L93="","",IF(J93&lt;L93,1,0))</f>
        <v>0</v>
      </c>
      <c r="AG93">
        <f>IF(O93="","",IF(O93&gt;Q93,1,0))</f>
        <v>1</v>
      </c>
      <c r="AH93">
        <f>IF(Q93="","",IF(O93&lt;Q93,1,0))</f>
        <v>0</v>
      </c>
    </row>
    <row r="94" spans="2:34" ht="15" customHeight="1">
      <c r="B94" s="149"/>
      <c r="C94" s="142"/>
      <c r="D94" s="190"/>
      <c r="E94" s="191"/>
      <c r="F94" s="191"/>
      <c r="G94" s="191"/>
      <c r="H94" s="192"/>
      <c r="I94" s="153">
        <f>IF(J93="","",SUM(AE93:AE95))</f>
        <v>2</v>
      </c>
      <c r="J94" s="58">
        <v>15</v>
      </c>
      <c r="K94" s="55" t="s">
        <v>34</v>
      </c>
      <c r="L94" s="58">
        <v>5</v>
      </c>
      <c r="M94" s="182">
        <f>IF(L93="","",SUM(AF93:AF95))</f>
        <v>0</v>
      </c>
      <c r="N94" s="153">
        <f>IF(O93="","",SUM(AG93:AG95))</f>
        <v>2</v>
      </c>
      <c r="O94" s="59">
        <v>15</v>
      </c>
      <c r="P94" s="55" t="s">
        <v>32</v>
      </c>
      <c r="Q94" s="59">
        <v>10</v>
      </c>
      <c r="R94" s="182">
        <f>IF(Q93="","",SUM(AH93:AH95))</f>
        <v>0</v>
      </c>
      <c r="S94" s="180"/>
      <c r="T94" s="185"/>
      <c r="U94" s="177"/>
      <c r="V94" s="180"/>
      <c r="W94" s="177"/>
      <c r="X94" s="58"/>
      <c r="Y94" s="58"/>
      <c r="Z94" s="4"/>
      <c r="AA94" s="4"/>
      <c r="AD94">
        <f>IF(S93="","",S93*1000+(I94+N94)*100+((I94+N94)-(M94+R94))*10+((SUM(J93:J95)+SUM(O93:O95))-(SUM(L93:L95)+SUM(Q93:Q95))))</f>
        <v>2467</v>
      </c>
      <c r="AE94">
        <f>IF(J94="","",IF(J94&gt;L94,1,0))</f>
        <v>1</v>
      </c>
      <c r="AF94">
        <f>IF(L94="","",IF(J94&lt;L94,1,0))</f>
        <v>0</v>
      </c>
      <c r="AG94">
        <f>IF(O94="","",IF(O94&gt;Q94,1,0))</f>
        <v>1</v>
      </c>
      <c r="AH94">
        <f>IF(Q94="","",IF(O94&lt;Q94,1,0))</f>
        <v>0</v>
      </c>
    </row>
    <row r="95" spans="2:34" ht="15" customHeight="1">
      <c r="B95" s="151"/>
      <c r="C95" s="143"/>
      <c r="D95" s="193"/>
      <c r="E95" s="194"/>
      <c r="F95" s="194"/>
      <c r="G95" s="194"/>
      <c r="H95" s="195"/>
      <c r="I95" s="154"/>
      <c r="J95" s="60"/>
      <c r="K95" s="55" t="s">
        <v>32</v>
      </c>
      <c r="L95" s="60"/>
      <c r="M95" s="183"/>
      <c r="N95" s="154"/>
      <c r="O95" s="61"/>
      <c r="P95" s="55" t="s">
        <v>32</v>
      </c>
      <c r="Q95" s="61"/>
      <c r="R95" s="183"/>
      <c r="S95" s="181"/>
      <c r="T95" s="186"/>
      <c r="U95" s="178"/>
      <c r="V95" s="181"/>
      <c r="W95" s="178"/>
      <c r="X95" s="58"/>
      <c r="Y95" s="58"/>
      <c r="Z95" s="3"/>
      <c r="AA95" s="3"/>
      <c r="AE95">
        <f>IF(J95="","",IF(J95&gt;L95,1,0))</f>
      </c>
      <c r="AF95">
        <f>IF(L95="","",IF(J95&lt;L95,1,0))</f>
      </c>
      <c r="AG95">
        <f>IF(O95="","",IF(O95&gt;Q95,1,0))</f>
      </c>
      <c r="AH95">
        <f>IF(Q95="","",IF(O95&lt;Q95,1,0))</f>
      </c>
    </row>
    <row r="96" spans="2:32" ht="15" customHeight="1">
      <c r="B96" s="147" t="s">
        <v>130</v>
      </c>
      <c r="C96" s="141" t="s">
        <v>66</v>
      </c>
      <c r="D96" s="53" t="str">
        <f>IF(E96="","",IF(D97&gt;H97,"○","×"))</f>
        <v>×</v>
      </c>
      <c r="E96" s="54">
        <f>IF(L93="","",L93)</f>
        <v>9</v>
      </c>
      <c r="F96" s="62" t="s">
        <v>32</v>
      </c>
      <c r="G96" s="54">
        <f>IF(J93="","",J93)</f>
        <v>15</v>
      </c>
      <c r="H96" s="63"/>
      <c r="I96" s="187"/>
      <c r="J96" s="188"/>
      <c r="K96" s="188"/>
      <c r="L96" s="188"/>
      <c r="M96" s="189"/>
      <c r="N96" s="53" t="str">
        <f>IF(O96="","",IF(N97&gt;R97,"○","×"))</f>
        <v>○</v>
      </c>
      <c r="O96" s="54">
        <v>15</v>
      </c>
      <c r="P96" s="62" t="s">
        <v>32</v>
      </c>
      <c r="Q96" s="54">
        <v>10</v>
      </c>
      <c r="R96" s="64"/>
      <c r="S96" s="179">
        <f>IF(D96="","",COUNTIF(D96:R98,"○"))</f>
        <v>1</v>
      </c>
      <c r="T96" s="184" t="s">
        <v>28</v>
      </c>
      <c r="U96" s="176">
        <f>IF(D96="","",COUNTIF(D96:R98,"×"))</f>
        <v>1</v>
      </c>
      <c r="V96" s="179">
        <f>IF(AD97="","",RANK(AD97,AD93:AD101))</f>
        <v>2</v>
      </c>
      <c r="W96" s="176"/>
      <c r="X96" s="58"/>
      <c r="Y96" s="58"/>
      <c r="Z96" s="3"/>
      <c r="AA96" s="3"/>
      <c r="AE96">
        <f>IF(O96="","",IF(O96&gt;Q96,1,0))</f>
        <v>1</v>
      </c>
      <c r="AF96">
        <f>IF(Q96="","",IF(O96&lt;Q96,1,0))</f>
        <v>0</v>
      </c>
    </row>
    <row r="97" spans="2:32" ht="15" customHeight="1">
      <c r="B97" s="149"/>
      <c r="C97" s="142"/>
      <c r="D97" s="153">
        <f>M94</f>
        <v>0</v>
      </c>
      <c r="E97" s="58">
        <f>IF(L94="","",L94)</f>
        <v>5</v>
      </c>
      <c r="F97" s="55" t="s">
        <v>91</v>
      </c>
      <c r="G97" s="58">
        <f>IF(J94="","",J94)</f>
        <v>15</v>
      </c>
      <c r="H97" s="182">
        <f>I94</f>
        <v>2</v>
      </c>
      <c r="I97" s="190"/>
      <c r="J97" s="191"/>
      <c r="K97" s="191"/>
      <c r="L97" s="191"/>
      <c r="M97" s="192"/>
      <c r="N97" s="153">
        <f>IF(O96="","",SUM(AE96:AE98))</f>
        <v>2</v>
      </c>
      <c r="O97" s="58">
        <v>15</v>
      </c>
      <c r="P97" s="55" t="s">
        <v>34</v>
      </c>
      <c r="Q97" s="58">
        <v>5</v>
      </c>
      <c r="R97" s="182">
        <f>IF(Q96="","",SUM(AF96:AF98))</f>
        <v>0</v>
      </c>
      <c r="S97" s="180"/>
      <c r="T97" s="185"/>
      <c r="U97" s="177"/>
      <c r="V97" s="180"/>
      <c r="W97" s="177"/>
      <c r="X97" s="58"/>
      <c r="Y97" s="58"/>
      <c r="Z97" s="3"/>
      <c r="AA97" s="3"/>
      <c r="AD97">
        <f>IF(S96="","",S96*1000+(D97+N97)*100+((D97+N97)-(H97+R97))*10+((SUM(E96:E98)+SUM(O96:O98))-(SUM(G96:G98)+SUM(Q96:Q98))))</f>
        <v>1199</v>
      </c>
      <c r="AE97">
        <f>IF(O97="","",IF(O97&gt;Q97,1,0))</f>
        <v>1</v>
      </c>
      <c r="AF97">
        <f>IF(Q97="","",IF(O97&lt;Q97,1,0))</f>
        <v>0</v>
      </c>
    </row>
    <row r="98" spans="2:32" ht="15" customHeight="1">
      <c r="B98" s="151"/>
      <c r="C98" s="143"/>
      <c r="D98" s="154"/>
      <c r="E98" s="60">
        <f>IF(L95="","",L95)</f>
      </c>
      <c r="F98" s="65" t="s">
        <v>92</v>
      </c>
      <c r="G98" s="60">
        <f>IF(J95="","",J95)</f>
      </c>
      <c r="H98" s="183"/>
      <c r="I98" s="193"/>
      <c r="J98" s="194"/>
      <c r="K98" s="194"/>
      <c r="L98" s="194"/>
      <c r="M98" s="195"/>
      <c r="N98" s="154"/>
      <c r="O98" s="60"/>
      <c r="P98" s="55" t="s">
        <v>93</v>
      </c>
      <c r="Q98" s="60"/>
      <c r="R98" s="183"/>
      <c r="S98" s="181"/>
      <c r="T98" s="186"/>
      <c r="U98" s="178"/>
      <c r="V98" s="181"/>
      <c r="W98" s="178"/>
      <c r="X98" s="58"/>
      <c r="Y98" s="58"/>
      <c r="Z98" s="3"/>
      <c r="AA98" s="3"/>
      <c r="AE98">
        <f>IF(O98="","",IF(O98&gt;Q98,1,0))</f>
      </c>
      <c r="AF98">
        <f>IF(Q98="","",IF(O98&lt;Q98,1,0))</f>
      </c>
    </row>
    <row r="99" spans="2:27" ht="15" customHeight="1">
      <c r="B99" s="149" t="s">
        <v>131</v>
      </c>
      <c r="C99" s="142" t="s">
        <v>54</v>
      </c>
      <c r="D99" s="53" t="str">
        <f>IF(E99="","",IF(D100&gt;H100,"○","×"))</f>
        <v>×</v>
      </c>
      <c r="E99" s="54">
        <f>IF(Q93="","",Q93)</f>
        <v>9</v>
      </c>
      <c r="F99" s="62" t="s">
        <v>94</v>
      </c>
      <c r="G99" s="54">
        <f>IF(O93="","",O93)</f>
        <v>15</v>
      </c>
      <c r="H99" s="64"/>
      <c r="I99" s="53" t="str">
        <f>IF(J99="","",IF(I100&gt;M100,"○","×"))</f>
        <v>×</v>
      </c>
      <c r="J99" s="54">
        <f>IF(Q96="","",Q96)</f>
        <v>10</v>
      </c>
      <c r="K99" s="55" t="s">
        <v>94</v>
      </c>
      <c r="L99" s="54">
        <f>IF(O96="","",O96)</f>
        <v>15</v>
      </c>
      <c r="M99" s="64"/>
      <c r="N99" s="187"/>
      <c r="O99" s="188"/>
      <c r="P99" s="188"/>
      <c r="Q99" s="188"/>
      <c r="R99" s="189"/>
      <c r="S99" s="179">
        <f>IF(D99="","",COUNTIF(D99:M99,"○"))</f>
        <v>0</v>
      </c>
      <c r="T99" s="184" t="s">
        <v>28</v>
      </c>
      <c r="U99" s="176">
        <f>IF(D99="","",COUNTIF(D99:M99,"×"))</f>
        <v>2</v>
      </c>
      <c r="V99" s="179">
        <f>IF(AD100="","",RANK(AD100,AD93:AD101))</f>
        <v>3</v>
      </c>
      <c r="W99" s="176"/>
      <c r="X99" s="58"/>
      <c r="Y99" s="58"/>
      <c r="Z99" s="3"/>
      <c r="AA99" s="3"/>
    </row>
    <row r="100" spans="2:30" ht="15" customHeight="1">
      <c r="B100" s="149"/>
      <c r="C100" s="142"/>
      <c r="D100" s="153">
        <f>R94</f>
        <v>0</v>
      </c>
      <c r="E100" s="58">
        <f>IF(Q94="","",Q94)</f>
        <v>10</v>
      </c>
      <c r="F100" s="55" t="s">
        <v>95</v>
      </c>
      <c r="G100" s="58">
        <f>IF(O94="","",O94)</f>
        <v>15</v>
      </c>
      <c r="H100" s="182">
        <f>N94</f>
        <v>2</v>
      </c>
      <c r="I100" s="153">
        <f>R97</f>
        <v>0</v>
      </c>
      <c r="J100" s="58">
        <f>IF(Q97="","",Q97)</f>
        <v>5</v>
      </c>
      <c r="K100" s="55" t="s">
        <v>29</v>
      </c>
      <c r="L100" s="59">
        <f>IF(O97="","",O97)</f>
        <v>15</v>
      </c>
      <c r="M100" s="182">
        <f>N97</f>
        <v>2</v>
      </c>
      <c r="N100" s="190"/>
      <c r="O100" s="191"/>
      <c r="P100" s="191"/>
      <c r="Q100" s="191"/>
      <c r="R100" s="192"/>
      <c r="S100" s="180"/>
      <c r="T100" s="185"/>
      <c r="U100" s="177"/>
      <c r="V100" s="180"/>
      <c r="W100" s="177"/>
      <c r="X100" s="58"/>
      <c r="Y100" s="58"/>
      <c r="Z100" s="3"/>
      <c r="AA100" s="3"/>
      <c r="AD100">
        <f>IF(S99="","",S99*1000+(D100+I100)*100+((D100+I100)-(H100+M100))*10+((SUM(E99:E101)+SUM(J99:J101))-(SUM(G99:G101)+SUM(L99:L101))))</f>
        <v>-66</v>
      </c>
    </row>
    <row r="101" spans="2:27" ht="15" customHeight="1">
      <c r="B101" s="151"/>
      <c r="C101" s="143"/>
      <c r="D101" s="154"/>
      <c r="E101" s="60">
        <f>IF(Q95="","",Q95)</f>
      </c>
      <c r="F101" s="65" t="s">
        <v>31</v>
      </c>
      <c r="G101" s="60">
        <f>IF(O95="","",O95)</f>
      </c>
      <c r="H101" s="183"/>
      <c r="I101" s="154"/>
      <c r="J101" s="60">
        <f>IF(Q98="","",Q98)</f>
      </c>
      <c r="K101" s="55" t="s">
        <v>31</v>
      </c>
      <c r="L101" s="61">
        <f>IF(O98="","",O98)</f>
      </c>
      <c r="M101" s="183"/>
      <c r="N101" s="193"/>
      <c r="O101" s="194"/>
      <c r="P101" s="194"/>
      <c r="Q101" s="194"/>
      <c r="R101" s="195"/>
      <c r="S101" s="181"/>
      <c r="T101" s="186"/>
      <c r="U101" s="178"/>
      <c r="V101" s="181"/>
      <c r="W101" s="178"/>
      <c r="X101" s="58"/>
      <c r="Y101" s="58"/>
      <c r="Z101" s="3"/>
      <c r="AA101" s="3"/>
    </row>
    <row r="102" spans="2:11" s="66" customFormat="1" ht="15" customHeight="1">
      <c r="B102" s="67"/>
      <c r="C102" s="67"/>
      <c r="K102" s="69"/>
    </row>
    <row r="103" spans="2:27" ht="15" customHeight="1">
      <c r="B103" s="70" t="s">
        <v>101</v>
      </c>
      <c r="C103" s="50"/>
      <c r="D103" s="164" t="s">
        <v>138</v>
      </c>
      <c r="E103" s="165"/>
      <c r="F103" s="165"/>
      <c r="G103" s="165"/>
      <c r="H103" s="166"/>
      <c r="I103" s="164" t="s">
        <v>139</v>
      </c>
      <c r="J103" s="165"/>
      <c r="K103" s="165"/>
      <c r="L103" s="165"/>
      <c r="M103" s="166"/>
      <c r="N103" s="164" t="s">
        <v>140</v>
      </c>
      <c r="O103" s="165"/>
      <c r="P103" s="165"/>
      <c r="Q103" s="165"/>
      <c r="R103" s="166"/>
      <c r="S103" s="51"/>
      <c r="T103" s="52" t="s">
        <v>24</v>
      </c>
      <c r="U103" s="52"/>
      <c r="V103" s="164" t="s">
        <v>25</v>
      </c>
      <c r="W103" s="166"/>
      <c r="AA103" s="4"/>
    </row>
    <row r="104" spans="2:34" ht="15" customHeight="1">
      <c r="B104" s="147" t="s">
        <v>132</v>
      </c>
      <c r="C104" s="141" t="s">
        <v>53</v>
      </c>
      <c r="D104" s="187"/>
      <c r="E104" s="188"/>
      <c r="F104" s="188"/>
      <c r="G104" s="188"/>
      <c r="H104" s="189"/>
      <c r="I104" s="53" t="str">
        <f>IF(I105="","",IF(I105&gt;M105,"○","×"))</f>
        <v>○</v>
      </c>
      <c r="J104" s="54">
        <v>12</v>
      </c>
      <c r="K104" s="55" t="s">
        <v>96</v>
      </c>
      <c r="L104" s="54">
        <v>15</v>
      </c>
      <c r="M104" s="56"/>
      <c r="N104" s="57" t="str">
        <f>IF(N105="","",IF(N105&gt;R105,"○","×"))</f>
        <v>×</v>
      </c>
      <c r="O104" s="54">
        <v>11</v>
      </c>
      <c r="P104" s="55" t="s">
        <v>96</v>
      </c>
      <c r="Q104" s="54">
        <v>15</v>
      </c>
      <c r="R104" s="56"/>
      <c r="S104" s="179">
        <f>IF(I104="","",COUNTIF(I104:R104,"○"))</f>
        <v>1</v>
      </c>
      <c r="T104" s="184" t="s">
        <v>28</v>
      </c>
      <c r="U104" s="176">
        <f>IF(I104="","",COUNTIF(I104:R104,"×"))</f>
        <v>1</v>
      </c>
      <c r="V104" s="179">
        <f>IF(AD105="","",RANK(AD105,AD104:AD112))</f>
        <v>3</v>
      </c>
      <c r="W104" s="176"/>
      <c r="X104" s="58"/>
      <c r="Y104" s="58"/>
      <c r="Z104" s="4"/>
      <c r="AA104" s="4"/>
      <c r="AE104">
        <f>IF(J104="","",IF(J104&gt;L104,1,0))</f>
        <v>0</v>
      </c>
      <c r="AF104">
        <f>IF(L104="","",IF(J104&lt;L104,1,0))</f>
        <v>1</v>
      </c>
      <c r="AG104">
        <f>IF(O104="","",IF(O104&gt;Q104,1,0))</f>
        <v>0</v>
      </c>
      <c r="AH104">
        <f>IF(Q104="","",IF(O104&lt;Q104,1,0))</f>
        <v>1</v>
      </c>
    </row>
    <row r="105" spans="2:34" ht="15" customHeight="1">
      <c r="B105" s="149"/>
      <c r="C105" s="142"/>
      <c r="D105" s="190"/>
      <c r="E105" s="191"/>
      <c r="F105" s="191"/>
      <c r="G105" s="191"/>
      <c r="H105" s="192"/>
      <c r="I105" s="153">
        <f>IF(J104="","",SUM(AE104:AE106))</f>
        <v>2</v>
      </c>
      <c r="J105" s="58">
        <v>15</v>
      </c>
      <c r="K105" s="55" t="s">
        <v>97</v>
      </c>
      <c r="L105" s="58">
        <v>5</v>
      </c>
      <c r="M105" s="182">
        <f>IF(L104="","",SUM(AF104:AF106))</f>
        <v>1</v>
      </c>
      <c r="N105" s="153">
        <f>IF(O104="","",SUM(AG104:AG106))</f>
        <v>0</v>
      </c>
      <c r="O105" s="59">
        <v>13</v>
      </c>
      <c r="P105" s="55" t="s">
        <v>89</v>
      </c>
      <c r="Q105" s="59">
        <v>15</v>
      </c>
      <c r="R105" s="182">
        <f>IF(Q104="","",SUM(AH104:AH106))</f>
        <v>2</v>
      </c>
      <c r="S105" s="180"/>
      <c r="T105" s="185"/>
      <c r="U105" s="177"/>
      <c r="V105" s="180"/>
      <c r="W105" s="177"/>
      <c r="X105" s="58"/>
      <c r="Y105" s="58"/>
      <c r="Z105" s="4"/>
      <c r="AA105" s="4"/>
      <c r="AD105">
        <f>IF(S104="","",S104*1000+(I105+N105)*100+((I105+N105)-(M105+R105))*10+((SUM(J104:J106)+SUM(O104:O106))-(SUM(L104:L106)+SUM(Q104:Q106))))</f>
        <v>1194</v>
      </c>
      <c r="AE105">
        <f>IF(J105="","",IF(J105&gt;L105,1,0))</f>
        <v>1</v>
      </c>
      <c r="AF105">
        <f>IF(L105="","",IF(J105&lt;L105,1,0))</f>
        <v>0</v>
      </c>
      <c r="AG105">
        <f>IF(O105="","",IF(O105&gt;Q105,1,0))</f>
        <v>0</v>
      </c>
      <c r="AH105">
        <f>IF(Q105="","",IF(O105&lt;Q105,1,0))</f>
        <v>1</v>
      </c>
    </row>
    <row r="106" spans="2:34" ht="15" customHeight="1">
      <c r="B106" s="151"/>
      <c r="C106" s="143"/>
      <c r="D106" s="193"/>
      <c r="E106" s="194"/>
      <c r="F106" s="194"/>
      <c r="G106" s="194"/>
      <c r="H106" s="195"/>
      <c r="I106" s="154"/>
      <c r="J106" s="60">
        <v>15</v>
      </c>
      <c r="K106" s="55" t="s">
        <v>94</v>
      </c>
      <c r="L106" s="60">
        <v>12</v>
      </c>
      <c r="M106" s="183"/>
      <c r="N106" s="154"/>
      <c r="O106" s="61"/>
      <c r="P106" s="55" t="s">
        <v>94</v>
      </c>
      <c r="Q106" s="61"/>
      <c r="R106" s="183"/>
      <c r="S106" s="181"/>
      <c r="T106" s="186"/>
      <c r="U106" s="178"/>
      <c r="V106" s="181"/>
      <c r="W106" s="178"/>
      <c r="X106" s="58"/>
      <c r="Y106" s="58"/>
      <c r="Z106" s="3"/>
      <c r="AA106" s="3"/>
      <c r="AE106">
        <f>IF(J106="","",IF(J106&gt;L106,1,0))</f>
        <v>1</v>
      </c>
      <c r="AF106">
        <f>IF(L106="","",IF(J106&lt;L106,1,0))</f>
        <v>0</v>
      </c>
      <c r="AG106">
        <f>IF(O106="","",IF(O106&gt;Q106,1,0))</f>
      </c>
      <c r="AH106">
        <f>IF(Q106="","",IF(O106&lt;Q106,1,0))</f>
      </c>
    </row>
    <row r="107" spans="2:32" ht="15" customHeight="1">
      <c r="B107" s="147" t="s">
        <v>133</v>
      </c>
      <c r="C107" s="141" t="s">
        <v>55</v>
      </c>
      <c r="D107" s="53" t="str">
        <f>IF(E107="","",IF(D108&gt;H108,"○","×"))</f>
        <v>×</v>
      </c>
      <c r="E107" s="54">
        <f>IF(L104="","",L104)</f>
        <v>15</v>
      </c>
      <c r="F107" s="62" t="s">
        <v>94</v>
      </c>
      <c r="G107" s="54">
        <f>IF(J104="","",J104)</f>
        <v>12</v>
      </c>
      <c r="H107" s="63"/>
      <c r="I107" s="187"/>
      <c r="J107" s="188"/>
      <c r="K107" s="188"/>
      <c r="L107" s="188"/>
      <c r="M107" s="189"/>
      <c r="N107" s="53" t="str">
        <f>IF(O107="","",IF(N108&gt;R108,"○","×"))</f>
        <v>○</v>
      </c>
      <c r="O107" s="54">
        <v>15</v>
      </c>
      <c r="P107" s="62" t="s">
        <v>94</v>
      </c>
      <c r="Q107" s="54">
        <v>10</v>
      </c>
      <c r="R107" s="64"/>
      <c r="S107" s="179">
        <f>IF(D107="","",COUNTIF(D107:R109,"○"))</f>
        <v>1</v>
      </c>
      <c r="T107" s="184" t="s">
        <v>28</v>
      </c>
      <c r="U107" s="176">
        <f>IF(D107="","",COUNTIF(D107:R109,"×"))</f>
        <v>1</v>
      </c>
      <c r="V107" s="179">
        <f>IF(AD108="","",RANK(AD108,AD104:AD112))</f>
        <v>2</v>
      </c>
      <c r="W107" s="176"/>
      <c r="X107" s="58"/>
      <c r="Y107" s="58"/>
      <c r="Z107" s="3"/>
      <c r="AA107" s="3"/>
      <c r="AE107">
        <f>IF(O107="","",IF(O107&gt;Q107,1,0))</f>
        <v>1</v>
      </c>
      <c r="AF107">
        <f>IF(Q107="","",IF(O107&lt;Q107,1,0))</f>
        <v>0</v>
      </c>
    </row>
    <row r="108" spans="2:32" ht="15" customHeight="1">
      <c r="B108" s="149"/>
      <c r="C108" s="142"/>
      <c r="D108" s="153">
        <f>M105</f>
        <v>1</v>
      </c>
      <c r="E108" s="58">
        <f>IF(L105="","",L105)</f>
        <v>5</v>
      </c>
      <c r="F108" s="55" t="s">
        <v>36</v>
      </c>
      <c r="G108" s="58">
        <f>IF(J105="","",J105)</f>
        <v>15</v>
      </c>
      <c r="H108" s="182">
        <f>I105</f>
        <v>2</v>
      </c>
      <c r="I108" s="190"/>
      <c r="J108" s="191"/>
      <c r="K108" s="191"/>
      <c r="L108" s="191"/>
      <c r="M108" s="192"/>
      <c r="N108" s="153">
        <f>IF(O107="","",SUM(AE107:AE109))</f>
        <v>2</v>
      </c>
      <c r="O108" s="58">
        <v>13</v>
      </c>
      <c r="P108" s="55" t="s">
        <v>34</v>
      </c>
      <c r="Q108" s="58">
        <v>15</v>
      </c>
      <c r="R108" s="182">
        <f>IF(Q107="","",SUM(AF107:AF109))</f>
        <v>1</v>
      </c>
      <c r="S108" s="180"/>
      <c r="T108" s="185"/>
      <c r="U108" s="177"/>
      <c r="V108" s="180"/>
      <c r="W108" s="177"/>
      <c r="X108" s="58"/>
      <c r="Y108" s="58"/>
      <c r="Z108" s="3"/>
      <c r="AA108" s="3"/>
      <c r="AD108">
        <f>IF(S107="","",S107*1000+(D108+N108)*100+((D108+N108)-(H108+R108))*10+((SUM(E107:E109)+SUM(O107:O109))-(SUM(G107:G109)+SUM(Q107:Q109))))</f>
        <v>1297</v>
      </c>
      <c r="AE108">
        <f>IF(O108="","",IF(O108&gt;Q108,1,0))</f>
        <v>0</v>
      </c>
      <c r="AF108">
        <f>IF(Q108="","",IF(O108&lt;Q108,1,0))</f>
        <v>1</v>
      </c>
    </row>
    <row r="109" spans="2:32" ht="15" customHeight="1">
      <c r="B109" s="151"/>
      <c r="C109" s="143"/>
      <c r="D109" s="154"/>
      <c r="E109" s="60">
        <f>IF(L106="","",L106)</f>
        <v>12</v>
      </c>
      <c r="F109" s="65" t="s">
        <v>29</v>
      </c>
      <c r="G109" s="60">
        <f>IF(J106="","",J106)</f>
        <v>15</v>
      </c>
      <c r="H109" s="183"/>
      <c r="I109" s="193"/>
      <c r="J109" s="194"/>
      <c r="K109" s="194"/>
      <c r="L109" s="194"/>
      <c r="M109" s="195"/>
      <c r="N109" s="154"/>
      <c r="O109" s="60">
        <v>15</v>
      </c>
      <c r="P109" s="55" t="s">
        <v>29</v>
      </c>
      <c r="Q109" s="60">
        <v>11</v>
      </c>
      <c r="R109" s="183"/>
      <c r="S109" s="181"/>
      <c r="T109" s="186"/>
      <c r="U109" s="178"/>
      <c r="V109" s="181"/>
      <c r="W109" s="178"/>
      <c r="X109" s="58"/>
      <c r="Y109" s="58"/>
      <c r="Z109" s="3"/>
      <c r="AA109" s="3"/>
      <c r="AE109">
        <f>IF(O109="","",IF(O109&gt;Q109,1,0))</f>
        <v>1</v>
      </c>
      <c r="AF109">
        <f>IF(Q109="","",IF(O109&lt;Q109,1,0))</f>
        <v>0</v>
      </c>
    </row>
    <row r="110" spans="2:27" ht="15" customHeight="1">
      <c r="B110" s="149" t="s">
        <v>134</v>
      </c>
      <c r="C110" s="142" t="s">
        <v>141</v>
      </c>
      <c r="D110" s="53" t="str">
        <f>IF(E110="","",IF(D111&gt;H111,"○","×"))</f>
        <v>○</v>
      </c>
      <c r="E110" s="54">
        <f>IF(Q104="","",Q104)</f>
        <v>15</v>
      </c>
      <c r="F110" s="62" t="s">
        <v>29</v>
      </c>
      <c r="G110" s="54">
        <f>IF(O104="","",O104)</f>
        <v>11</v>
      </c>
      <c r="H110" s="64"/>
      <c r="I110" s="53" t="str">
        <f>IF(J110="","",IF(I111&gt;M111,"○","×"))</f>
        <v>×</v>
      </c>
      <c r="J110" s="54">
        <f>IF(Q107="","",Q107)</f>
        <v>10</v>
      </c>
      <c r="K110" s="55" t="s">
        <v>29</v>
      </c>
      <c r="L110" s="54">
        <f>IF(O107="","",O107)</f>
        <v>15</v>
      </c>
      <c r="M110" s="64"/>
      <c r="N110" s="187"/>
      <c r="O110" s="188"/>
      <c r="P110" s="188"/>
      <c r="Q110" s="188"/>
      <c r="R110" s="189"/>
      <c r="S110" s="179">
        <f>IF(D110="","",COUNTIF(D110:M110,"○"))</f>
        <v>1</v>
      </c>
      <c r="T110" s="184" t="s">
        <v>28</v>
      </c>
      <c r="U110" s="176">
        <f>IF(D110="","",COUNTIF(D110:M110,"×"))</f>
        <v>1</v>
      </c>
      <c r="V110" s="179">
        <f>IF(AD111="","",RANK(AD111,AD104:AD112))</f>
        <v>1</v>
      </c>
      <c r="W110" s="176"/>
      <c r="X110" s="58"/>
      <c r="Y110" s="58"/>
      <c r="Z110" s="3"/>
      <c r="AA110" s="3"/>
    </row>
    <row r="111" spans="2:30" ht="15" customHeight="1">
      <c r="B111" s="149"/>
      <c r="C111" s="142"/>
      <c r="D111" s="153">
        <f>R105</f>
        <v>2</v>
      </c>
      <c r="E111" s="58">
        <f>IF(Q105="","",Q105)</f>
        <v>15</v>
      </c>
      <c r="F111" s="55" t="s">
        <v>29</v>
      </c>
      <c r="G111" s="58">
        <f>IF(O105="","",O105)</f>
        <v>13</v>
      </c>
      <c r="H111" s="182">
        <f>N105</f>
        <v>0</v>
      </c>
      <c r="I111" s="153">
        <f>R108</f>
        <v>1</v>
      </c>
      <c r="J111" s="58">
        <f>IF(Q108="","",Q108)</f>
        <v>15</v>
      </c>
      <c r="K111" s="55" t="s">
        <v>89</v>
      </c>
      <c r="L111" s="59">
        <f>IF(O108="","",O108)</f>
        <v>13</v>
      </c>
      <c r="M111" s="182">
        <f>N108</f>
        <v>2</v>
      </c>
      <c r="N111" s="190"/>
      <c r="O111" s="191"/>
      <c r="P111" s="191"/>
      <c r="Q111" s="191"/>
      <c r="R111" s="192"/>
      <c r="S111" s="180"/>
      <c r="T111" s="185"/>
      <c r="U111" s="177"/>
      <c r="V111" s="180"/>
      <c r="W111" s="177"/>
      <c r="X111" s="58"/>
      <c r="Y111" s="58"/>
      <c r="Z111" s="3"/>
      <c r="AA111" s="3"/>
      <c r="AD111">
        <f>IF(S110="","",S110*1000+(D111+I111)*100+((D111+I111)-(H111+M111))*10+((SUM(E110:E112)+SUM(J110:J112))-(SUM(G110:G112)+SUM(L110:L112))))</f>
        <v>1309</v>
      </c>
    </row>
    <row r="112" spans="2:27" ht="15" customHeight="1">
      <c r="B112" s="151"/>
      <c r="C112" s="143"/>
      <c r="D112" s="154"/>
      <c r="E112" s="60">
        <f>IF(Q106="","",Q106)</f>
      </c>
      <c r="F112" s="65" t="s">
        <v>29</v>
      </c>
      <c r="G112" s="60">
        <f>IF(O106="","",O106)</f>
      </c>
      <c r="H112" s="183"/>
      <c r="I112" s="154"/>
      <c r="J112" s="60">
        <f>IF(Q109="","",Q109)</f>
        <v>11</v>
      </c>
      <c r="K112" s="55" t="s">
        <v>29</v>
      </c>
      <c r="L112" s="61">
        <f>IF(O109="","",O109)</f>
        <v>15</v>
      </c>
      <c r="M112" s="183"/>
      <c r="N112" s="193"/>
      <c r="O112" s="194"/>
      <c r="P112" s="194"/>
      <c r="Q112" s="194"/>
      <c r="R112" s="195"/>
      <c r="S112" s="181"/>
      <c r="T112" s="186"/>
      <c r="U112" s="178"/>
      <c r="V112" s="181"/>
      <c r="W112" s="178"/>
      <c r="X112" s="58"/>
      <c r="Y112" s="58"/>
      <c r="Z112" s="3"/>
      <c r="AA112" s="3"/>
    </row>
    <row r="113" spans="2:11" s="66" customFormat="1" ht="15" customHeight="1">
      <c r="B113" s="67"/>
      <c r="C113" s="67"/>
      <c r="K113" s="68"/>
    </row>
    <row r="114" spans="2:27" ht="15" customHeight="1">
      <c r="B114" s="70" t="s">
        <v>23</v>
      </c>
      <c r="C114" s="50"/>
      <c r="D114" s="164" t="s">
        <v>67</v>
      </c>
      <c r="E114" s="165"/>
      <c r="F114" s="165"/>
      <c r="G114" s="165"/>
      <c r="H114" s="166"/>
      <c r="I114" s="164" t="s">
        <v>145</v>
      </c>
      <c r="J114" s="165"/>
      <c r="K114" s="165"/>
      <c r="L114" s="165"/>
      <c r="M114" s="166"/>
      <c r="N114" s="164" t="s">
        <v>146</v>
      </c>
      <c r="O114" s="165"/>
      <c r="P114" s="165"/>
      <c r="Q114" s="165"/>
      <c r="R114" s="166"/>
      <c r="S114" s="51"/>
      <c r="T114" s="52" t="s">
        <v>24</v>
      </c>
      <c r="U114" s="52"/>
      <c r="V114" s="164" t="s">
        <v>25</v>
      </c>
      <c r="W114" s="166"/>
      <c r="AA114" s="4"/>
    </row>
    <row r="115" spans="2:34" ht="15" customHeight="1">
      <c r="B115" s="147" t="s">
        <v>142</v>
      </c>
      <c r="C115" s="141" t="s">
        <v>128</v>
      </c>
      <c r="D115" s="187"/>
      <c r="E115" s="188"/>
      <c r="F115" s="188"/>
      <c r="G115" s="188"/>
      <c r="H115" s="189"/>
      <c r="I115" s="53" t="str">
        <f>IF(I116="","",IF(I116&gt;M116,"○","×"))</f>
        <v>×</v>
      </c>
      <c r="J115" s="54">
        <v>15</v>
      </c>
      <c r="K115" s="55" t="s">
        <v>29</v>
      </c>
      <c r="L115" s="54">
        <v>9</v>
      </c>
      <c r="M115" s="56"/>
      <c r="N115" s="57" t="str">
        <f>IF(N116="","",IF(N116&gt;R116,"○","×"))</f>
        <v>○</v>
      </c>
      <c r="O115" s="54">
        <v>15</v>
      </c>
      <c r="P115" s="55" t="s">
        <v>29</v>
      </c>
      <c r="Q115" s="54">
        <v>12</v>
      </c>
      <c r="R115" s="56"/>
      <c r="S115" s="179">
        <f>IF(I115="","",COUNTIF(I115:R115,"○"))</f>
        <v>1</v>
      </c>
      <c r="T115" s="184" t="s">
        <v>28</v>
      </c>
      <c r="U115" s="176">
        <f>IF(I115="","",COUNTIF(I115:R115,"×"))</f>
        <v>1</v>
      </c>
      <c r="V115" s="179">
        <f>IF(AD116="","",RANK(AD116,AD115:AD123))</f>
        <v>2</v>
      </c>
      <c r="W115" s="176"/>
      <c r="X115" s="58"/>
      <c r="Y115" s="58"/>
      <c r="Z115" s="4"/>
      <c r="AA115" s="4"/>
      <c r="AE115">
        <f>IF(J115="","",IF(J115&gt;L115,1,0))</f>
        <v>1</v>
      </c>
      <c r="AF115">
        <f>IF(L115="","",IF(J115&lt;L115,1,0))</f>
        <v>0</v>
      </c>
      <c r="AG115">
        <f>IF(O115="","",IF(O115&gt;Q115,1,0))</f>
        <v>1</v>
      </c>
      <c r="AH115">
        <f>IF(Q115="","",IF(O115&lt;Q115,1,0))</f>
        <v>0</v>
      </c>
    </row>
    <row r="116" spans="2:34" ht="15" customHeight="1">
      <c r="B116" s="149"/>
      <c r="C116" s="142"/>
      <c r="D116" s="190"/>
      <c r="E116" s="191"/>
      <c r="F116" s="191"/>
      <c r="G116" s="191"/>
      <c r="H116" s="192"/>
      <c r="I116" s="153">
        <f>IF(J115="","",SUM(AE115:AE117))</f>
        <v>1</v>
      </c>
      <c r="J116" s="58">
        <v>11</v>
      </c>
      <c r="K116" s="55" t="s">
        <v>34</v>
      </c>
      <c r="L116" s="58">
        <v>15</v>
      </c>
      <c r="M116" s="182">
        <f>IF(L115="","",SUM(AF115:AF117))</f>
        <v>2</v>
      </c>
      <c r="N116" s="153">
        <f>IF(O115="","",SUM(AG115:AG117))</f>
        <v>2</v>
      </c>
      <c r="O116" s="59">
        <v>15</v>
      </c>
      <c r="P116" s="55" t="s">
        <v>29</v>
      </c>
      <c r="Q116" s="59">
        <v>11</v>
      </c>
      <c r="R116" s="182">
        <f>IF(Q115="","",SUM(AH115:AH117))</f>
        <v>0</v>
      </c>
      <c r="S116" s="180"/>
      <c r="T116" s="185"/>
      <c r="U116" s="177"/>
      <c r="V116" s="180"/>
      <c r="W116" s="177"/>
      <c r="X116" s="58"/>
      <c r="Y116" s="58"/>
      <c r="Z116" s="4"/>
      <c r="AA116" s="4"/>
      <c r="AD116">
        <f>IF(S115="","",S115*1000+(I116+N116)*100+((I116+N116)-(M116+R116))*10+((SUM(J115:J117)+SUM(O115:O117))-(SUM(L115:L117)+SUM(Q115:Q117))))</f>
        <v>1309</v>
      </c>
      <c r="AE116">
        <f>IF(J116="","",IF(J116&gt;L116,1,0))</f>
        <v>0</v>
      </c>
      <c r="AF116">
        <f>IF(L116="","",IF(J116&lt;L116,1,0))</f>
        <v>1</v>
      </c>
      <c r="AG116">
        <f>IF(O116="","",IF(O116&gt;Q116,1,0))</f>
        <v>1</v>
      </c>
      <c r="AH116">
        <f>IF(Q116="","",IF(O116&lt;Q116,1,0))</f>
        <v>0</v>
      </c>
    </row>
    <row r="117" spans="2:34" ht="15" customHeight="1">
      <c r="B117" s="151"/>
      <c r="C117" s="143"/>
      <c r="D117" s="193"/>
      <c r="E117" s="194"/>
      <c r="F117" s="194"/>
      <c r="G117" s="194"/>
      <c r="H117" s="195"/>
      <c r="I117" s="154"/>
      <c r="J117" s="60">
        <v>5</v>
      </c>
      <c r="K117" s="55" t="s">
        <v>29</v>
      </c>
      <c r="L117" s="60">
        <v>15</v>
      </c>
      <c r="M117" s="183"/>
      <c r="N117" s="154"/>
      <c r="O117" s="61"/>
      <c r="P117" s="55" t="s">
        <v>29</v>
      </c>
      <c r="Q117" s="61"/>
      <c r="R117" s="183"/>
      <c r="S117" s="181"/>
      <c r="T117" s="186"/>
      <c r="U117" s="178"/>
      <c r="V117" s="181"/>
      <c r="W117" s="178"/>
      <c r="X117" s="58"/>
      <c r="Y117" s="58"/>
      <c r="Z117" s="3"/>
      <c r="AA117" s="3"/>
      <c r="AE117">
        <f>IF(J117="","",IF(J117&gt;L117,1,0))</f>
        <v>0</v>
      </c>
      <c r="AF117">
        <f>IF(L117="","",IF(J117&lt;L117,1,0))</f>
        <v>1</v>
      </c>
      <c r="AG117">
        <f>IF(O117="","",IF(O117&gt;Q117,1,0))</f>
      </c>
      <c r="AH117">
        <f>IF(Q117="","",IF(O117&lt;Q117,1,0))</f>
      </c>
    </row>
    <row r="118" spans="2:32" ht="15" customHeight="1">
      <c r="B118" s="147" t="s">
        <v>143</v>
      </c>
      <c r="C118" s="141" t="s">
        <v>55</v>
      </c>
      <c r="D118" s="53" t="str">
        <f>IF(E118="","",IF(D119&gt;H119,"○","×"))</f>
        <v>○</v>
      </c>
      <c r="E118" s="54">
        <f>IF(L115="","",L115)</f>
        <v>9</v>
      </c>
      <c r="F118" s="62" t="s">
        <v>98</v>
      </c>
      <c r="G118" s="54">
        <f>IF(J115="","",J115)</f>
        <v>15</v>
      </c>
      <c r="H118" s="63"/>
      <c r="I118" s="187"/>
      <c r="J118" s="188"/>
      <c r="K118" s="188"/>
      <c r="L118" s="188"/>
      <c r="M118" s="189"/>
      <c r="N118" s="53" t="str">
        <f>IF(O118="","",IF(N119&gt;R119,"○","×"))</f>
        <v>○</v>
      </c>
      <c r="O118" s="54">
        <v>15</v>
      </c>
      <c r="P118" s="62" t="s">
        <v>98</v>
      </c>
      <c r="Q118" s="54">
        <v>7</v>
      </c>
      <c r="R118" s="64"/>
      <c r="S118" s="179">
        <f>IF(D118="","",COUNTIF(D118:R120,"○"))</f>
        <v>2</v>
      </c>
      <c r="T118" s="184" t="s">
        <v>28</v>
      </c>
      <c r="U118" s="176">
        <f>IF(D118="","",COUNTIF(D118:R120,"×"))</f>
        <v>0</v>
      </c>
      <c r="V118" s="179">
        <f>IF(AD119="","",RANK(AD119,AD115:AD123))</f>
        <v>1</v>
      </c>
      <c r="W118" s="176"/>
      <c r="X118" s="58"/>
      <c r="Y118" s="58"/>
      <c r="Z118" s="3"/>
      <c r="AA118" s="3"/>
      <c r="AE118">
        <f>IF(O118="","",IF(O118&gt;Q118,1,0))</f>
        <v>1</v>
      </c>
      <c r="AF118">
        <f>IF(Q118="","",IF(O118&lt;Q118,1,0))</f>
        <v>0</v>
      </c>
    </row>
    <row r="119" spans="2:32" ht="15" customHeight="1">
      <c r="B119" s="149"/>
      <c r="C119" s="142"/>
      <c r="D119" s="153">
        <f>M116</f>
        <v>2</v>
      </c>
      <c r="E119" s="58">
        <f>IF(L116="","",L116)</f>
        <v>15</v>
      </c>
      <c r="F119" s="55" t="s">
        <v>75</v>
      </c>
      <c r="G119" s="58">
        <f>IF(J116="","",J116)</f>
        <v>11</v>
      </c>
      <c r="H119" s="182">
        <f>I116</f>
        <v>1</v>
      </c>
      <c r="I119" s="190"/>
      <c r="J119" s="191"/>
      <c r="K119" s="191"/>
      <c r="L119" s="191"/>
      <c r="M119" s="192"/>
      <c r="N119" s="153">
        <f>IF(O118="","",SUM(AE118:AE120))</f>
        <v>2</v>
      </c>
      <c r="O119" s="58">
        <v>15</v>
      </c>
      <c r="P119" s="55" t="s">
        <v>34</v>
      </c>
      <c r="Q119" s="58">
        <v>7</v>
      </c>
      <c r="R119" s="182">
        <f>IF(Q118="","",SUM(AF118:AF120))</f>
        <v>0</v>
      </c>
      <c r="S119" s="180"/>
      <c r="T119" s="185"/>
      <c r="U119" s="177"/>
      <c r="V119" s="180"/>
      <c r="W119" s="177"/>
      <c r="X119" s="58"/>
      <c r="Y119" s="58"/>
      <c r="Z119" s="3"/>
      <c r="AA119" s="3"/>
      <c r="AD119">
        <f>IF(S118="","",S118*1000+(D119+N119)*100+((D119+N119)-(H119+R119))*10+((SUM(E118:E120)+SUM(O118:O120))-(SUM(G118:G120)+SUM(Q118:Q120))))</f>
        <v>2454</v>
      </c>
      <c r="AE119">
        <f>IF(O119="","",IF(O119&gt;Q119,1,0))</f>
        <v>1</v>
      </c>
      <c r="AF119">
        <f>IF(Q119="","",IF(O119&lt;Q119,1,0))</f>
        <v>0</v>
      </c>
    </row>
    <row r="120" spans="2:32" ht="15" customHeight="1">
      <c r="B120" s="151"/>
      <c r="C120" s="143"/>
      <c r="D120" s="154"/>
      <c r="E120" s="60">
        <f>IF(L117="","",L117)</f>
        <v>15</v>
      </c>
      <c r="F120" s="65" t="s">
        <v>99</v>
      </c>
      <c r="G120" s="60">
        <f>IF(J117="","",J117)</f>
        <v>5</v>
      </c>
      <c r="H120" s="183"/>
      <c r="I120" s="193"/>
      <c r="J120" s="194"/>
      <c r="K120" s="194"/>
      <c r="L120" s="194"/>
      <c r="M120" s="195"/>
      <c r="N120" s="154"/>
      <c r="O120" s="60"/>
      <c r="P120" s="55" t="s">
        <v>74</v>
      </c>
      <c r="Q120" s="60"/>
      <c r="R120" s="183"/>
      <c r="S120" s="181"/>
      <c r="T120" s="186"/>
      <c r="U120" s="178"/>
      <c r="V120" s="181"/>
      <c r="W120" s="178"/>
      <c r="X120" s="58"/>
      <c r="Y120" s="58"/>
      <c r="Z120" s="3"/>
      <c r="AA120" s="3"/>
      <c r="AE120">
        <f>IF(O120="","",IF(O120&gt;Q120,1,0))</f>
      </c>
      <c r="AF120">
        <f>IF(Q120="","",IF(O120&lt;Q120,1,0))</f>
      </c>
    </row>
    <row r="121" spans="2:27" ht="15" customHeight="1">
      <c r="B121" s="149" t="s">
        <v>144</v>
      </c>
      <c r="C121" s="142" t="s">
        <v>147</v>
      </c>
      <c r="D121" s="53" t="str">
        <f>IF(E121="","",IF(D122&gt;H122,"○","×"))</f>
        <v>×</v>
      </c>
      <c r="E121" s="54">
        <f>IF(Q115="","",Q115)</f>
        <v>12</v>
      </c>
      <c r="F121" s="62" t="s">
        <v>98</v>
      </c>
      <c r="G121" s="54">
        <f>IF(O115="","",O115)</f>
        <v>15</v>
      </c>
      <c r="H121" s="64"/>
      <c r="I121" s="53" t="str">
        <f>IF(J121="","",IF(I122&gt;M122,"○","×"))</f>
        <v>×</v>
      </c>
      <c r="J121" s="54">
        <f>IF(Q118="","",Q118)</f>
        <v>7</v>
      </c>
      <c r="K121" s="55" t="s">
        <v>98</v>
      </c>
      <c r="L121" s="54">
        <f>IF(O118="","",O118)</f>
        <v>15</v>
      </c>
      <c r="M121" s="64"/>
      <c r="N121" s="187"/>
      <c r="O121" s="188"/>
      <c r="P121" s="188"/>
      <c r="Q121" s="188"/>
      <c r="R121" s="189"/>
      <c r="S121" s="179">
        <f>IF(D121="","",COUNTIF(D121:M121,"○"))</f>
        <v>0</v>
      </c>
      <c r="T121" s="184" t="s">
        <v>28</v>
      </c>
      <c r="U121" s="176">
        <f>IF(D121="","",COUNTIF(D121:M121,"×"))</f>
        <v>2</v>
      </c>
      <c r="V121" s="179">
        <f>IF(AD122="","",RANK(AD122,AD115:AD123))</f>
        <v>3</v>
      </c>
      <c r="W121" s="176"/>
      <c r="X121" s="58"/>
      <c r="Y121" s="58"/>
      <c r="Z121" s="3"/>
      <c r="AA121" s="3"/>
    </row>
    <row r="122" spans="2:30" ht="15" customHeight="1">
      <c r="B122" s="149"/>
      <c r="C122" s="142"/>
      <c r="D122" s="153">
        <f>R116</f>
        <v>0</v>
      </c>
      <c r="E122" s="58">
        <f>IF(Q116="","",Q116)</f>
        <v>11</v>
      </c>
      <c r="F122" s="55" t="s">
        <v>76</v>
      </c>
      <c r="G122" s="58">
        <f>IF(O116="","",O116)</f>
        <v>15</v>
      </c>
      <c r="H122" s="182">
        <f>N116</f>
        <v>2</v>
      </c>
      <c r="I122" s="153">
        <f>R119</f>
        <v>0</v>
      </c>
      <c r="J122" s="58">
        <f>IF(Q119="","",Q119)</f>
        <v>7</v>
      </c>
      <c r="K122" s="55" t="s">
        <v>77</v>
      </c>
      <c r="L122" s="59">
        <f>IF(O119="","",O119)</f>
        <v>15</v>
      </c>
      <c r="M122" s="182">
        <f>N119</f>
        <v>2</v>
      </c>
      <c r="N122" s="190"/>
      <c r="O122" s="191"/>
      <c r="P122" s="191"/>
      <c r="Q122" s="191"/>
      <c r="R122" s="192"/>
      <c r="S122" s="180"/>
      <c r="T122" s="185"/>
      <c r="U122" s="177"/>
      <c r="V122" s="180"/>
      <c r="W122" s="177"/>
      <c r="X122" s="58"/>
      <c r="Y122" s="58"/>
      <c r="Z122" s="3"/>
      <c r="AA122" s="3"/>
      <c r="AD122">
        <f>IF(S121="","",S121*1000+(D122+I122)*100+((D122+I122)-(H122+M122))*10+((SUM(E121:E123)+SUM(J121:J123))-(SUM(G121:G123)+SUM(L121:L123))))</f>
        <v>-63</v>
      </c>
    </row>
    <row r="123" spans="2:27" ht="15" customHeight="1">
      <c r="B123" s="151"/>
      <c r="C123" s="143"/>
      <c r="D123" s="154"/>
      <c r="E123" s="60">
        <f>IF(Q117="","",Q117)</f>
      </c>
      <c r="F123" s="65" t="s">
        <v>29</v>
      </c>
      <c r="G123" s="60">
        <f>IF(O117="","",O117)</f>
      </c>
      <c r="H123" s="183"/>
      <c r="I123" s="154"/>
      <c r="J123" s="60">
        <f>IF(Q120="","",Q120)</f>
      </c>
      <c r="K123" s="55" t="s">
        <v>29</v>
      </c>
      <c r="L123" s="61">
        <f>IF(O120="","",O120)</f>
      </c>
      <c r="M123" s="183"/>
      <c r="N123" s="193"/>
      <c r="O123" s="194"/>
      <c r="P123" s="194"/>
      <c r="Q123" s="194"/>
      <c r="R123" s="195"/>
      <c r="S123" s="181"/>
      <c r="T123" s="186"/>
      <c r="U123" s="178"/>
      <c r="V123" s="181"/>
      <c r="W123" s="178"/>
      <c r="X123" s="58"/>
      <c r="Y123" s="58"/>
      <c r="Z123" s="3"/>
      <c r="AA123" s="3"/>
    </row>
    <row r="124" spans="2:18" s="66" customFormat="1" ht="15" customHeight="1">
      <c r="B124" s="67"/>
      <c r="C124" s="67"/>
      <c r="E124" s="68"/>
      <c r="F124" s="68"/>
      <c r="G124" s="68"/>
      <c r="J124" s="68"/>
      <c r="K124" s="68"/>
      <c r="L124" s="68"/>
      <c r="O124" s="68"/>
      <c r="P124" s="68"/>
      <c r="Q124" s="68"/>
      <c r="R124" s="68"/>
    </row>
    <row r="125" ht="13.5">
      <c r="B125" s="77" t="s">
        <v>148</v>
      </c>
    </row>
    <row r="126" spans="2:27" ht="15" customHeight="1">
      <c r="B126" s="70" t="s">
        <v>21</v>
      </c>
      <c r="C126" s="50"/>
      <c r="D126" s="164" t="s">
        <v>126</v>
      </c>
      <c r="E126" s="165"/>
      <c r="F126" s="165"/>
      <c r="G126" s="165"/>
      <c r="H126" s="166"/>
      <c r="I126" s="164" t="s">
        <v>167</v>
      </c>
      <c r="J126" s="165"/>
      <c r="K126" s="165"/>
      <c r="L126" s="165"/>
      <c r="M126" s="166"/>
      <c r="N126" s="164" t="s">
        <v>168</v>
      </c>
      <c r="O126" s="165"/>
      <c r="P126" s="165"/>
      <c r="Q126" s="165"/>
      <c r="R126" s="166"/>
      <c r="S126" s="51"/>
      <c r="T126" s="52" t="s">
        <v>24</v>
      </c>
      <c r="U126" s="52"/>
      <c r="V126" s="164" t="s">
        <v>25</v>
      </c>
      <c r="W126" s="166"/>
      <c r="AA126" s="4"/>
    </row>
    <row r="127" spans="2:34" ht="15" customHeight="1">
      <c r="B127" s="147" t="s">
        <v>158</v>
      </c>
      <c r="C127" s="141" t="s">
        <v>164</v>
      </c>
      <c r="D127" s="187"/>
      <c r="E127" s="188"/>
      <c r="F127" s="188"/>
      <c r="G127" s="188"/>
      <c r="H127" s="189"/>
      <c r="I127" s="53" t="str">
        <f>IF(I128="","",IF(I128&gt;M128,"○","×"))</f>
        <v>○</v>
      </c>
      <c r="J127" s="54">
        <v>15</v>
      </c>
      <c r="K127" s="55" t="s">
        <v>149</v>
      </c>
      <c r="L127" s="54">
        <v>13</v>
      </c>
      <c r="M127" s="56"/>
      <c r="N127" s="57" t="str">
        <f>IF(N128="","",IF(N128&gt;R128,"○","×"))</f>
        <v>○</v>
      </c>
      <c r="O127" s="54">
        <v>15</v>
      </c>
      <c r="P127" s="55" t="s">
        <v>149</v>
      </c>
      <c r="Q127" s="54">
        <v>3</v>
      </c>
      <c r="R127" s="56"/>
      <c r="S127" s="179">
        <f>IF(I127="","",COUNTIF(I127:R127,"○"))</f>
        <v>2</v>
      </c>
      <c r="T127" s="184" t="s">
        <v>28</v>
      </c>
      <c r="U127" s="176">
        <f>IF(I127="","",COUNTIF(I127:R127,"×"))</f>
        <v>0</v>
      </c>
      <c r="V127" s="179">
        <f>IF(AD128="","",RANK(AD128,AD127:AD135))</f>
        <v>1</v>
      </c>
      <c r="W127" s="176"/>
      <c r="X127" s="58"/>
      <c r="Y127" s="58"/>
      <c r="Z127" s="4"/>
      <c r="AA127" s="4"/>
      <c r="AE127">
        <f>IF(J127="","",IF(J127&gt;L127,1,0))</f>
        <v>1</v>
      </c>
      <c r="AF127">
        <f>IF(L127="","",IF(J127&lt;L127,1,0))</f>
        <v>0</v>
      </c>
      <c r="AG127">
        <f>IF(O127="","",IF(O127&gt;Q127,1,0))</f>
        <v>1</v>
      </c>
      <c r="AH127">
        <f>IF(Q127="","",IF(O127&lt;Q127,1,0))</f>
        <v>0</v>
      </c>
    </row>
    <row r="128" spans="2:34" ht="15" customHeight="1">
      <c r="B128" s="149"/>
      <c r="C128" s="142"/>
      <c r="D128" s="190"/>
      <c r="E128" s="191"/>
      <c r="F128" s="191"/>
      <c r="G128" s="191"/>
      <c r="H128" s="192"/>
      <c r="I128" s="153">
        <f>IF(J127="","",SUM(AE127:AE129))</f>
        <v>2</v>
      </c>
      <c r="J128" s="58">
        <v>15</v>
      </c>
      <c r="K128" s="55" t="s">
        <v>74</v>
      </c>
      <c r="L128" s="58">
        <v>8</v>
      </c>
      <c r="M128" s="182">
        <f>IF(L127="","",SUM(AF127:AF129))</f>
        <v>0</v>
      </c>
      <c r="N128" s="153">
        <f>IF(O127="","",SUM(AG127:AG129))</f>
        <v>2</v>
      </c>
      <c r="O128" s="59">
        <v>15</v>
      </c>
      <c r="P128" s="55" t="s">
        <v>74</v>
      </c>
      <c r="Q128" s="59">
        <v>3</v>
      </c>
      <c r="R128" s="182">
        <f>IF(Q127="","",SUM(AH127:AH129))</f>
        <v>0</v>
      </c>
      <c r="S128" s="180"/>
      <c r="T128" s="185"/>
      <c r="U128" s="177"/>
      <c r="V128" s="180"/>
      <c r="W128" s="177"/>
      <c r="X128" s="58"/>
      <c r="Y128" s="58"/>
      <c r="Z128" s="4"/>
      <c r="AA128" s="4"/>
      <c r="AD128">
        <f>IF(S127="","",S127*1000+(I128+N128)*100+((I128+N128)-(M128+R128))*10+((SUM(J127:J129)+SUM(O127:O129))-(SUM(L127:L129)+SUM(Q127:Q129))))</f>
        <v>2473</v>
      </c>
      <c r="AE128">
        <f>IF(J128="","",IF(J128&gt;L128,1,0))</f>
        <v>1</v>
      </c>
      <c r="AF128">
        <f>IF(L128="","",IF(J128&lt;L128,1,0))</f>
        <v>0</v>
      </c>
      <c r="AG128">
        <f>IF(O128="","",IF(O128&gt;Q128,1,0))</f>
        <v>1</v>
      </c>
      <c r="AH128">
        <f>IF(Q128="","",IF(O128&lt;Q128,1,0))</f>
        <v>0</v>
      </c>
    </row>
    <row r="129" spans="2:34" ht="15" customHeight="1">
      <c r="B129" s="151"/>
      <c r="C129" s="143"/>
      <c r="D129" s="193"/>
      <c r="E129" s="194"/>
      <c r="F129" s="194"/>
      <c r="G129" s="194"/>
      <c r="H129" s="195"/>
      <c r="I129" s="154"/>
      <c r="J129" s="60"/>
      <c r="K129" s="55" t="s">
        <v>29</v>
      </c>
      <c r="L129" s="60"/>
      <c r="M129" s="183"/>
      <c r="N129" s="154"/>
      <c r="O129" s="61"/>
      <c r="P129" s="55" t="s">
        <v>29</v>
      </c>
      <c r="Q129" s="61"/>
      <c r="R129" s="183"/>
      <c r="S129" s="181"/>
      <c r="T129" s="186"/>
      <c r="U129" s="178"/>
      <c r="V129" s="181"/>
      <c r="W129" s="178"/>
      <c r="X129" s="58"/>
      <c r="Y129" s="58"/>
      <c r="Z129" s="3"/>
      <c r="AA129" s="3"/>
      <c r="AE129">
        <f>IF(J129="","",IF(J129&gt;L129,1,0))</f>
      </c>
      <c r="AF129">
        <f>IF(L129="","",IF(J129&lt;L129,1,0))</f>
      </c>
      <c r="AG129">
        <f>IF(O129="","",IF(O129&gt;Q129,1,0))</f>
      </c>
      <c r="AH129">
        <f>IF(Q129="","",IF(O129&lt;Q129,1,0))</f>
      </c>
    </row>
    <row r="130" spans="2:32" ht="15" customHeight="1">
      <c r="B130" s="147" t="s">
        <v>159</v>
      </c>
      <c r="C130" s="141" t="s">
        <v>114</v>
      </c>
      <c r="D130" s="53" t="str">
        <f>IF(E130="","",IF(D131&gt;H131,"○","×"))</f>
        <v>×</v>
      </c>
      <c r="E130" s="54">
        <f>IF(L127="","",L127)</f>
        <v>13</v>
      </c>
      <c r="F130" s="62" t="s">
        <v>33</v>
      </c>
      <c r="G130" s="54">
        <f>IF(J127="","",J127)</f>
        <v>15</v>
      </c>
      <c r="H130" s="63"/>
      <c r="I130" s="187"/>
      <c r="J130" s="188"/>
      <c r="K130" s="188"/>
      <c r="L130" s="188"/>
      <c r="M130" s="189"/>
      <c r="N130" s="53" t="str">
        <f>IF(O130="","",IF(N131&gt;R131,"○","×"))</f>
        <v>○</v>
      </c>
      <c r="O130" s="54">
        <v>15</v>
      </c>
      <c r="P130" s="62" t="s">
        <v>33</v>
      </c>
      <c r="Q130" s="54">
        <v>3</v>
      </c>
      <c r="R130" s="64"/>
      <c r="S130" s="179">
        <f>IF(D130="","",COUNTIF(D130:R132,"○"))</f>
        <v>1</v>
      </c>
      <c r="T130" s="184" t="s">
        <v>28</v>
      </c>
      <c r="U130" s="176">
        <f>IF(D130="","",COUNTIF(D130:R132,"×"))</f>
        <v>1</v>
      </c>
      <c r="V130" s="179">
        <f>IF(AD131="","",RANK(AD131,AD127:AD135))</f>
        <v>2</v>
      </c>
      <c r="W130" s="176"/>
      <c r="X130" s="58"/>
      <c r="Y130" s="58"/>
      <c r="Z130" s="3"/>
      <c r="AA130" s="3"/>
      <c r="AE130">
        <f>IF(O130="","",IF(O130&gt;Q130,1,0))</f>
        <v>1</v>
      </c>
      <c r="AF130">
        <f>IF(Q130="","",IF(O130&lt;Q130,1,0))</f>
        <v>0</v>
      </c>
    </row>
    <row r="131" spans="2:32" ht="15" customHeight="1">
      <c r="B131" s="149"/>
      <c r="C131" s="142"/>
      <c r="D131" s="153">
        <f>M128</f>
        <v>0</v>
      </c>
      <c r="E131" s="58">
        <f>IF(L128="","",L128)</f>
        <v>8</v>
      </c>
      <c r="F131" s="55" t="s">
        <v>29</v>
      </c>
      <c r="G131" s="58">
        <f>IF(J128="","",J128)</f>
        <v>15</v>
      </c>
      <c r="H131" s="182">
        <f>I128</f>
        <v>2</v>
      </c>
      <c r="I131" s="190"/>
      <c r="J131" s="191"/>
      <c r="K131" s="191"/>
      <c r="L131" s="191"/>
      <c r="M131" s="192"/>
      <c r="N131" s="153">
        <f>IF(O130="","",SUM(AE130:AE132))</f>
        <v>2</v>
      </c>
      <c r="O131" s="58">
        <v>15</v>
      </c>
      <c r="P131" s="55" t="s">
        <v>34</v>
      </c>
      <c r="Q131" s="58">
        <v>5</v>
      </c>
      <c r="R131" s="182">
        <f>IF(Q130="","",SUM(AF130:AF132))</f>
        <v>0</v>
      </c>
      <c r="S131" s="180"/>
      <c r="T131" s="185"/>
      <c r="U131" s="177"/>
      <c r="V131" s="180"/>
      <c r="W131" s="177"/>
      <c r="X131" s="58"/>
      <c r="Y131" s="58"/>
      <c r="Z131" s="3"/>
      <c r="AA131" s="3"/>
      <c r="AD131">
        <f>IF(S130="","",S130*1000+(D131+N131)*100+((D131+N131)-(H131+R131))*10+((SUM(E130:E132)+SUM(O130:O132))-(SUM(G130:G132)+SUM(Q130:Q132))))</f>
        <v>1213</v>
      </c>
      <c r="AE131">
        <f>IF(O131="","",IF(O131&gt;Q131,1,0))</f>
        <v>1</v>
      </c>
      <c r="AF131">
        <f>IF(Q131="","",IF(O131&lt;Q131,1,0))</f>
        <v>0</v>
      </c>
    </row>
    <row r="132" spans="2:32" ht="15" customHeight="1">
      <c r="B132" s="151"/>
      <c r="C132" s="143"/>
      <c r="D132" s="154"/>
      <c r="E132" s="60">
        <f>IF(L129="","",L129)</f>
      </c>
      <c r="F132" s="65" t="s">
        <v>29</v>
      </c>
      <c r="G132" s="60">
        <f>IF(J129="","",J129)</f>
      </c>
      <c r="H132" s="183"/>
      <c r="I132" s="193"/>
      <c r="J132" s="194"/>
      <c r="K132" s="194"/>
      <c r="L132" s="194"/>
      <c r="M132" s="195"/>
      <c r="N132" s="154"/>
      <c r="O132" s="60"/>
      <c r="P132" s="55" t="s">
        <v>29</v>
      </c>
      <c r="Q132" s="60"/>
      <c r="R132" s="183"/>
      <c r="S132" s="181"/>
      <c r="T132" s="186"/>
      <c r="U132" s="178"/>
      <c r="V132" s="181"/>
      <c r="W132" s="178"/>
      <c r="X132" s="58"/>
      <c r="Y132" s="58"/>
      <c r="Z132" s="3"/>
      <c r="AA132" s="3"/>
      <c r="AE132">
        <f>IF(O132="","",IF(O132&gt;Q132,1,0))</f>
      </c>
      <c r="AF132">
        <f>IF(Q132="","",IF(O132&lt;Q132,1,0))</f>
      </c>
    </row>
    <row r="133" spans="2:27" ht="15" customHeight="1">
      <c r="B133" s="149" t="s">
        <v>160</v>
      </c>
      <c r="C133" s="142" t="s">
        <v>116</v>
      </c>
      <c r="D133" s="53" t="str">
        <f>IF(E133="","",IF(D134&gt;H134,"○","×"))</f>
        <v>×</v>
      </c>
      <c r="E133" s="54">
        <f>IF(Q127="","",Q127)</f>
        <v>3</v>
      </c>
      <c r="F133" s="62" t="s">
        <v>29</v>
      </c>
      <c r="G133" s="54">
        <f>IF(O127="","",O127)</f>
        <v>15</v>
      </c>
      <c r="H133" s="64"/>
      <c r="I133" s="53" t="str">
        <f>IF(J133="","",IF(I134&gt;M134,"○","×"))</f>
        <v>×</v>
      </c>
      <c r="J133" s="54">
        <f>IF(Q130="","",Q130)</f>
        <v>3</v>
      </c>
      <c r="K133" s="55" t="s">
        <v>29</v>
      </c>
      <c r="L133" s="54">
        <f>IF(O130="","",O130)</f>
        <v>15</v>
      </c>
      <c r="M133" s="64"/>
      <c r="N133" s="187"/>
      <c r="O133" s="188"/>
      <c r="P133" s="188"/>
      <c r="Q133" s="188"/>
      <c r="R133" s="189"/>
      <c r="S133" s="179">
        <f>IF(D133="","",COUNTIF(D133:M133,"○"))</f>
        <v>0</v>
      </c>
      <c r="T133" s="184" t="s">
        <v>28</v>
      </c>
      <c r="U133" s="176">
        <f>IF(D133="","",COUNTIF(D133:M133,"×"))</f>
        <v>2</v>
      </c>
      <c r="V133" s="179">
        <f>IF(AD134="","",RANK(AD134,AD127:AD135))</f>
        <v>3</v>
      </c>
      <c r="W133" s="176"/>
      <c r="X133" s="58"/>
      <c r="Y133" s="58"/>
      <c r="Z133" s="3"/>
      <c r="AA133" s="3"/>
    </row>
    <row r="134" spans="2:30" ht="15" customHeight="1">
      <c r="B134" s="149"/>
      <c r="C134" s="142"/>
      <c r="D134" s="153">
        <f>R128</f>
        <v>0</v>
      </c>
      <c r="E134" s="58">
        <f>IF(Q128="","",Q128)</f>
        <v>3</v>
      </c>
      <c r="F134" s="55" t="s">
        <v>150</v>
      </c>
      <c r="G134" s="58">
        <f>IF(O128="","",O128)</f>
        <v>15</v>
      </c>
      <c r="H134" s="182">
        <f>N128</f>
        <v>2</v>
      </c>
      <c r="I134" s="153">
        <f>R131</f>
        <v>0</v>
      </c>
      <c r="J134" s="58">
        <f>IF(Q131="","",Q131)</f>
        <v>5</v>
      </c>
      <c r="K134" s="55" t="s">
        <v>151</v>
      </c>
      <c r="L134" s="59">
        <f>IF(O131="","",O131)</f>
        <v>15</v>
      </c>
      <c r="M134" s="182">
        <f>N131</f>
        <v>2</v>
      </c>
      <c r="N134" s="190"/>
      <c r="O134" s="191"/>
      <c r="P134" s="191"/>
      <c r="Q134" s="191"/>
      <c r="R134" s="192"/>
      <c r="S134" s="180"/>
      <c r="T134" s="185"/>
      <c r="U134" s="177"/>
      <c r="V134" s="180"/>
      <c r="W134" s="177"/>
      <c r="X134" s="58"/>
      <c r="Y134" s="58"/>
      <c r="Z134" s="3"/>
      <c r="AA134" s="3"/>
      <c r="AD134">
        <f>IF(S133="","",S133*1000+(D134+I134)*100+((D134+I134)-(H134+M134))*10+((SUM(E133:E135)+SUM(J133:J135))-(SUM(G133:G135)+SUM(L133:L135))))</f>
        <v>-86</v>
      </c>
    </row>
    <row r="135" spans="2:27" ht="15" customHeight="1">
      <c r="B135" s="151"/>
      <c r="C135" s="143"/>
      <c r="D135" s="154"/>
      <c r="E135" s="60">
        <f>IF(Q129="","",Q129)</f>
      </c>
      <c r="F135" s="65" t="s">
        <v>151</v>
      </c>
      <c r="G135" s="60">
        <f>IF(O129="","",O129)</f>
      </c>
      <c r="H135" s="183"/>
      <c r="I135" s="154"/>
      <c r="J135" s="60">
        <f>IF(Q132="","",Q132)</f>
      </c>
      <c r="K135" s="55" t="s">
        <v>151</v>
      </c>
      <c r="L135" s="61">
        <f>IF(O132="","",O132)</f>
      </c>
      <c r="M135" s="183"/>
      <c r="N135" s="193"/>
      <c r="O135" s="194"/>
      <c r="P135" s="194"/>
      <c r="Q135" s="194"/>
      <c r="R135" s="195"/>
      <c r="S135" s="181"/>
      <c r="T135" s="186"/>
      <c r="U135" s="178"/>
      <c r="V135" s="181"/>
      <c r="W135" s="178"/>
      <c r="X135" s="58"/>
      <c r="Y135" s="58"/>
      <c r="Z135" s="3"/>
      <c r="AA135" s="3"/>
    </row>
    <row r="136" spans="2:18" s="66" customFormat="1" ht="15" customHeight="1">
      <c r="B136" s="67"/>
      <c r="C136" s="67"/>
      <c r="E136" s="68"/>
      <c r="F136" s="68"/>
      <c r="G136" s="68"/>
      <c r="J136" s="68"/>
      <c r="K136" s="68"/>
      <c r="L136" s="68"/>
      <c r="O136" s="68"/>
      <c r="P136" s="68"/>
      <c r="Q136" s="68"/>
      <c r="R136" s="68"/>
    </row>
    <row r="137" spans="2:27" ht="15" customHeight="1">
      <c r="B137" s="70" t="s">
        <v>22</v>
      </c>
      <c r="C137" s="50"/>
      <c r="D137" s="164" t="s">
        <v>172</v>
      </c>
      <c r="E137" s="165"/>
      <c r="F137" s="165"/>
      <c r="G137" s="165"/>
      <c r="H137" s="166"/>
      <c r="I137" s="164" t="s">
        <v>171</v>
      </c>
      <c r="J137" s="165"/>
      <c r="K137" s="165"/>
      <c r="L137" s="165"/>
      <c r="M137" s="166"/>
      <c r="N137" s="164" t="s">
        <v>170</v>
      </c>
      <c r="O137" s="165"/>
      <c r="P137" s="165"/>
      <c r="Q137" s="165"/>
      <c r="R137" s="166"/>
      <c r="S137" s="51"/>
      <c r="T137" s="52" t="s">
        <v>24</v>
      </c>
      <c r="U137" s="52"/>
      <c r="V137" s="164" t="s">
        <v>25</v>
      </c>
      <c r="W137" s="166"/>
      <c r="AA137" s="4"/>
    </row>
    <row r="138" spans="2:34" ht="15" customHeight="1">
      <c r="B138" s="147" t="s">
        <v>161</v>
      </c>
      <c r="C138" s="141" t="s">
        <v>164</v>
      </c>
      <c r="D138" s="187"/>
      <c r="E138" s="188"/>
      <c r="F138" s="188"/>
      <c r="G138" s="188"/>
      <c r="H138" s="189"/>
      <c r="I138" s="53" t="str">
        <f>IF(I139="","",IF(I139&gt;M139,"○","×"))</f>
        <v>○</v>
      </c>
      <c r="J138" s="54">
        <v>13</v>
      </c>
      <c r="K138" s="55" t="s">
        <v>32</v>
      </c>
      <c r="L138" s="54">
        <v>15</v>
      </c>
      <c r="M138" s="56"/>
      <c r="N138" s="57" t="str">
        <f>IF(N139="","",IF(N139&gt;R139,"○","×"))</f>
        <v>×</v>
      </c>
      <c r="O138" s="54">
        <v>7</v>
      </c>
      <c r="P138" s="55" t="s">
        <v>32</v>
      </c>
      <c r="Q138" s="54">
        <v>15</v>
      </c>
      <c r="R138" s="56"/>
      <c r="S138" s="179">
        <f>IF(I138="","",COUNTIF(I138:R138,"○"))</f>
        <v>1</v>
      </c>
      <c r="T138" s="184" t="s">
        <v>28</v>
      </c>
      <c r="U138" s="176">
        <f>IF(I138="","",COUNTIF(I138:R138,"×"))</f>
        <v>1</v>
      </c>
      <c r="V138" s="179">
        <f>IF(AD139="","",RANK(AD139,AD138:AD146))</f>
        <v>2</v>
      </c>
      <c r="W138" s="176"/>
      <c r="X138" s="58"/>
      <c r="Y138" s="58"/>
      <c r="Z138" s="4"/>
      <c r="AA138" s="4"/>
      <c r="AE138">
        <f>IF(J138="","",IF(J138&gt;L138,1,0))</f>
        <v>0</v>
      </c>
      <c r="AF138">
        <f>IF(L138="","",IF(J138&lt;L138,1,0))</f>
        <v>1</v>
      </c>
      <c r="AG138">
        <f>IF(O138="","",IF(O138&gt;Q138,1,0))</f>
        <v>0</v>
      </c>
      <c r="AH138">
        <f>IF(Q138="","",IF(O138&lt;Q138,1,0))</f>
        <v>1</v>
      </c>
    </row>
    <row r="139" spans="2:34" ht="15" customHeight="1">
      <c r="B139" s="149"/>
      <c r="C139" s="142"/>
      <c r="D139" s="190"/>
      <c r="E139" s="191"/>
      <c r="F139" s="191"/>
      <c r="G139" s="191"/>
      <c r="H139" s="192"/>
      <c r="I139" s="153">
        <f>IF(J138="","",SUM(AE138:AE140))</f>
        <v>2</v>
      </c>
      <c r="J139" s="58">
        <v>15</v>
      </c>
      <c r="K139" s="55" t="s">
        <v>152</v>
      </c>
      <c r="L139" s="58">
        <v>12</v>
      </c>
      <c r="M139" s="182">
        <f>IF(L138="","",SUM(AF138:AF140))</f>
        <v>1</v>
      </c>
      <c r="N139" s="153">
        <f>IF(O138="","",SUM(AG138:AG140))</f>
        <v>0</v>
      </c>
      <c r="O139" s="59">
        <v>10</v>
      </c>
      <c r="P139" s="55" t="s">
        <v>32</v>
      </c>
      <c r="Q139" s="59">
        <v>15</v>
      </c>
      <c r="R139" s="182">
        <f>IF(Q138="","",SUM(AH138:AH140))</f>
        <v>2</v>
      </c>
      <c r="S139" s="180"/>
      <c r="T139" s="185"/>
      <c r="U139" s="177"/>
      <c r="V139" s="180"/>
      <c r="W139" s="177"/>
      <c r="X139" s="58"/>
      <c r="Y139" s="58"/>
      <c r="Z139" s="4"/>
      <c r="AA139" s="4"/>
      <c r="AD139">
        <f>IF(S138="","",S138*1000+(I139+N139)*100+((I139+N139)-(M139+R139))*10+((SUM(J138:J140)+SUM(O138:O140))-(SUM(L138:L140)+SUM(Q138:Q140))))</f>
        <v>1180</v>
      </c>
      <c r="AE139">
        <f>IF(J139="","",IF(J139&gt;L139,1,0))</f>
        <v>1</v>
      </c>
      <c r="AF139">
        <f>IF(L139="","",IF(J139&lt;L139,1,0))</f>
        <v>0</v>
      </c>
      <c r="AG139">
        <f>IF(O139="","",IF(O139&gt;Q139,1,0))</f>
        <v>0</v>
      </c>
      <c r="AH139">
        <f>IF(Q139="","",IF(O139&lt;Q139,1,0))</f>
        <v>1</v>
      </c>
    </row>
    <row r="140" spans="2:34" ht="15" customHeight="1">
      <c r="B140" s="151"/>
      <c r="C140" s="143"/>
      <c r="D140" s="193"/>
      <c r="E140" s="194"/>
      <c r="F140" s="194"/>
      <c r="G140" s="194"/>
      <c r="H140" s="195"/>
      <c r="I140" s="154"/>
      <c r="J140" s="60">
        <v>15</v>
      </c>
      <c r="K140" s="55" t="s">
        <v>32</v>
      </c>
      <c r="L140" s="60">
        <v>13</v>
      </c>
      <c r="M140" s="183"/>
      <c r="N140" s="154"/>
      <c r="O140" s="61"/>
      <c r="P140" s="55" t="s">
        <v>32</v>
      </c>
      <c r="Q140" s="61"/>
      <c r="R140" s="183"/>
      <c r="S140" s="181"/>
      <c r="T140" s="186"/>
      <c r="U140" s="178"/>
      <c r="V140" s="181"/>
      <c r="W140" s="178"/>
      <c r="X140" s="58"/>
      <c r="Y140" s="58"/>
      <c r="Z140" s="3"/>
      <c r="AA140" s="3"/>
      <c r="AE140">
        <f>IF(J140="","",IF(J140&gt;L140,1,0))</f>
        <v>1</v>
      </c>
      <c r="AF140">
        <f>IF(L140="","",IF(J140&lt;L140,1,0))</f>
        <v>0</v>
      </c>
      <c r="AG140">
        <f>IF(O140="","",IF(O140&gt;Q140,1,0))</f>
      </c>
      <c r="AH140">
        <f>IF(Q140="","",IF(O140&lt;Q140,1,0))</f>
      </c>
    </row>
    <row r="141" spans="2:32" ht="15" customHeight="1">
      <c r="B141" s="147" t="s">
        <v>162</v>
      </c>
      <c r="C141" s="141" t="s">
        <v>64</v>
      </c>
      <c r="D141" s="53" t="str">
        <f>IF(E141="","",IF(D142&gt;H142,"○","×"))</f>
        <v>×</v>
      </c>
      <c r="E141" s="54">
        <f>IF(L138="","",L138)</f>
        <v>15</v>
      </c>
      <c r="F141" s="62" t="s">
        <v>32</v>
      </c>
      <c r="G141" s="54">
        <f>IF(J138="","",J138)</f>
        <v>13</v>
      </c>
      <c r="H141" s="63"/>
      <c r="I141" s="187"/>
      <c r="J141" s="188"/>
      <c r="K141" s="188"/>
      <c r="L141" s="188"/>
      <c r="M141" s="189"/>
      <c r="N141" s="53" t="str">
        <f>IF(O141="","",IF(N142&gt;R142,"○","×"))</f>
        <v>×</v>
      </c>
      <c r="O141" s="54">
        <v>4</v>
      </c>
      <c r="P141" s="62" t="s">
        <v>32</v>
      </c>
      <c r="Q141" s="54">
        <v>15</v>
      </c>
      <c r="R141" s="64"/>
      <c r="S141" s="179">
        <f>IF(D141="","",COUNTIF(D141:R143,"○"))</f>
        <v>0</v>
      </c>
      <c r="T141" s="184" t="s">
        <v>28</v>
      </c>
      <c r="U141" s="176">
        <f>IF(D141="","",COUNTIF(D141:R143,"×"))</f>
        <v>2</v>
      </c>
      <c r="V141" s="179">
        <f>IF(AD142="","",RANK(AD142,AD138:AD146))</f>
        <v>3</v>
      </c>
      <c r="W141" s="176"/>
      <c r="X141" s="58"/>
      <c r="Y141" s="58"/>
      <c r="Z141" s="3"/>
      <c r="AA141" s="3"/>
      <c r="AE141">
        <f>IF(O141="","",IF(O141&gt;Q141,1,0))</f>
        <v>0</v>
      </c>
      <c r="AF141">
        <f>IF(Q141="","",IF(O141&lt;Q141,1,0))</f>
        <v>1</v>
      </c>
    </row>
    <row r="142" spans="2:32" ht="15" customHeight="1">
      <c r="B142" s="149"/>
      <c r="C142" s="142"/>
      <c r="D142" s="153">
        <f>M139</f>
        <v>1</v>
      </c>
      <c r="E142" s="58">
        <f>IF(L139="","",L139)</f>
        <v>12</v>
      </c>
      <c r="F142" s="55" t="s">
        <v>32</v>
      </c>
      <c r="G142" s="58">
        <f>IF(J139="","",J139)</f>
        <v>15</v>
      </c>
      <c r="H142" s="182">
        <f>I139</f>
        <v>2</v>
      </c>
      <c r="I142" s="190"/>
      <c r="J142" s="191"/>
      <c r="K142" s="191"/>
      <c r="L142" s="191"/>
      <c r="M142" s="192"/>
      <c r="N142" s="153">
        <f>IF(O141="","",SUM(AE141:AE143))</f>
        <v>0</v>
      </c>
      <c r="O142" s="58">
        <v>8</v>
      </c>
      <c r="P142" s="55" t="s">
        <v>29</v>
      </c>
      <c r="Q142" s="58">
        <v>15</v>
      </c>
      <c r="R142" s="182">
        <f>IF(Q141="","",SUM(AF141:AF143))</f>
        <v>2</v>
      </c>
      <c r="S142" s="180"/>
      <c r="T142" s="185"/>
      <c r="U142" s="177"/>
      <c r="V142" s="180"/>
      <c r="W142" s="177"/>
      <c r="X142" s="58"/>
      <c r="Y142" s="58"/>
      <c r="Z142" s="3"/>
      <c r="AA142" s="3"/>
      <c r="AD142">
        <f>IF(S141="","",S141*1000+(D142+N142)*100+((D142+N142)-(H142+R142))*10+((SUM(E141:E143)+SUM(O141:O143))-(SUM(G141:G143)+SUM(Q141:Q143))))</f>
        <v>49</v>
      </c>
      <c r="AE142">
        <f>IF(O142="","",IF(O142&gt;Q142,1,0))</f>
        <v>0</v>
      </c>
      <c r="AF142">
        <f>IF(Q142="","",IF(O142&lt;Q142,1,0))</f>
        <v>1</v>
      </c>
    </row>
    <row r="143" spans="2:32" ht="15" customHeight="1">
      <c r="B143" s="151"/>
      <c r="C143" s="143"/>
      <c r="D143" s="154"/>
      <c r="E143" s="60">
        <f>IF(L140="","",L140)</f>
        <v>13</v>
      </c>
      <c r="F143" s="65" t="s">
        <v>34</v>
      </c>
      <c r="G143" s="60">
        <f>IF(J140="","",J140)</f>
        <v>15</v>
      </c>
      <c r="H143" s="183"/>
      <c r="I143" s="193"/>
      <c r="J143" s="194"/>
      <c r="K143" s="194"/>
      <c r="L143" s="194"/>
      <c r="M143" s="195"/>
      <c r="N143" s="154"/>
      <c r="O143" s="60"/>
      <c r="P143" s="55" t="s">
        <v>32</v>
      </c>
      <c r="Q143" s="60"/>
      <c r="R143" s="183"/>
      <c r="S143" s="181"/>
      <c r="T143" s="186"/>
      <c r="U143" s="178"/>
      <c r="V143" s="181"/>
      <c r="W143" s="178"/>
      <c r="X143" s="58"/>
      <c r="Y143" s="58"/>
      <c r="Z143" s="3"/>
      <c r="AA143" s="3"/>
      <c r="AE143">
        <f>IF(O143="","",IF(O143&gt;Q143,1,0))</f>
      </c>
      <c r="AF143">
        <f>IF(Q143="","",IF(O143&lt;Q143,1,0))</f>
      </c>
    </row>
    <row r="144" spans="2:27" ht="15" customHeight="1">
      <c r="B144" s="149" t="s">
        <v>163</v>
      </c>
      <c r="C144" s="142" t="s">
        <v>53</v>
      </c>
      <c r="D144" s="53" t="str">
        <f>IF(E144="","",IF(D145&gt;H145,"○","×"))</f>
        <v>○</v>
      </c>
      <c r="E144" s="54">
        <f>IF(Q138="","",Q138)</f>
        <v>15</v>
      </c>
      <c r="F144" s="62" t="s">
        <v>32</v>
      </c>
      <c r="G144" s="54">
        <f>IF(O138="","",O138)</f>
        <v>7</v>
      </c>
      <c r="H144" s="64"/>
      <c r="I144" s="53" t="str">
        <f>IF(J144="","",IF(I145&gt;M145,"○","×"))</f>
        <v>○</v>
      </c>
      <c r="J144" s="54">
        <f>IF(Q141="","",Q141)</f>
        <v>15</v>
      </c>
      <c r="K144" s="55" t="s">
        <v>32</v>
      </c>
      <c r="L144" s="54">
        <f>IF(O141="","",O141)</f>
        <v>4</v>
      </c>
      <c r="M144" s="64"/>
      <c r="N144" s="187"/>
      <c r="O144" s="188"/>
      <c r="P144" s="188"/>
      <c r="Q144" s="188"/>
      <c r="R144" s="189"/>
      <c r="S144" s="179">
        <f>IF(D144="","",COUNTIF(D144:M144,"○"))</f>
        <v>2</v>
      </c>
      <c r="T144" s="184" t="s">
        <v>28</v>
      </c>
      <c r="U144" s="176">
        <f>IF(D144="","",COUNTIF(D144:M144,"×"))</f>
        <v>0</v>
      </c>
      <c r="V144" s="179">
        <f>IF(AD145="","",RANK(AD145,AD138:AD146))</f>
        <v>1</v>
      </c>
      <c r="W144" s="176"/>
      <c r="X144" s="58"/>
      <c r="Y144" s="58"/>
      <c r="Z144" s="3"/>
      <c r="AA144" s="3"/>
    </row>
    <row r="145" spans="2:30" ht="15" customHeight="1">
      <c r="B145" s="149"/>
      <c r="C145" s="142"/>
      <c r="D145" s="153">
        <f>R139</f>
        <v>2</v>
      </c>
      <c r="E145" s="58">
        <f>IF(Q139="","",Q139)</f>
        <v>15</v>
      </c>
      <c r="F145" s="55" t="s">
        <v>89</v>
      </c>
      <c r="G145" s="58">
        <f>IF(O139="","",O139)</f>
        <v>10</v>
      </c>
      <c r="H145" s="182">
        <f>N139</f>
        <v>0</v>
      </c>
      <c r="I145" s="153">
        <f>R142</f>
        <v>2</v>
      </c>
      <c r="J145" s="58">
        <f>IF(Q142="","",Q142)</f>
        <v>15</v>
      </c>
      <c r="K145" s="55" t="s">
        <v>89</v>
      </c>
      <c r="L145" s="59">
        <f>IF(O142="","",O142)</f>
        <v>8</v>
      </c>
      <c r="M145" s="182">
        <f>N142</f>
        <v>0</v>
      </c>
      <c r="N145" s="190"/>
      <c r="O145" s="191"/>
      <c r="P145" s="191"/>
      <c r="Q145" s="191"/>
      <c r="R145" s="192"/>
      <c r="S145" s="180"/>
      <c r="T145" s="185"/>
      <c r="U145" s="177"/>
      <c r="V145" s="180"/>
      <c r="W145" s="177"/>
      <c r="X145" s="58"/>
      <c r="Y145" s="58"/>
      <c r="Z145" s="3"/>
      <c r="AA145" s="3"/>
      <c r="AD145">
        <f>IF(S144="","",S144*1000+(D145+I145)*100+((D145+I145)-(H145+M145))*10+((SUM(E144:E146)+SUM(J144:J146))-(SUM(G144:G146)+SUM(L144:L146))))</f>
        <v>2471</v>
      </c>
    </row>
    <row r="146" spans="2:27" ht="15" customHeight="1">
      <c r="B146" s="151"/>
      <c r="C146" s="143"/>
      <c r="D146" s="154"/>
      <c r="E146" s="60">
        <f>IF(Q140="","",Q140)</f>
      </c>
      <c r="F146" s="65" t="s">
        <v>29</v>
      </c>
      <c r="G146" s="60">
        <f>IF(O140="","",O140)</f>
      </c>
      <c r="H146" s="183"/>
      <c r="I146" s="154"/>
      <c r="J146" s="60">
        <f>IF(Q143="","",Q143)</f>
      </c>
      <c r="K146" s="55" t="s">
        <v>29</v>
      </c>
      <c r="L146" s="61">
        <f>IF(O143="","",O143)</f>
      </c>
      <c r="M146" s="183"/>
      <c r="N146" s="193"/>
      <c r="O146" s="194"/>
      <c r="P146" s="194"/>
      <c r="Q146" s="194"/>
      <c r="R146" s="195"/>
      <c r="S146" s="181"/>
      <c r="T146" s="186"/>
      <c r="U146" s="178"/>
      <c r="V146" s="181"/>
      <c r="W146" s="178"/>
      <c r="X146" s="58"/>
      <c r="Y146" s="58"/>
      <c r="Z146" s="3"/>
      <c r="AA146" s="3"/>
    </row>
    <row r="147" spans="2:11" s="66" customFormat="1" ht="15" customHeight="1">
      <c r="B147" s="67"/>
      <c r="C147" s="67"/>
      <c r="K147" s="69"/>
    </row>
    <row r="148" spans="2:27" ht="15" customHeight="1">
      <c r="B148" s="70" t="s">
        <v>39</v>
      </c>
      <c r="C148" s="50"/>
      <c r="D148" s="164" t="s">
        <v>178</v>
      </c>
      <c r="E148" s="165"/>
      <c r="F148" s="165"/>
      <c r="G148" s="165"/>
      <c r="H148" s="166"/>
      <c r="I148" s="164" t="s">
        <v>180</v>
      </c>
      <c r="J148" s="165"/>
      <c r="K148" s="165"/>
      <c r="L148" s="165"/>
      <c r="M148" s="166"/>
      <c r="N148" s="164" t="s">
        <v>181</v>
      </c>
      <c r="O148" s="165"/>
      <c r="P148" s="165"/>
      <c r="Q148" s="165"/>
      <c r="R148" s="166"/>
      <c r="S148" s="51"/>
      <c r="T148" s="52" t="s">
        <v>24</v>
      </c>
      <c r="U148" s="52"/>
      <c r="V148" s="164" t="s">
        <v>25</v>
      </c>
      <c r="W148" s="166"/>
      <c r="AA148" s="4"/>
    </row>
    <row r="149" spans="2:34" ht="15" customHeight="1">
      <c r="B149" s="147" t="s">
        <v>173</v>
      </c>
      <c r="C149" s="141" t="s">
        <v>166</v>
      </c>
      <c r="D149" s="187"/>
      <c r="E149" s="188"/>
      <c r="F149" s="188"/>
      <c r="G149" s="188"/>
      <c r="H149" s="189"/>
      <c r="I149" s="53" t="str">
        <f>IF(I150="","",IF(I150&gt;M150,"○","×"))</f>
        <v>○</v>
      </c>
      <c r="J149" s="54">
        <v>15</v>
      </c>
      <c r="K149" s="55" t="s">
        <v>153</v>
      </c>
      <c r="L149" s="54">
        <v>10</v>
      </c>
      <c r="M149" s="56"/>
      <c r="N149" s="57" t="str">
        <f>IF(N150="","",IF(N150&gt;R150,"○","×"))</f>
        <v>○</v>
      </c>
      <c r="O149" s="54">
        <v>15</v>
      </c>
      <c r="P149" s="55" t="s">
        <v>94</v>
      </c>
      <c r="Q149" s="54">
        <v>0</v>
      </c>
      <c r="R149" s="56"/>
      <c r="S149" s="179">
        <f>IF(I149="","",COUNTIF(I149:R149,"○"))</f>
        <v>2</v>
      </c>
      <c r="T149" s="184" t="s">
        <v>28</v>
      </c>
      <c r="U149" s="176">
        <f>IF(I149="","",COUNTIF(I149:R149,"×"))</f>
        <v>0</v>
      </c>
      <c r="V149" s="179">
        <f>IF(AD150="","",RANK(AD150,AD149:AD157))</f>
        <v>1</v>
      </c>
      <c r="W149" s="176"/>
      <c r="X149" s="58"/>
      <c r="Y149" s="58"/>
      <c r="Z149" s="4"/>
      <c r="AA149" s="4"/>
      <c r="AE149">
        <f>IF(J149="","",IF(J149&gt;L149,1,0))</f>
        <v>1</v>
      </c>
      <c r="AF149">
        <f>IF(L149="","",IF(J149&lt;L149,1,0))</f>
        <v>0</v>
      </c>
      <c r="AG149">
        <f>IF(O149="","",IF(O149&gt;Q149,1,0))</f>
        <v>1</v>
      </c>
      <c r="AH149">
        <f>IF(Q149="","",IF(O149&lt;Q149,1,0))</f>
        <v>0</v>
      </c>
    </row>
    <row r="150" spans="2:34" ht="15" customHeight="1">
      <c r="B150" s="149"/>
      <c r="C150" s="142"/>
      <c r="D150" s="190"/>
      <c r="E150" s="191"/>
      <c r="F150" s="191"/>
      <c r="G150" s="191"/>
      <c r="H150" s="192"/>
      <c r="I150" s="153">
        <f>IF(J149="","",SUM(AE149:AE151))</f>
        <v>2</v>
      </c>
      <c r="J150" s="58">
        <v>13</v>
      </c>
      <c r="K150" s="55" t="s">
        <v>29</v>
      </c>
      <c r="L150" s="58">
        <v>15</v>
      </c>
      <c r="M150" s="182">
        <f>IF(L149="","",SUM(AF149:AF151))</f>
        <v>1</v>
      </c>
      <c r="N150" s="153">
        <f>IF(O149="","",SUM(AG149:AG151))</f>
        <v>2</v>
      </c>
      <c r="O150" s="59">
        <v>15</v>
      </c>
      <c r="P150" s="55" t="s">
        <v>29</v>
      </c>
      <c r="Q150" s="59">
        <v>0</v>
      </c>
      <c r="R150" s="182">
        <f>IF(Q149="","",SUM(AH149:AH151))</f>
        <v>0</v>
      </c>
      <c r="S150" s="180"/>
      <c r="T150" s="185"/>
      <c r="U150" s="177"/>
      <c r="V150" s="180"/>
      <c r="W150" s="177"/>
      <c r="X150" s="58"/>
      <c r="Y150" s="58"/>
      <c r="Z150" s="4"/>
      <c r="AA150" s="4"/>
      <c r="AD150">
        <f>IF(S149="","",S149*1000+(I150+N150)*100+((I150+N150)-(M150+R150))*10+((SUM(J149:J151)+SUM(O149:O151))-(SUM(L149:L151)+SUM(Q149:Q151))))</f>
        <v>2465</v>
      </c>
      <c r="AE150">
        <f>IF(J150="","",IF(J150&gt;L150,1,0))</f>
        <v>0</v>
      </c>
      <c r="AF150">
        <f>IF(L150="","",IF(J150&lt;L150,1,0))</f>
        <v>1</v>
      </c>
      <c r="AG150">
        <f>IF(O150="","",IF(O150&gt;Q150,1,0))</f>
        <v>1</v>
      </c>
      <c r="AH150">
        <f>IF(Q150="","",IF(O150&lt;Q150,1,0))</f>
        <v>0</v>
      </c>
    </row>
    <row r="151" spans="2:34" ht="15" customHeight="1">
      <c r="B151" s="151"/>
      <c r="C151" s="143"/>
      <c r="D151" s="193"/>
      <c r="E151" s="194"/>
      <c r="F151" s="194"/>
      <c r="G151" s="194"/>
      <c r="H151" s="195"/>
      <c r="I151" s="154"/>
      <c r="J151" s="60">
        <v>17</v>
      </c>
      <c r="K151" s="55" t="s">
        <v>94</v>
      </c>
      <c r="L151" s="60">
        <v>15</v>
      </c>
      <c r="M151" s="183"/>
      <c r="N151" s="154"/>
      <c r="O151" s="61"/>
      <c r="P151" s="55" t="s">
        <v>94</v>
      </c>
      <c r="Q151" s="61"/>
      <c r="R151" s="183"/>
      <c r="S151" s="181"/>
      <c r="T151" s="186"/>
      <c r="U151" s="178"/>
      <c r="V151" s="181"/>
      <c r="W151" s="178"/>
      <c r="X151" s="58"/>
      <c r="Y151" s="58"/>
      <c r="Z151" s="3"/>
      <c r="AA151" s="3"/>
      <c r="AE151">
        <f>IF(J151="","",IF(J151&gt;L151,1,0))</f>
        <v>1</v>
      </c>
      <c r="AF151">
        <f>IF(L151="","",IF(J151&lt;L151,1,0))</f>
        <v>0</v>
      </c>
      <c r="AG151">
        <f>IF(O151="","",IF(O151&gt;Q151,1,0))</f>
      </c>
      <c r="AH151">
        <f>IF(Q151="","",IF(O151&lt;Q151,1,0))</f>
      </c>
    </row>
    <row r="152" spans="2:32" ht="15" customHeight="1">
      <c r="B152" s="147" t="s">
        <v>174</v>
      </c>
      <c r="C152" s="141" t="s">
        <v>53</v>
      </c>
      <c r="D152" s="53" t="str">
        <f>IF(E152="","",IF(D153&gt;H153,"○","×"))</f>
        <v>×</v>
      </c>
      <c r="E152" s="54">
        <f>IF(L149="","",L149)</f>
        <v>10</v>
      </c>
      <c r="F152" s="62" t="s">
        <v>94</v>
      </c>
      <c r="G152" s="54">
        <f>IF(J149="","",J149)</f>
        <v>15</v>
      </c>
      <c r="H152" s="63"/>
      <c r="I152" s="187"/>
      <c r="J152" s="188"/>
      <c r="K152" s="188"/>
      <c r="L152" s="188"/>
      <c r="M152" s="189"/>
      <c r="N152" s="53" t="str">
        <f>IF(O152="","",IF(N153&gt;R153,"○","×"))</f>
        <v>○</v>
      </c>
      <c r="O152" s="54">
        <v>15</v>
      </c>
      <c r="P152" s="62" t="s">
        <v>94</v>
      </c>
      <c r="Q152" s="54">
        <v>0</v>
      </c>
      <c r="R152" s="64"/>
      <c r="S152" s="179">
        <f>IF(D152="","",COUNTIF(D152:R154,"○"))</f>
        <v>1</v>
      </c>
      <c r="T152" s="184" t="s">
        <v>28</v>
      </c>
      <c r="U152" s="176">
        <f>IF(D152="","",COUNTIF(D152:R154,"×"))</f>
        <v>1</v>
      </c>
      <c r="V152" s="179">
        <f>IF(AD153="","",RANK(AD153,AD149:AD157))</f>
        <v>2</v>
      </c>
      <c r="W152" s="176"/>
      <c r="X152" s="58"/>
      <c r="Y152" s="58"/>
      <c r="Z152" s="3"/>
      <c r="AA152" s="3"/>
      <c r="AE152">
        <f>IF(O152="","",IF(O152&gt;Q152,1,0))</f>
        <v>1</v>
      </c>
      <c r="AF152">
        <f>IF(Q152="","",IF(O152&lt;Q152,1,0))</f>
        <v>0</v>
      </c>
    </row>
    <row r="153" spans="2:32" ht="15" customHeight="1">
      <c r="B153" s="149"/>
      <c r="C153" s="142"/>
      <c r="D153" s="153">
        <f>M150</f>
        <v>1</v>
      </c>
      <c r="E153" s="58">
        <f>IF(L150="","",L150)</f>
        <v>15</v>
      </c>
      <c r="F153" s="55" t="s">
        <v>154</v>
      </c>
      <c r="G153" s="58">
        <f>IF(J150="","",J150)</f>
        <v>13</v>
      </c>
      <c r="H153" s="182">
        <f>I150</f>
        <v>2</v>
      </c>
      <c r="I153" s="190"/>
      <c r="J153" s="191"/>
      <c r="K153" s="191"/>
      <c r="L153" s="191"/>
      <c r="M153" s="192"/>
      <c r="N153" s="153">
        <f>IF(O152="","",SUM(AE152:AE154))</f>
        <v>2</v>
      </c>
      <c r="O153" s="58">
        <v>15</v>
      </c>
      <c r="P153" s="55" t="s">
        <v>34</v>
      </c>
      <c r="Q153" s="58">
        <v>0</v>
      </c>
      <c r="R153" s="182">
        <f>IF(Q152="","",SUM(AF152:AF154))</f>
        <v>0</v>
      </c>
      <c r="S153" s="180"/>
      <c r="T153" s="185"/>
      <c r="U153" s="177"/>
      <c r="V153" s="180"/>
      <c r="W153" s="177"/>
      <c r="X153" s="58"/>
      <c r="Y153" s="58"/>
      <c r="Z153" s="3"/>
      <c r="AA153" s="3"/>
      <c r="AD153">
        <f>IF(S152="","",S152*1000+(D153+N153)*100+((D153+N153)-(H153+R153))*10+((SUM(E152:E154)+SUM(O152:O154))-(SUM(G152:G154)+SUM(Q152:Q154))))</f>
        <v>1335</v>
      </c>
      <c r="AE153">
        <f>IF(O153="","",IF(O153&gt;Q153,1,0))</f>
        <v>1</v>
      </c>
      <c r="AF153">
        <f>IF(Q153="","",IF(O153&lt;Q153,1,0))</f>
        <v>0</v>
      </c>
    </row>
    <row r="154" spans="2:32" ht="15" customHeight="1">
      <c r="B154" s="151"/>
      <c r="C154" s="143"/>
      <c r="D154" s="154"/>
      <c r="E154" s="60">
        <f>IF(L151="","",L151)</f>
        <v>15</v>
      </c>
      <c r="F154" s="65" t="s">
        <v>155</v>
      </c>
      <c r="G154" s="60">
        <f>IF(J151="","",J151)</f>
        <v>17</v>
      </c>
      <c r="H154" s="183"/>
      <c r="I154" s="193"/>
      <c r="J154" s="194"/>
      <c r="K154" s="194"/>
      <c r="L154" s="194"/>
      <c r="M154" s="195"/>
      <c r="N154" s="154"/>
      <c r="O154" s="60"/>
      <c r="P154" s="55" t="s">
        <v>29</v>
      </c>
      <c r="Q154" s="60"/>
      <c r="R154" s="183"/>
      <c r="S154" s="181"/>
      <c r="T154" s="186"/>
      <c r="U154" s="178"/>
      <c r="V154" s="181"/>
      <c r="W154" s="178"/>
      <c r="X154" s="58"/>
      <c r="Y154" s="58"/>
      <c r="Z154" s="3"/>
      <c r="AA154" s="3"/>
      <c r="AE154">
        <f>IF(O154="","",IF(O154&gt;Q154,1,0))</f>
      </c>
      <c r="AF154">
        <f>IF(Q154="","",IF(O154&lt;Q154,1,0))</f>
      </c>
    </row>
    <row r="155" spans="2:27" ht="15" customHeight="1">
      <c r="B155" s="197" t="s">
        <v>314</v>
      </c>
      <c r="C155" s="200" t="s">
        <v>315</v>
      </c>
      <c r="D155" s="53" t="str">
        <f>IF(E155="","",IF(D156&gt;H156,"○","×"))</f>
        <v>×</v>
      </c>
      <c r="E155" s="54">
        <f>IF(Q149="","",Q149)</f>
        <v>0</v>
      </c>
      <c r="F155" s="62" t="s">
        <v>29</v>
      </c>
      <c r="G155" s="54">
        <f>IF(O149="","",O149)</f>
        <v>15</v>
      </c>
      <c r="H155" s="64"/>
      <c r="I155" s="53" t="str">
        <f>IF(J155="","",IF(I156&gt;M156,"○","×"))</f>
        <v>×</v>
      </c>
      <c r="J155" s="54">
        <f>IF(Q152="","",Q152)</f>
        <v>0</v>
      </c>
      <c r="K155" s="55" t="s">
        <v>29</v>
      </c>
      <c r="L155" s="54">
        <f>IF(O152="","",O152)</f>
        <v>15</v>
      </c>
      <c r="M155" s="64"/>
      <c r="N155" s="187"/>
      <c r="O155" s="188"/>
      <c r="P155" s="188"/>
      <c r="Q155" s="188"/>
      <c r="R155" s="189"/>
      <c r="S155" s="179">
        <f>IF(D155="","",COUNTIF(D155:M155,"○"))</f>
        <v>0</v>
      </c>
      <c r="T155" s="184" t="s">
        <v>28</v>
      </c>
      <c r="U155" s="176">
        <f>IF(D155="","",COUNTIF(D155:M155,"×"))</f>
        <v>2</v>
      </c>
      <c r="V155" s="179">
        <f>IF(AD156="","",RANK(AD156,AD149:AD157))</f>
        <v>3</v>
      </c>
      <c r="W155" s="176"/>
      <c r="X155" s="58"/>
      <c r="Y155" s="58"/>
      <c r="Z155" s="3"/>
      <c r="AA155" s="3"/>
    </row>
    <row r="156" spans="2:30" ht="15" customHeight="1">
      <c r="B156" s="197"/>
      <c r="C156" s="200"/>
      <c r="D156" s="153">
        <f>R150</f>
        <v>0</v>
      </c>
      <c r="E156" s="58">
        <f>IF(Q150="","",Q150)</f>
        <v>0</v>
      </c>
      <c r="F156" s="55" t="s">
        <v>29</v>
      </c>
      <c r="G156" s="58">
        <f>IF(O150="","",O150)</f>
        <v>15</v>
      </c>
      <c r="H156" s="182">
        <f>N150</f>
        <v>2</v>
      </c>
      <c r="I156" s="153">
        <f>R153</f>
        <v>0</v>
      </c>
      <c r="J156" s="58">
        <f>IF(Q153="","",Q153)</f>
        <v>0</v>
      </c>
      <c r="K156" s="55" t="s">
        <v>29</v>
      </c>
      <c r="L156" s="59">
        <f>IF(O153="","",O153)</f>
        <v>15</v>
      </c>
      <c r="M156" s="182">
        <f>N153</f>
        <v>2</v>
      </c>
      <c r="N156" s="190"/>
      <c r="O156" s="191"/>
      <c r="P156" s="191"/>
      <c r="Q156" s="191"/>
      <c r="R156" s="192"/>
      <c r="S156" s="180"/>
      <c r="T156" s="185"/>
      <c r="U156" s="177"/>
      <c r="V156" s="180"/>
      <c r="W156" s="177"/>
      <c r="X156" s="58"/>
      <c r="Y156" s="58"/>
      <c r="Z156" s="3"/>
      <c r="AA156" s="3"/>
      <c r="AD156">
        <f>IF(S155="","",S155*1000+(D156+I156)*100+((D156+I156)-(H156+M156))*10+((SUM(E155:E157)+SUM(J155:J157))-(SUM(G155:G157)+SUM(L155:L157))))</f>
        <v>-100</v>
      </c>
    </row>
    <row r="157" spans="2:27" ht="15" customHeight="1">
      <c r="B157" s="198"/>
      <c r="C157" s="201"/>
      <c r="D157" s="154"/>
      <c r="E157" s="60">
        <f>IF(Q151="","",Q151)</f>
      </c>
      <c r="F157" s="65" t="s">
        <v>29</v>
      </c>
      <c r="G157" s="60">
        <f>IF(O151="","",O151)</f>
      </c>
      <c r="H157" s="183"/>
      <c r="I157" s="154"/>
      <c r="J157" s="60">
        <f>IF(Q154="","",Q154)</f>
      </c>
      <c r="K157" s="55" t="s">
        <v>29</v>
      </c>
      <c r="L157" s="61">
        <f>IF(O154="","",O154)</f>
      </c>
      <c r="M157" s="183"/>
      <c r="N157" s="193"/>
      <c r="O157" s="194"/>
      <c r="P157" s="194"/>
      <c r="Q157" s="194"/>
      <c r="R157" s="195"/>
      <c r="S157" s="181"/>
      <c r="T157" s="186"/>
      <c r="U157" s="178"/>
      <c r="V157" s="181"/>
      <c r="W157" s="178"/>
      <c r="X157" s="58"/>
      <c r="Y157" s="58"/>
      <c r="Z157" s="3"/>
      <c r="AA157" s="3"/>
    </row>
    <row r="158" spans="2:11" s="66" customFormat="1" ht="15" customHeight="1">
      <c r="B158" s="67"/>
      <c r="C158" s="67"/>
      <c r="K158" s="69"/>
    </row>
    <row r="159" spans="2:27" ht="15" customHeight="1">
      <c r="B159" s="70" t="s">
        <v>85</v>
      </c>
      <c r="C159" s="50"/>
      <c r="D159" s="164" t="s">
        <v>169</v>
      </c>
      <c r="E159" s="165"/>
      <c r="F159" s="165"/>
      <c r="G159" s="165"/>
      <c r="H159" s="166"/>
      <c r="I159" s="164" t="s">
        <v>183</v>
      </c>
      <c r="J159" s="165"/>
      <c r="K159" s="165"/>
      <c r="L159" s="165"/>
      <c r="M159" s="166"/>
      <c r="N159" s="164" t="s">
        <v>182</v>
      </c>
      <c r="O159" s="165"/>
      <c r="P159" s="165"/>
      <c r="Q159" s="165"/>
      <c r="R159" s="166"/>
      <c r="S159" s="51"/>
      <c r="T159" s="52" t="s">
        <v>24</v>
      </c>
      <c r="U159" s="52"/>
      <c r="V159" s="164" t="s">
        <v>25</v>
      </c>
      <c r="W159" s="166"/>
      <c r="AA159" s="4"/>
    </row>
    <row r="160" spans="2:34" ht="15" customHeight="1">
      <c r="B160" s="147" t="s">
        <v>175</v>
      </c>
      <c r="C160" s="141" t="s">
        <v>179</v>
      </c>
      <c r="D160" s="187"/>
      <c r="E160" s="188"/>
      <c r="F160" s="188"/>
      <c r="G160" s="188"/>
      <c r="H160" s="189"/>
      <c r="I160" s="53" t="str">
        <f>IF(I161="","",IF(I161&gt;M161,"○","×"))</f>
        <v>○</v>
      </c>
      <c r="J160" s="54">
        <v>15</v>
      </c>
      <c r="K160" s="55" t="s">
        <v>32</v>
      </c>
      <c r="L160" s="54">
        <v>4</v>
      </c>
      <c r="M160" s="56"/>
      <c r="N160" s="57" t="str">
        <f>IF(N161="","",IF(N161&gt;R161,"○","×"))</f>
        <v>×</v>
      </c>
      <c r="O160" s="54">
        <v>9</v>
      </c>
      <c r="P160" s="55" t="s">
        <v>32</v>
      </c>
      <c r="Q160" s="54">
        <v>15</v>
      </c>
      <c r="R160" s="56"/>
      <c r="S160" s="179">
        <f>IF(I160="","",COUNTIF(I160:R160,"○"))</f>
        <v>1</v>
      </c>
      <c r="T160" s="184" t="s">
        <v>28</v>
      </c>
      <c r="U160" s="176">
        <f>IF(I160="","",COUNTIF(I160:R160,"×"))</f>
        <v>1</v>
      </c>
      <c r="V160" s="179">
        <f>IF(AD161="","",RANK(AD161,AD160:AD168))</f>
        <v>2</v>
      </c>
      <c r="W160" s="176"/>
      <c r="X160" s="58"/>
      <c r="Y160" s="58"/>
      <c r="Z160" s="4"/>
      <c r="AA160" s="4"/>
      <c r="AE160">
        <f>IF(J160="","",IF(J160&gt;L160,1,0))</f>
        <v>1</v>
      </c>
      <c r="AF160">
        <f>IF(L160="","",IF(J160&lt;L160,1,0))</f>
        <v>0</v>
      </c>
      <c r="AG160">
        <f>IF(O160="","",IF(O160&gt;Q160,1,0))</f>
        <v>0</v>
      </c>
      <c r="AH160">
        <f>IF(Q160="","",IF(O160&lt;Q160,1,0))</f>
        <v>1</v>
      </c>
    </row>
    <row r="161" spans="2:34" ht="15" customHeight="1">
      <c r="B161" s="149"/>
      <c r="C161" s="142"/>
      <c r="D161" s="190"/>
      <c r="E161" s="191"/>
      <c r="F161" s="191"/>
      <c r="G161" s="191"/>
      <c r="H161" s="192"/>
      <c r="I161" s="153">
        <f>IF(J160="","",SUM(AE160:AE162))</f>
        <v>2</v>
      </c>
      <c r="J161" s="58">
        <v>15</v>
      </c>
      <c r="K161" s="55" t="s">
        <v>31</v>
      </c>
      <c r="L161" s="58">
        <v>3</v>
      </c>
      <c r="M161" s="182">
        <f>IF(L160="","",SUM(AF160:AF162))</f>
        <v>0</v>
      </c>
      <c r="N161" s="153">
        <f>IF(O160="","",SUM(AG160:AG162))</f>
        <v>0</v>
      </c>
      <c r="O161" s="59">
        <v>7</v>
      </c>
      <c r="P161" s="55" t="s">
        <v>32</v>
      </c>
      <c r="Q161" s="59">
        <v>15</v>
      </c>
      <c r="R161" s="182">
        <f>IF(Q160="","",SUM(AH160:AH162))</f>
        <v>2</v>
      </c>
      <c r="S161" s="180"/>
      <c r="T161" s="185"/>
      <c r="U161" s="177"/>
      <c r="V161" s="180"/>
      <c r="W161" s="177"/>
      <c r="X161" s="58"/>
      <c r="Y161" s="58"/>
      <c r="Z161" s="4"/>
      <c r="AA161" s="4"/>
      <c r="AD161">
        <f>IF(S160="","",S160*1000+(I161+N161)*100+((I161+N161)-(M161+R161))*10+((SUM(J160:J162)+SUM(O160:O162))-(SUM(L160:L162)+SUM(Q160:Q162))))</f>
        <v>1209</v>
      </c>
      <c r="AE161">
        <f>IF(J161="","",IF(J161&gt;L161,1,0))</f>
        <v>1</v>
      </c>
      <c r="AF161">
        <f>IF(L161="","",IF(J161&lt;L161,1,0))</f>
        <v>0</v>
      </c>
      <c r="AG161">
        <f>IF(O161="","",IF(O161&gt;Q161,1,0))</f>
        <v>0</v>
      </c>
      <c r="AH161">
        <f>IF(Q161="","",IF(O161&lt;Q161,1,0))</f>
        <v>1</v>
      </c>
    </row>
    <row r="162" spans="2:34" ht="15" customHeight="1">
      <c r="B162" s="151"/>
      <c r="C162" s="143"/>
      <c r="D162" s="193"/>
      <c r="E162" s="194"/>
      <c r="F162" s="194"/>
      <c r="G162" s="194"/>
      <c r="H162" s="195"/>
      <c r="I162" s="154"/>
      <c r="J162" s="60"/>
      <c r="K162" s="55" t="s">
        <v>156</v>
      </c>
      <c r="L162" s="60"/>
      <c r="M162" s="183"/>
      <c r="N162" s="154"/>
      <c r="O162" s="61"/>
      <c r="P162" s="55" t="s">
        <v>156</v>
      </c>
      <c r="Q162" s="61"/>
      <c r="R162" s="183"/>
      <c r="S162" s="181"/>
      <c r="T162" s="186"/>
      <c r="U162" s="178"/>
      <c r="V162" s="181"/>
      <c r="W162" s="178"/>
      <c r="X162" s="58"/>
      <c r="Y162" s="58"/>
      <c r="Z162" s="3"/>
      <c r="AA162" s="3"/>
      <c r="AE162">
        <f>IF(J162="","",IF(J162&gt;L162,1,0))</f>
      </c>
      <c r="AF162">
        <f>IF(L162="","",IF(J162&lt;L162,1,0))</f>
      </c>
      <c r="AG162">
        <f>IF(O162="","",IF(O162&gt;Q162,1,0))</f>
      </c>
      <c r="AH162">
        <f>IF(Q162="","",IF(O162&lt;Q162,1,0))</f>
      </c>
    </row>
    <row r="163" spans="2:32" ht="15" customHeight="1">
      <c r="B163" s="147" t="s">
        <v>176</v>
      </c>
      <c r="C163" s="141" t="s">
        <v>116</v>
      </c>
      <c r="D163" s="53" t="str">
        <f>IF(E163="","",IF(D164&gt;H164,"○","×"))</f>
        <v>×</v>
      </c>
      <c r="E163" s="54">
        <f>IF(L160="","",L160)</f>
        <v>4</v>
      </c>
      <c r="F163" s="62" t="s">
        <v>156</v>
      </c>
      <c r="G163" s="54">
        <f>IF(J160="","",J160)</f>
        <v>15</v>
      </c>
      <c r="H163" s="63"/>
      <c r="I163" s="187"/>
      <c r="J163" s="188"/>
      <c r="K163" s="188"/>
      <c r="L163" s="188"/>
      <c r="M163" s="189"/>
      <c r="N163" s="53" t="str">
        <f>IF(O163="","",IF(N164&gt;R164,"○","×"))</f>
        <v>×</v>
      </c>
      <c r="O163" s="54">
        <v>8</v>
      </c>
      <c r="P163" s="62" t="s">
        <v>156</v>
      </c>
      <c r="Q163" s="54">
        <v>15</v>
      </c>
      <c r="R163" s="64"/>
      <c r="S163" s="179">
        <f>IF(D163="","",COUNTIF(D163:R165,"○"))</f>
        <v>0</v>
      </c>
      <c r="T163" s="184" t="s">
        <v>28</v>
      </c>
      <c r="U163" s="176">
        <f>IF(D163="","",COUNTIF(D163:R165,"×"))</f>
        <v>2</v>
      </c>
      <c r="V163" s="179">
        <f>IF(AD164="","",RANK(AD164,AD160:AD168))</f>
        <v>3</v>
      </c>
      <c r="W163" s="176"/>
      <c r="X163" s="58"/>
      <c r="Y163" s="58"/>
      <c r="Z163" s="3"/>
      <c r="AA163" s="3"/>
      <c r="AE163">
        <f>IF(O163="","",IF(O163&gt;Q163,1,0))</f>
        <v>0</v>
      </c>
      <c r="AF163">
        <f>IF(Q163="","",IF(O163&lt;Q163,1,0))</f>
        <v>1</v>
      </c>
    </row>
    <row r="164" spans="2:32" ht="15" customHeight="1">
      <c r="B164" s="149"/>
      <c r="C164" s="142"/>
      <c r="D164" s="153">
        <f>M161</f>
        <v>0</v>
      </c>
      <c r="E164" s="58">
        <f>IF(L161="","",L161)</f>
        <v>3</v>
      </c>
      <c r="F164" s="55" t="s">
        <v>32</v>
      </c>
      <c r="G164" s="58">
        <f>IF(J161="","",J161)</f>
        <v>15</v>
      </c>
      <c r="H164" s="182">
        <f>I161</f>
        <v>2</v>
      </c>
      <c r="I164" s="190"/>
      <c r="J164" s="191"/>
      <c r="K164" s="191"/>
      <c r="L164" s="191"/>
      <c r="M164" s="192"/>
      <c r="N164" s="153">
        <f>IF(O163="","",SUM(AE163:AE165))</f>
        <v>0</v>
      </c>
      <c r="O164" s="58">
        <v>5</v>
      </c>
      <c r="P164" s="55" t="s">
        <v>32</v>
      </c>
      <c r="Q164" s="58">
        <v>15</v>
      </c>
      <c r="R164" s="182">
        <f>IF(Q163="","",SUM(AF163:AF165))</f>
        <v>2</v>
      </c>
      <c r="S164" s="180"/>
      <c r="T164" s="185"/>
      <c r="U164" s="177"/>
      <c r="V164" s="180"/>
      <c r="W164" s="177"/>
      <c r="X164" s="58"/>
      <c r="Y164" s="58"/>
      <c r="Z164" s="3"/>
      <c r="AA164" s="3"/>
      <c r="AD164">
        <f>IF(S163="","",S163*1000+(D164+N164)*100+((D164+N164)-(H164+R164))*10+((SUM(E163:E165)+SUM(O163:O165))-(SUM(G163:G165)+SUM(Q163:Q165))))</f>
        <v>-80</v>
      </c>
      <c r="AE164">
        <f>IF(O164="","",IF(O164&gt;Q164,1,0))</f>
        <v>0</v>
      </c>
      <c r="AF164">
        <f>IF(Q164="","",IF(O164&lt;Q164,1,0))</f>
        <v>1</v>
      </c>
    </row>
    <row r="165" spans="2:32" ht="15" customHeight="1">
      <c r="B165" s="151"/>
      <c r="C165" s="143"/>
      <c r="D165" s="154"/>
      <c r="E165" s="60">
        <f>IF(L162="","",L162)</f>
      </c>
      <c r="F165" s="65" t="s">
        <v>32</v>
      </c>
      <c r="G165" s="60">
        <f>IF(J162="","",J162)</f>
      </c>
      <c r="H165" s="183"/>
      <c r="I165" s="193"/>
      <c r="J165" s="194"/>
      <c r="K165" s="194"/>
      <c r="L165" s="194"/>
      <c r="M165" s="195"/>
      <c r="N165" s="154"/>
      <c r="O165" s="60"/>
      <c r="P165" s="55" t="s">
        <v>32</v>
      </c>
      <c r="Q165" s="60"/>
      <c r="R165" s="183"/>
      <c r="S165" s="181"/>
      <c r="T165" s="186"/>
      <c r="U165" s="178"/>
      <c r="V165" s="181"/>
      <c r="W165" s="178"/>
      <c r="X165" s="58"/>
      <c r="Y165" s="58"/>
      <c r="Z165" s="3"/>
      <c r="AA165" s="3"/>
      <c r="AE165">
        <f>IF(O165="","",IF(O165&gt;Q165,1,0))</f>
      </c>
      <c r="AF165">
        <f>IF(Q165="","",IF(O165&lt;Q165,1,0))</f>
      </c>
    </row>
    <row r="166" spans="2:27" ht="15" customHeight="1">
      <c r="B166" s="149" t="s">
        <v>177</v>
      </c>
      <c r="C166" s="142" t="s">
        <v>128</v>
      </c>
      <c r="D166" s="53" t="str">
        <f>IF(E166="","",IF(D167&gt;H167,"○","×"))</f>
        <v>○</v>
      </c>
      <c r="E166" s="54">
        <f>IF(Q160="","",Q160)</f>
        <v>15</v>
      </c>
      <c r="F166" s="62" t="s">
        <v>32</v>
      </c>
      <c r="G166" s="54">
        <f>IF(O160="","",O160)</f>
        <v>9</v>
      </c>
      <c r="H166" s="64"/>
      <c r="I166" s="53" t="str">
        <f>IF(J166="","",IF(I167&gt;M167,"○","×"))</f>
        <v>○</v>
      </c>
      <c r="J166" s="54">
        <f>IF(Q163="","",Q163)</f>
        <v>15</v>
      </c>
      <c r="K166" s="55" t="s">
        <v>32</v>
      </c>
      <c r="L166" s="54">
        <f>IF(O163="","",O163)</f>
        <v>8</v>
      </c>
      <c r="M166" s="64"/>
      <c r="N166" s="187"/>
      <c r="O166" s="188"/>
      <c r="P166" s="188"/>
      <c r="Q166" s="188"/>
      <c r="R166" s="189"/>
      <c r="S166" s="179">
        <f>IF(D166="","",COUNTIF(D166:M166,"○"))</f>
        <v>2</v>
      </c>
      <c r="T166" s="184" t="s">
        <v>28</v>
      </c>
      <c r="U166" s="176">
        <f>IF(D166="","",COUNTIF(D166:M166,"×"))</f>
        <v>0</v>
      </c>
      <c r="V166" s="179">
        <f>IF(AD167="","",RANK(AD167,AD160:AD168))</f>
        <v>1</v>
      </c>
      <c r="W166" s="176"/>
      <c r="X166" s="58"/>
      <c r="Y166" s="58"/>
      <c r="Z166" s="3"/>
      <c r="AA166" s="3"/>
    </row>
    <row r="167" spans="2:30" ht="15" customHeight="1">
      <c r="B167" s="149"/>
      <c r="C167" s="142"/>
      <c r="D167" s="153">
        <f>R161</f>
        <v>2</v>
      </c>
      <c r="E167" s="58">
        <f>IF(Q161="","",Q161)</f>
        <v>15</v>
      </c>
      <c r="F167" s="55" t="s">
        <v>29</v>
      </c>
      <c r="G167" s="58">
        <f>IF(O161="","",O161)</f>
        <v>7</v>
      </c>
      <c r="H167" s="182">
        <f>N161</f>
        <v>0</v>
      </c>
      <c r="I167" s="153">
        <f>R164</f>
        <v>2</v>
      </c>
      <c r="J167" s="58">
        <f>IF(Q164="","",Q164)</f>
        <v>15</v>
      </c>
      <c r="K167" s="55" t="s">
        <v>29</v>
      </c>
      <c r="L167" s="59">
        <f>IF(O164="","",O164)</f>
        <v>5</v>
      </c>
      <c r="M167" s="182">
        <f>N164</f>
        <v>0</v>
      </c>
      <c r="N167" s="190"/>
      <c r="O167" s="191"/>
      <c r="P167" s="191"/>
      <c r="Q167" s="191"/>
      <c r="R167" s="192"/>
      <c r="S167" s="180"/>
      <c r="T167" s="185"/>
      <c r="U167" s="177"/>
      <c r="V167" s="180"/>
      <c r="W167" s="177"/>
      <c r="X167" s="58"/>
      <c r="Y167" s="58"/>
      <c r="Z167" s="3"/>
      <c r="AA167" s="3"/>
      <c r="AD167">
        <f>IF(S166="","",S166*1000+(D167+I167)*100+((D167+I167)-(H167+M167))*10+((SUM(E166:E168)+SUM(J166:J168))-(SUM(G166:G168)+SUM(L166:L168))))</f>
        <v>2471</v>
      </c>
    </row>
    <row r="168" spans="2:27" ht="15" customHeight="1">
      <c r="B168" s="151"/>
      <c r="C168" s="143"/>
      <c r="D168" s="154"/>
      <c r="E168" s="60">
        <f>IF(Q162="","",Q162)</f>
      </c>
      <c r="F168" s="65" t="s">
        <v>29</v>
      </c>
      <c r="G168" s="60">
        <f>IF(O162="","",O162)</f>
      </c>
      <c r="H168" s="183"/>
      <c r="I168" s="154"/>
      <c r="J168" s="60">
        <f>IF(Q165="","",Q165)</f>
      </c>
      <c r="K168" s="55" t="s">
        <v>29</v>
      </c>
      <c r="L168" s="61">
        <f>IF(O165="","",O165)</f>
      </c>
      <c r="M168" s="183"/>
      <c r="N168" s="193"/>
      <c r="O168" s="194"/>
      <c r="P168" s="194"/>
      <c r="Q168" s="194"/>
      <c r="R168" s="195"/>
      <c r="S168" s="181"/>
      <c r="T168" s="186"/>
      <c r="U168" s="178"/>
      <c r="V168" s="181"/>
      <c r="W168" s="178"/>
      <c r="X168" s="58"/>
      <c r="Y168" s="58"/>
      <c r="Z168" s="3"/>
      <c r="AA168" s="3"/>
    </row>
    <row r="169" spans="2:11" s="66" customFormat="1" ht="15" customHeight="1">
      <c r="B169" s="67"/>
      <c r="C169" s="67"/>
      <c r="K169" s="69"/>
    </row>
    <row r="170" spans="2:27" ht="15" customHeight="1">
      <c r="B170" s="70" t="s">
        <v>100</v>
      </c>
      <c r="C170" s="50"/>
      <c r="D170" s="164" t="s">
        <v>191</v>
      </c>
      <c r="E170" s="165"/>
      <c r="F170" s="165"/>
      <c r="G170" s="165"/>
      <c r="H170" s="166"/>
      <c r="I170" s="164" t="s">
        <v>192</v>
      </c>
      <c r="J170" s="165"/>
      <c r="K170" s="165"/>
      <c r="L170" s="165"/>
      <c r="M170" s="166"/>
      <c r="N170" s="164" t="s">
        <v>193</v>
      </c>
      <c r="O170" s="165"/>
      <c r="P170" s="165"/>
      <c r="Q170" s="165"/>
      <c r="R170" s="166"/>
      <c r="S170" s="51"/>
      <c r="T170" s="52" t="s">
        <v>24</v>
      </c>
      <c r="U170" s="52"/>
      <c r="V170" s="164" t="s">
        <v>25</v>
      </c>
      <c r="W170" s="166"/>
      <c r="AA170" s="4"/>
    </row>
    <row r="171" spans="2:34" ht="15" customHeight="1">
      <c r="B171" s="147" t="s">
        <v>184</v>
      </c>
      <c r="C171" s="141" t="s">
        <v>165</v>
      </c>
      <c r="D171" s="187"/>
      <c r="E171" s="188"/>
      <c r="F171" s="188"/>
      <c r="G171" s="188"/>
      <c r="H171" s="189"/>
      <c r="I171" s="53" t="str">
        <f>IF(I172="","",IF(I172&gt;M172,"○","×"))</f>
        <v>×</v>
      </c>
      <c r="J171" s="54">
        <v>4</v>
      </c>
      <c r="K171" s="55" t="s">
        <v>29</v>
      </c>
      <c r="L171" s="54">
        <v>15</v>
      </c>
      <c r="M171" s="56"/>
      <c r="N171" s="57" t="str">
        <f>IF(N172="","",IF(N172&gt;R172,"○","×"))</f>
        <v>×</v>
      </c>
      <c r="O171" s="54">
        <v>4</v>
      </c>
      <c r="P171" s="55" t="s">
        <v>29</v>
      </c>
      <c r="Q171" s="54">
        <v>15</v>
      </c>
      <c r="R171" s="56"/>
      <c r="S171" s="179">
        <f>IF(I171="","",COUNTIF(I171:R171,"○"))</f>
        <v>0</v>
      </c>
      <c r="T171" s="184" t="s">
        <v>28</v>
      </c>
      <c r="U171" s="176">
        <f>IF(I171="","",COUNTIF(I171:R171,"×"))</f>
        <v>2</v>
      </c>
      <c r="V171" s="179">
        <f>IF(AD172="","",RANK(AD172,AD171:AD179))</f>
        <v>3</v>
      </c>
      <c r="W171" s="176"/>
      <c r="X171" s="58"/>
      <c r="Y171" s="58"/>
      <c r="Z171" s="4"/>
      <c r="AA171" s="4"/>
      <c r="AE171">
        <f>IF(J171="","",IF(J171&gt;L171,1,0))</f>
        <v>0</v>
      </c>
      <c r="AF171">
        <f>IF(L171="","",IF(J171&lt;L171,1,0))</f>
        <v>1</v>
      </c>
      <c r="AG171">
        <f>IF(O171="","",IF(O171&gt;Q171,1,0))</f>
        <v>0</v>
      </c>
      <c r="AH171">
        <f>IF(Q171="","",IF(O171&lt;Q171,1,0))</f>
        <v>1</v>
      </c>
    </row>
    <row r="172" spans="2:34" ht="15" customHeight="1">
      <c r="B172" s="149"/>
      <c r="C172" s="142"/>
      <c r="D172" s="190"/>
      <c r="E172" s="191"/>
      <c r="F172" s="191"/>
      <c r="G172" s="191"/>
      <c r="H172" s="192"/>
      <c r="I172" s="153">
        <f>IF(J171="","",SUM(AE171:AE173))</f>
        <v>0</v>
      </c>
      <c r="J172" s="58">
        <v>3</v>
      </c>
      <c r="K172" s="55" t="s">
        <v>29</v>
      </c>
      <c r="L172" s="58">
        <v>15</v>
      </c>
      <c r="M172" s="182">
        <f>IF(L171="","",SUM(AF171:AF173))</f>
        <v>2</v>
      </c>
      <c r="N172" s="153">
        <f>IF(O171="","",SUM(AG171:AG173))</f>
        <v>0</v>
      </c>
      <c r="O172" s="59">
        <v>5</v>
      </c>
      <c r="P172" s="55" t="s">
        <v>29</v>
      </c>
      <c r="Q172" s="59">
        <v>15</v>
      </c>
      <c r="R172" s="182">
        <f>IF(Q171="","",SUM(AH171:AH173))</f>
        <v>2</v>
      </c>
      <c r="S172" s="180"/>
      <c r="T172" s="185"/>
      <c r="U172" s="177"/>
      <c r="V172" s="180"/>
      <c r="W172" s="177"/>
      <c r="X172" s="58"/>
      <c r="Y172" s="58"/>
      <c r="Z172" s="4"/>
      <c r="AA172" s="4"/>
      <c r="AD172">
        <f>IF(S171="","",S171*1000+(I172+N172)*100+((I172+N172)-(M172+R172))*10+((SUM(J171:J173)+SUM(O171:O173))-(SUM(L171:L173)+SUM(Q171:Q173))))</f>
        <v>-84</v>
      </c>
      <c r="AE172">
        <f>IF(J172="","",IF(J172&gt;L172,1,0))</f>
        <v>0</v>
      </c>
      <c r="AF172">
        <f>IF(L172="","",IF(J172&lt;L172,1,0))</f>
        <v>1</v>
      </c>
      <c r="AG172">
        <f>IF(O172="","",IF(O172&gt;Q172,1,0))</f>
        <v>0</v>
      </c>
      <c r="AH172">
        <f>IF(Q172="","",IF(O172&lt;Q172,1,0))</f>
        <v>1</v>
      </c>
    </row>
    <row r="173" spans="2:34" ht="15" customHeight="1">
      <c r="B173" s="151"/>
      <c r="C173" s="143"/>
      <c r="D173" s="193"/>
      <c r="E173" s="194"/>
      <c r="F173" s="194"/>
      <c r="G173" s="194"/>
      <c r="H173" s="195"/>
      <c r="I173" s="154"/>
      <c r="J173" s="60"/>
      <c r="K173" s="55" t="s">
        <v>29</v>
      </c>
      <c r="L173" s="60"/>
      <c r="M173" s="183"/>
      <c r="N173" s="154"/>
      <c r="O173" s="61"/>
      <c r="P173" s="55" t="s">
        <v>29</v>
      </c>
      <c r="Q173" s="61"/>
      <c r="R173" s="183"/>
      <c r="S173" s="181"/>
      <c r="T173" s="186"/>
      <c r="U173" s="178"/>
      <c r="V173" s="181"/>
      <c r="W173" s="178"/>
      <c r="X173" s="58"/>
      <c r="Y173" s="58"/>
      <c r="Z173" s="3"/>
      <c r="AA173" s="3"/>
      <c r="AE173">
        <f>IF(J173="","",IF(J173&gt;L173,1,0))</f>
      </c>
      <c r="AF173">
        <f>IF(L173="","",IF(J173&lt;L173,1,0))</f>
      </c>
      <c r="AG173">
        <f>IF(O173="","",IF(O173&gt;Q173,1,0))</f>
      </c>
      <c r="AH173">
        <f>IF(Q173="","",IF(O173&lt;Q173,1,0))</f>
      </c>
    </row>
    <row r="174" spans="2:32" ht="15" customHeight="1">
      <c r="B174" s="147" t="s">
        <v>185</v>
      </c>
      <c r="C174" s="141" t="s">
        <v>128</v>
      </c>
      <c r="D174" s="53" t="str">
        <f>IF(E174="","",IF(D175&gt;H175,"○","×"))</f>
        <v>○</v>
      </c>
      <c r="E174" s="54">
        <f>IF(L171="","",L171)</f>
        <v>15</v>
      </c>
      <c r="F174" s="62" t="s">
        <v>29</v>
      </c>
      <c r="G174" s="54">
        <f>IF(J171="","",J171)</f>
        <v>4</v>
      </c>
      <c r="H174" s="63"/>
      <c r="I174" s="187"/>
      <c r="J174" s="188"/>
      <c r="K174" s="188"/>
      <c r="L174" s="188"/>
      <c r="M174" s="189"/>
      <c r="N174" s="53" t="str">
        <f>IF(O174="","",IF(N175&gt;R175,"○","×"))</f>
        <v>×</v>
      </c>
      <c r="O174" s="54">
        <v>16</v>
      </c>
      <c r="P174" s="62" t="s">
        <v>29</v>
      </c>
      <c r="Q174" s="54">
        <v>14</v>
      </c>
      <c r="R174" s="64"/>
      <c r="S174" s="179">
        <f>IF(D174="","",COUNTIF(D174:R176,"○"))</f>
        <v>1</v>
      </c>
      <c r="T174" s="184" t="s">
        <v>28</v>
      </c>
      <c r="U174" s="176">
        <f>IF(D174="","",COUNTIF(D174:R176,"×"))</f>
        <v>1</v>
      </c>
      <c r="V174" s="179">
        <f>IF(AD175="","",RANK(AD175,AD171:AD179))</f>
        <v>2</v>
      </c>
      <c r="W174" s="176"/>
      <c r="X174" s="58"/>
      <c r="Y174" s="58"/>
      <c r="Z174" s="3"/>
      <c r="AA174" s="3"/>
      <c r="AE174">
        <f>IF(O174="","",IF(O174&gt;Q174,1,0))</f>
        <v>1</v>
      </c>
      <c r="AF174">
        <f>IF(Q174="","",IF(O174&lt;Q174,1,0))</f>
        <v>0</v>
      </c>
    </row>
    <row r="175" spans="2:32" ht="15" customHeight="1">
      <c r="B175" s="149"/>
      <c r="C175" s="142"/>
      <c r="D175" s="153">
        <f>M172</f>
        <v>2</v>
      </c>
      <c r="E175" s="58">
        <f>IF(L172="","",L172)</f>
        <v>15</v>
      </c>
      <c r="F175" s="55" t="s">
        <v>29</v>
      </c>
      <c r="G175" s="58">
        <f>IF(J172="","",J172)</f>
        <v>3</v>
      </c>
      <c r="H175" s="182">
        <f>I172</f>
        <v>0</v>
      </c>
      <c r="I175" s="190"/>
      <c r="J175" s="191"/>
      <c r="K175" s="191"/>
      <c r="L175" s="191"/>
      <c r="M175" s="192"/>
      <c r="N175" s="153">
        <f>IF(O174="","",SUM(AE174:AE176))</f>
        <v>1</v>
      </c>
      <c r="O175" s="58">
        <v>5</v>
      </c>
      <c r="P175" s="55" t="s">
        <v>29</v>
      </c>
      <c r="Q175" s="58">
        <v>15</v>
      </c>
      <c r="R175" s="182">
        <f>IF(Q174="","",SUM(AF174:AF176))</f>
        <v>2</v>
      </c>
      <c r="S175" s="180"/>
      <c r="T175" s="185"/>
      <c r="U175" s="177"/>
      <c r="V175" s="180"/>
      <c r="W175" s="177"/>
      <c r="X175" s="58"/>
      <c r="Y175" s="58"/>
      <c r="Z175" s="3"/>
      <c r="AA175" s="3"/>
      <c r="AD175">
        <f>IF(S174="","",S174*1000+(D175+N175)*100+((D175+N175)-(H175+R175))*10+((SUM(E174:E176)+SUM(O174:O176))-(SUM(G174:G176)+SUM(Q174:Q176))))</f>
        <v>1322</v>
      </c>
      <c r="AE175">
        <f>IF(O175="","",IF(O175&gt;Q175,1,0))</f>
        <v>0</v>
      </c>
      <c r="AF175">
        <f>IF(Q175="","",IF(O175&lt;Q175,1,0))</f>
        <v>1</v>
      </c>
    </row>
    <row r="176" spans="2:32" ht="15" customHeight="1">
      <c r="B176" s="151"/>
      <c r="C176" s="143"/>
      <c r="D176" s="154"/>
      <c r="E176" s="60">
        <f>IF(L173="","",L173)</f>
      </c>
      <c r="F176" s="65" t="s">
        <v>29</v>
      </c>
      <c r="G176" s="60">
        <f>IF(J173="","",J173)</f>
      </c>
      <c r="H176" s="183"/>
      <c r="I176" s="193"/>
      <c r="J176" s="194"/>
      <c r="K176" s="194"/>
      <c r="L176" s="194"/>
      <c r="M176" s="195"/>
      <c r="N176" s="154"/>
      <c r="O176" s="60">
        <v>12</v>
      </c>
      <c r="P176" s="55" t="s">
        <v>29</v>
      </c>
      <c r="Q176" s="60">
        <v>15</v>
      </c>
      <c r="R176" s="183"/>
      <c r="S176" s="181"/>
      <c r="T176" s="186"/>
      <c r="U176" s="178"/>
      <c r="V176" s="181"/>
      <c r="W176" s="178"/>
      <c r="X176" s="58"/>
      <c r="Y176" s="58"/>
      <c r="Z176" s="3"/>
      <c r="AA176" s="3"/>
      <c r="AE176">
        <f>IF(O176="","",IF(O176&gt;Q176,1,0))</f>
        <v>0</v>
      </c>
      <c r="AF176">
        <f>IF(Q176="","",IF(O176&lt;Q176,1,0))</f>
        <v>1</v>
      </c>
    </row>
    <row r="177" spans="2:27" ht="15" customHeight="1">
      <c r="B177" s="149" t="s">
        <v>186</v>
      </c>
      <c r="C177" s="142" t="s">
        <v>64</v>
      </c>
      <c r="D177" s="53" t="str">
        <f>IF(E177="","",IF(D178&gt;H178,"○","×"))</f>
        <v>○</v>
      </c>
      <c r="E177" s="54">
        <f>IF(Q171="","",Q171)</f>
        <v>15</v>
      </c>
      <c r="F177" s="62" t="s">
        <v>29</v>
      </c>
      <c r="G177" s="54">
        <f>IF(O171="","",O171)</f>
        <v>4</v>
      </c>
      <c r="H177" s="64"/>
      <c r="I177" s="53" t="str">
        <f>IF(J177="","",IF(I178&gt;M178,"○","×"))</f>
        <v>○</v>
      </c>
      <c r="J177" s="54">
        <f>IF(Q174="","",Q174)</f>
        <v>14</v>
      </c>
      <c r="K177" s="55" t="s">
        <v>29</v>
      </c>
      <c r="L177" s="54">
        <f>IF(O174="","",O174)</f>
        <v>16</v>
      </c>
      <c r="M177" s="64"/>
      <c r="N177" s="187"/>
      <c r="O177" s="188"/>
      <c r="P177" s="188"/>
      <c r="Q177" s="188"/>
      <c r="R177" s="189"/>
      <c r="S177" s="179">
        <f>IF(D177="","",COUNTIF(D177:M177,"○"))</f>
        <v>2</v>
      </c>
      <c r="T177" s="184" t="s">
        <v>28</v>
      </c>
      <c r="U177" s="176">
        <f>IF(D177="","",COUNTIF(D177:M177,"×"))</f>
        <v>0</v>
      </c>
      <c r="V177" s="179">
        <f>IF(AD178="","",RANK(AD178,AD171:AD179))</f>
        <v>1</v>
      </c>
      <c r="W177" s="176"/>
      <c r="X177" s="58"/>
      <c r="Y177" s="58"/>
      <c r="Z177" s="3"/>
      <c r="AA177" s="3"/>
    </row>
    <row r="178" spans="2:30" ht="15" customHeight="1">
      <c r="B178" s="149"/>
      <c r="C178" s="142"/>
      <c r="D178" s="153">
        <f>R172</f>
        <v>2</v>
      </c>
      <c r="E178" s="58">
        <f>IF(Q172="","",Q172)</f>
        <v>15</v>
      </c>
      <c r="F178" s="55" t="s">
        <v>29</v>
      </c>
      <c r="G178" s="58">
        <f>IF(O172="","",O172)</f>
        <v>5</v>
      </c>
      <c r="H178" s="182">
        <f>N172</f>
        <v>0</v>
      </c>
      <c r="I178" s="153">
        <f>R175</f>
        <v>2</v>
      </c>
      <c r="J178" s="58">
        <f>IF(Q175="","",Q175)</f>
        <v>15</v>
      </c>
      <c r="K178" s="55" t="s">
        <v>29</v>
      </c>
      <c r="L178" s="59">
        <f>IF(O175="","",O175)</f>
        <v>5</v>
      </c>
      <c r="M178" s="182">
        <f>N175</f>
        <v>1</v>
      </c>
      <c r="N178" s="190"/>
      <c r="O178" s="191"/>
      <c r="P178" s="191"/>
      <c r="Q178" s="191"/>
      <c r="R178" s="192"/>
      <c r="S178" s="180"/>
      <c r="T178" s="185"/>
      <c r="U178" s="177"/>
      <c r="V178" s="180"/>
      <c r="W178" s="177"/>
      <c r="X178" s="58"/>
      <c r="Y178" s="58"/>
      <c r="Z178" s="3"/>
      <c r="AA178" s="3"/>
      <c r="AD178">
        <f>IF(S177="","",S177*1000+(D178+I178)*100+((D178+I178)-(H178+M178))*10+((SUM(E177:E179)+SUM(J177:J179))-(SUM(G177:G179)+SUM(L177:L179))))</f>
        <v>2462</v>
      </c>
    </row>
    <row r="179" spans="2:27" ht="15" customHeight="1">
      <c r="B179" s="151"/>
      <c r="C179" s="143"/>
      <c r="D179" s="154"/>
      <c r="E179" s="60">
        <f>IF(Q173="","",Q173)</f>
      </c>
      <c r="F179" s="65" t="s">
        <v>29</v>
      </c>
      <c r="G179" s="60">
        <f>IF(O173="","",O173)</f>
      </c>
      <c r="H179" s="183"/>
      <c r="I179" s="154"/>
      <c r="J179" s="60">
        <f>IF(Q176="","",Q176)</f>
        <v>15</v>
      </c>
      <c r="K179" s="55" t="s">
        <v>29</v>
      </c>
      <c r="L179" s="61">
        <f>IF(O176="","",O176)</f>
        <v>12</v>
      </c>
      <c r="M179" s="183"/>
      <c r="N179" s="193"/>
      <c r="O179" s="194"/>
      <c r="P179" s="194"/>
      <c r="Q179" s="194"/>
      <c r="R179" s="195"/>
      <c r="S179" s="181"/>
      <c r="T179" s="186"/>
      <c r="U179" s="178"/>
      <c r="V179" s="181"/>
      <c r="W179" s="178"/>
      <c r="X179" s="58"/>
      <c r="Y179" s="58"/>
      <c r="Z179" s="3"/>
      <c r="AA179" s="3"/>
    </row>
    <row r="180" spans="2:11" s="66" customFormat="1" ht="15" customHeight="1">
      <c r="B180" s="67"/>
      <c r="C180" s="67"/>
      <c r="K180" s="69"/>
    </row>
    <row r="181" spans="2:27" ht="15" customHeight="1">
      <c r="B181" s="70" t="s">
        <v>157</v>
      </c>
      <c r="C181" s="50"/>
      <c r="D181" s="164" t="s">
        <v>196</v>
      </c>
      <c r="E181" s="165"/>
      <c r="F181" s="165"/>
      <c r="G181" s="165"/>
      <c r="H181" s="166"/>
      <c r="I181" s="164" t="s">
        <v>195</v>
      </c>
      <c r="J181" s="165"/>
      <c r="K181" s="165"/>
      <c r="L181" s="165"/>
      <c r="M181" s="166"/>
      <c r="N181" s="164" t="s">
        <v>194</v>
      </c>
      <c r="O181" s="165"/>
      <c r="P181" s="165"/>
      <c r="Q181" s="165"/>
      <c r="R181" s="166"/>
      <c r="S181" s="51"/>
      <c r="T181" s="52" t="s">
        <v>24</v>
      </c>
      <c r="U181" s="52"/>
      <c r="V181" s="164" t="s">
        <v>25</v>
      </c>
      <c r="W181" s="166"/>
      <c r="AA181" s="4"/>
    </row>
    <row r="182" spans="2:34" ht="15" customHeight="1">
      <c r="B182" s="147" t="s">
        <v>187</v>
      </c>
      <c r="C182" s="141" t="s">
        <v>166</v>
      </c>
      <c r="D182" s="187"/>
      <c r="E182" s="188"/>
      <c r="F182" s="188"/>
      <c r="G182" s="188"/>
      <c r="H182" s="189"/>
      <c r="I182" s="53" t="str">
        <f>IF(I183="","",IF(I183&gt;M183,"○","×"))</f>
        <v>○</v>
      </c>
      <c r="J182" s="54">
        <v>15</v>
      </c>
      <c r="K182" s="55" t="s">
        <v>29</v>
      </c>
      <c r="L182" s="54">
        <v>11</v>
      </c>
      <c r="M182" s="56"/>
      <c r="N182" s="57" t="str">
        <f>IF(N183="","",IF(N183&gt;R183,"○","×"))</f>
        <v>×</v>
      </c>
      <c r="O182" s="54">
        <v>19</v>
      </c>
      <c r="P182" s="55" t="s">
        <v>29</v>
      </c>
      <c r="Q182" s="54">
        <v>17</v>
      </c>
      <c r="R182" s="56"/>
      <c r="S182" s="179">
        <f>IF(I182="","",COUNTIF(I182:R182,"○"))</f>
        <v>1</v>
      </c>
      <c r="T182" s="184" t="s">
        <v>28</v>
      </c>
      <c r="U182" s="176">
        <f>IF(I182="","",COUNTIF(I182:R182,"×"))</f>
        <v>1</v>
      </c>
      <c r="V182" s="179">
        <f>IF(AD183="","",RANK(AD183,AD182:AD190))</f>
        <v>2</v>
      </c>
      <c r="W182" s="176"/>
      <c r="X182" s="58"/>
      <c r="Y182" s="58"/>
      <c r="Z182" s="4"/>
      <c r="AA182" s="4"/>
      <c r="AE182">
        <f>IF(J182="","",IF(J182&gt;L182,1,0))</f>
        <v>1</v>
      </c>
      <c r="AF182">
        <f>IF(L182="","",IF(J182&lt;L182,1,0))</f>
        <v>0</v>
      </c>
      <c r="AG182">
        <f>IF(O182="","",IF(O182&gt;Q182,1,0))</f>
        <v>1</v>
      </c>
      <c r="AH182">
        <f>IF(Q182="","",IF(O182&lt;Q182,1,0))</f>
        <v>0</v>
      </c>
    </row>
    <row r="183" spans="2:34" ht="15" customHeight="1">
      <c r="B183" s="149"/>
      <c r="C183" s="142"/>
      <c r="D183" s="190"/>
      <c r="E183" s="191"/>
      <c r="F183" s="191"/>
      <c r="G183" s="191"/>
      <c r="H183" s="192"/>
      <c r="I183" s="153">
        <f>IF(J182="","",SUM(AE182:AE184))</f>
        <v>2</v>
      </c>
      <c r="J183" s="58">
        <v>15</v>
      </c>
      <c r="K183" s="55" t="s">
        <v>29</v>
      </c>
      <c r="L183" s="58">
        <v>5</v>
      </c>
      <c r="M183" s="182">
        <f>IF(L182="","",SUM(AF182:AF184))</f>
        <v>0</v>
      </c>
      <c r="N183" s="153">
        <f>IF(O182="","",SUM(AG182:AG184))</f>
        <v>1</v>
      </c>
      <c r="O183" s="59">
        <v>8</v>
      </c>
      <c r="P183" s="55" t="s">
        <v>29</v>
      </c>
      <c r="Q183" s="59">
        <v>15</v>
      </c>
      <c r="R183" s="182">
        <f>IF(Q182="","",SUM(AH182:AH184))</f>
        <v>2</v>
      </c>
      <c r="S183" s="180"/>
      <c r="T183" s="185"/>
      <c r="U183" s="177"/>
      <c r="V183" s="180"/>
      <c r="W183" s="177"/>
      <c r="X183" s="58"/>
      <c r="Y183" s="58"/>
      <c r="Z183" s="4"/>
      <c r="AA183" s="4"/>
      <c r="AD183">
        <f>IF(S182="","",S182*1000+(I183+N183)*100+((I183+N183)-(M183+R183))*10+((SUM(J182:J184)+SUM(O182:O184))-(SUM(L182:L184)+SUM(Q182:Q184))))</f>
        <v>1318</v>
      </c>
      <c r="AE183">
        <f>IF(J183="","",IF(J183&gt;L183,1,0))</f>
        <v>1</v>
      </c>
      <c r="AF183">
        <f>IF(L183="","",IF(J183&lt;L183,1,0))</f>
        <v>0</v>
      </c>
      <c r="AG183">
        <f>IF(O183="","",IF(O183&gt;Q183,1,0))</f>
        <v>0</v>
      </c>
      <c r="AH183">
        <f>IF(Q183="","",IF(O183&lt;Q183,1,0))</f>
        <v>1</v>
      </c>
    </row>
    <row r="184" spans="2:34" ht="15" customHeight="1">
      <c r="B184" s="151"/>
      <c r="C184" s="143"/>
      <c r="D184" s="193"/>
      <c r="E184" s="194"/>
      <c r="F184" s="194"/>
      <c r="G184" s="194"/>
      <c r="H184" s="195"/>
      <c r="I184" s="154"/>
      <c r="J184" s="60"/>
      <c r="K184" s="55" t="s">
        <v>29</v>
      </c>
      <c r="L184" s="60"/>
      <c r="M184" s="183"/>
      <c r="N184" s="154"/>
      <c r="O184" s="61">
        <v>15</v>
      </c>
      <c r="P184" s="55" t="s">
        <v>29</v>
      </c>
      <c r="Q184" s="61">
        <v>16</v>
      </c>
      <c r="R184" s="183"/>
      <c r="S184" s="181"/>
      <c r="T184" s="186"/>
      <c r="U184" s="178"/>
      <c r="V184" s="181"/>
      <c r="W184" s="178"/>
      <c r="X184" s="58"/>
      <c r="Y184" s="58"/>
      <c r="Z184" s="3"/>
      <c r="AA184" s="3"/>
      <c r="AE184">
        <f>IF(J184="","",IF(J184&gt;L184,1,0))</f>
      </c>
      <c r="AF184">
        <f>IF(L184="","",IF(J184&lt;L184,1,0))</f>
      </c>
      <c r="AG184">
        <f>IF(O184="","",IF(O184&gt;Q184,1,0))</f>
        <v>0</v>
      </c>
      <c r="AH184">
        <f>IF(Q184="","",IF(O184&lt;Q184,1,0))</f>
        <v>1</v>
      </c>
    </row>
    <row r="185" spans="2:32" ht="15" customHeight="1">
      <c r="B185" s="147" t="s">
        <v>188</v>
      </c>
      <c r="C185" s="141" t="s">
        <v>190</v>
      </c>
      <c r="D185" s="53" t="str">
        <f>IF(E185="","",IF(D186&gt;H186,"○","×"))</f>
        <v>×</v>
      </c>
      <c r="E185" s="54">
        <f>IF(L182="","",L182)</f>
        <v>11</v>
      </c>
      <c r="F185" s="62" t="s">
        <v>29</v>
      </c>
      <c r="G185" s="54">
        <f>IF(J182="","",J182)</f>
        <v>15</v>
      </c>
      <c r="H185" s="63"/>
      <c r="I185" s="187"/>
      <c r="J185" s="188"/>
      <c r="K185" s="188"/>
      <c r="L185" s="188"/>
      <c r="M185" s="189"/>
      <c r="N185" s="53" t="str">
        <f>IF(O185="","",IF(N186&gt;R186,"○","×"))</f>
        <v>×</v>
      </c>
      <c r="O185" s="54">
        <v>10</v>
      </c>
      <c r="P185" s="62" t="s">
        <v>29</v>
      </c>
      <c r="Q185" s="54">
        <v>15</v>
      </c>
      <c r="R185" s="64"/>
      <c r="S185" s="179">
        <f>IF(D185="","",COUNTIF(D185:R187,"○"))</f>
        <v>0</v>
      </c>
      <c r="T185" s="184" t="s">
        <v>28</v>
      </c>
      <c r="U185" s="176">
        <f>IF(D185="","",COUNTIF(D185:R187,"×"))</f>
        <v>2</v>
      </c>
      <c r="V185" s="179">
        <f>IF(AD186="","",RANK(AD186,AD182:AD190))</f>
        <v>3</v>
      </c>
      <c r="W185" s="176"/>
      <c r="X185" s="58"/>
      <c r="Y185" s="58"/>
      <c r="Z185" s="3"/>
      <c r="AA185" s="3"/>
      <c r="AE185">
        <f>IF(O185="","",IF(O185&gt;Q185,1,0))</f>
        <v>0</v>
      </c>
      <c r="AF185">
        <f>IF(Q185="","",IF(O185&lt;Q185,1,0))</f>
        <v>1</v>
      </c>
    </row>
    <row r="186" spans="2:32" ht="15" customHeight="1">
      <c r="B186" s="149"/>
      <c r="C186" s="142"/>
      <c r="D186" s="153">
        <f>M183</f>
        <v>0</v>
      </c>
      <c r="E186" s="58">
        <f>IF(L183="","",L183)</f>
        <v>5</v>
      </c>
      <c r="F186" s="55" t="s">
        <v>29</v>
      </c>
      <c r="G186" s="58">
        <f>IF(J183="","",J183)</f>
        <v>15</v>
      </c>
      <c r="H186" s="182">
        <f>I183</f>
        <v>2</v>
      </c>
      <c r="I186" s="190"/>
      <c r="J186" s="191"/>
      <c r="K186" s="191"/>
      <c r="L186" s="191"/>
      <c r="M186" s="192"/>
      <c r="N186" s="153">
        <f>IF(O185="","",SUM(AE185:AE187))</f>
        <v>0</v>
      </c>
      <c r="O186" s="58">
        <v>13</v>
      </c>
      <c r="P186" s="55" t="s">
        <v>29</v>
      </c>
      <c r="Q186" s="58">
        <v>15</v>
      </c>
      <c r="R186" s="182">
        <f>IF(Q185="","",SUM(AF185:AF187))</f>
        <v>2</v>
      </c>
      <c r="S186" s="180"/>
      <c r="T186" s="185"/>
      <c r="U186" s="177"/>
      <c r="V186" s="180"/>
      <c r="W186" s="177"/>
      <c r="X186" s="58"/>
      <c r="Y186" s="58"/>
      <c r="Z186" s="3"/>
      <c r="AA186" s="3"/>
      <c r="AD186">
        <f>IF(S185="","",S185*1000+(D186+N186)*100+((D186+N186)-(H186+R186))*10+((SUM(E185:E187)+SUM(O185:O187))-(SUM(G185:G187)+SUM(Q185:Q187))))</f>
        <v>-61</v>
      </c>
      <c r="AE186">
        <f>IF(O186="","",IF(O186&gt;Q186,1,0))</f>
        <v>0</v>
      </c>
      <c r="AF186">
        <f>IF(Q186="","",IF(O186&lt;Q186,1,0))</f>
        <v>1</v>
      </c>
    </row>
    <row r="187" spans="2:32" ht="15" customHeight="1">
      <c r="B187" s="151"/>
      <c r="C187" s="143"/>
      <c r="D187" s="154"/>
      <c r="E187" s="60">
        <f>IF(L184="","",L184)</f>
      </c>
      <c r="F187" s="65" t="s">
        <v>29</v>
      </c>
      <c r="G187" s="60">
        <f>IF(J184="","",J184)</f>
      </c>
      <c r="H187" s="183"/>
      <c r="I187" s="193"/>
      <c r="J187" s="194"/>
      <c r="K187" s="194"/>
      <c r="L187" s="194"/>
      <c r="M187" s="195"/>
      <c r="N187" s="154"/>
      <c r="O187" s="60"/>
      <c r="P187" s="55" t="s">
        <v>29</v>
      </c>
      <c r="Q187" s="60"/>
      <c r="R187" s="183"/>
      <c r="S187" s="181"/>
      <c r="T187" s="186"/>
      <c r="U187" s="178"/>
      <c r="V187" s="181"/>
      <c r="W187" s="178"/>
      <c r="X187" s="58"/>
      <c r="Y187" s="58"/>
      <c r="Z187" s="3"/>
      <c r="AA187" s="3"/>
      <c r="AE187">
        <f>IF(O187="","",IF(O187&gt;Q187,1,0))</f>
      </c>
      <c r="AF187">
        <f>IF(Q187="","",IF(O187&lt;Q187,1,0))</f>
      </c>
    </row>
    <row r="188" spans="2:27" ht="15" customHeight="1">
      <c r="B188" s="149" t="s">
        <v>189</v>
      </c>
      <c r="C188" s="142" t="s">
        <v>53</v>
      </c>
      <c r="D188" s="53" t="str">
        <f>IF(E188="","",IF(D189&gt;H189,"○","×"))</f>
        <v>○</v>
      </c>
      <c r="E188" s="54">
        <f>IF(Q182="","",Q182)</f>
        <v>17</v>
      </c>
      <c r="F188" s="62" t="s">
        <v>29</v>
      </c>
      <c r="G188" s="54">
        <f>IF(O182="","",O182)</f>
        <v>19</v>
      </c>
      <c r="H188" s="64"/>
      <c r="I188" s="53" t="str">
        <f>IF(J188="","",IF(I189&gt;M189,"○","×"))</f>
        <v>○</v>
      </c>
      <c r="J188" s="54">
        <f>IF(Q185="","",Q185)</f>
        <v>15</v>
      </c>
      <c r="K188" s="55" t="s">
        <v>29</v>
      </c>
      <c r="L188" s="54">
        <f>IF(O185="","",O185)</f>
        <v>10</v>
      </c>
      <c r="M188" s="64"/>
      <c r="N188" s="187"/>
      <c r="O188" s="188"/>
      <c r="P188" s="188"/>
      <c r="Q188" s="188"/>
      <c r="R188" s="189"/>
      <c r="S188" s="179">
        <f>IF(D188="","",COUNTIF(D188:M188,"○"))</f>
        <v>2</v>
      </c>
      <c r="T188" s="184" t="s">
        <v>28</v>
      </c>
      <c r="U188" s="176">
        <f>IF(D188="","",COUNTIF(D188:M188,"×"))</f>
        <v>0</v>
      </c>
      <c r="V188" s="179">
        <f>IF(AD189="","",RANK(AD189,AD182:AD190))</f>
        <v>1</v>
      </c>
      <c r="W188" s="176"/>
      <c r="X188" s="58"/>
      <c r="Y188" s="58"/>
      <c r="Z188" s="3"/>
      <c r="AA188" s="3"/>
    </row>
    <row r="189" spans="2:30" ht="15" customHeight="1">
      <c r="B189" s="149"/>
      <c r="C189" s="142"/>
      <c r="D189" s="153">
        <f>R183</f>
        <v>2</v>
      </c>
      <c r="E189" s="58">
        <f>IF(Q183="","",Q183)</f>
        <v>15</v>
      </c>
      <c r="F189" s="55" t="s">
        <v>29</v>
      </c>
      <c r="G189" s="58">
        <f>IF(O183="","",O183)</f>
        <v>8</v>
      </c>
      <c r="H189" s="182">
        <f>N183</f>
        <v>1</v>
      </c>
      <c r="I189" s="153">
        <f>R186</f>
        <v>2</v>
      </c>
      <c r="J189" s="58">
        <f>IF(Q186="","",Q186)</f>
        <v>15</v>
      </c>
      <c r="K189" s="55" t="s">
        <v>29</v>
      </c>
      <c r="L189" s="59">
        <f>IF(O186="","",O186)</f>
        <v>13</v>
      </c>
      <c r="M189" s="182">
        <f>N186</f>
        <v>0</v>
      </c>
      <c r="N189" s="190"/>
      <c r="O189" s="191"/>
      <c r="P189" s="191"/>
      <c r="Q189" s="191"/>
      <c r="R189" s="192"/>
      <c r="S189" s="180"/>
      <c r="T189" s="185"/>
      <c r="U189" s="177"/>
      <c r="V189" s="180"/>
      <c r="W189" s="177"/>
      <c r="X189" s="58"/>
      <c r="Y189" s="58"/>
      <c r="Z189" s="3"/>
      <c r="AA189" s="3"/>
      <c r="AD189">
        <f>IF(S188="","",S188*1000+(D189+I189)*100+((D189+I189)-(H189+M189))*10+((SUM(E188:E190)+SUM(J188:J190))-(SUM(G188:G190)+SUM(L188:L190))))</f>
        <v>2443</v>
      </c>
    </row>
    <row r="190" spans="2:27" ht="15" customHeight="1">
      <c r="B190" s="151"/>
      <c r="C190" s="143"/>
      <c r="D190" s="154"/>
      <c r="E190" s="60">
        <f>IF(Q184="","",Q184)</f>
        <v>16</v>
      </c>
      <c r="F190" s="65" t="s">
        <v>29</v>
      </c>
      <c r="G190" s="60">
        <f>IF(O184="","",O184)</f>
        <v>15</v>
      </c>
      <c r="H190" s="183"/>
      <c r="I190" s="154"/>
      <c r="J190" s="60">
        <f>IF(Q187="","",Q187)</f>
      </c>
      <c r="K190" s="55" t="s">
        <v>29</v>
      </c>
      <c r="L190" s="61">
        <f>IF(O187="","",O187)</f>
      </c>
      <c r="M190" s="183"/>
      <c r="N190" s="193"/>
      <c r="O190" s="194"/>
      <c r="P190" s="194"/>
      <c r="Q190" s="194"/>
      <c r="R190" s="195"/>
      <c r="S190" s="181"/>
      <c r="T190" s="186"/>
      <c r="U190" s="178"/>
      <c r="V190" s="181"/>
      <c r="W190" s="178"/>
      <c r="X190" s="58"/>
      <c r="Y190" s="58"/>
      <c r="Z190" s="3"/>
      <c r="AA190" s="3"/>
    </row>
    <row r="191" spans="2:11" s="66" customFormat="1" ht="15" customHeight="1">
      <c r="B191" s="67"/>
      <c r="C191" s="67"/>
      <c r="K191" s="68"/>
    </row>
    <row r="192" ht="13.5">
      <c r="B192" s="77" t="s">
        <v>197</v>
      </c>
    </row>
    <row r="193" spans="2:27" ht="15" customHeight="1">
      <c r="B193" s="70" t="s">
        <v>21</v>
      </c>
      <c r="C193" s="50"/>
      <c r="D193" s="164" t="s">
        <v>205</v>
      </c>
      <c r="E193" s="165"/>
      <c r="F193" s="165"/>
      <c r="G193" s="165"/>
      <c r="H193" s="166"/>
      <c r="I193" s="164" t="s">
        <v>206</v>
      </c>
      <c r="J193" s="165"/>
      <c r="K193" s="165"/>
      <c r="L193" s="165"/>
      <c r="M193" s="166"/>
      <c r="N193" s="164" t="s">
        <v>207</v>
      </c>
      <c r="O193" s="165"/>
      <c r="P193" s="165"/>
      <c r="Q193" s="165"/>
      <c r="R193" s="166"/>
      <c r="S193" s="51"/>
      <c r="T193" s="52" t="s">
        <v>24</v>
      </c>
      <c r="U193" s="52"/>
      <c r="V193" s="164" t="s">
        <v>25</v>
      </c>
      <c r="W193" s="166"/>
      <c r="AA193" s="4"/>
    </row>
    <row r="194" spans="2:34" ht="15" customHeight="1">
      <c r="B194" s="147" t="s">
        <v>199</v>
      </c>
      <c r="C194" s="141" t="s">
        <v>166</v>
      </c>
      <c r="D194" s="187"/>
      <c r="E194" s="188"/>
      <c r="F194" s="188"/>
      <c r="G194" s="188"/>
      <c r="H194" s="189"/>
      <c r="I194" s="53" t="str">
        <f>IF(I195="","",IF(I195&gt;M195,"○","×"))</f>
        <v>×</v>
      </c>
      <c r="J194" s="54">
        <v>6</v>
      </c>
      <c r="K194" s="55" t="s">
        <v>29</v>
      </c>
      <c r="L194" s="54">
        <v>15</v>
      </c>
      <c r="M194" s="56"/>
      <c r="N194" s="57" t="str">
        <f>IF(N195="","",IF(N195&gt;R195,"○","×"))</f>
        <v>×</v>
      </c>
      <c r="O194" s="54">
        <v>6</v>
      </c>
      <c r="P194" s="55" t="s">
        <v>29</v>
      </c>
      <c r="Q194" s="54">
        <v>15</v>
      </c>
      <c r="R194" s="56"/>
      <c r="S194" s="179">
        <f>IF(I194="","",COUNTIF(I194:R194,"○"))</f>
        <v>0</v>
      </c>
      <c r="T194" s="184" t="s">
        <v>28</v>
      </c>
      <c r="U194" s="176">
        <f>IF(I194="","",COUNTIF(I194:R194,"×"))</f>
        <v>2</v>
      </c>
      <c r="V194" s="179">
        <f>IF(AD195="","",RANK(AD195,AD194:AD202))</f>
        <v>3</v>
      </c>
      <c r="W194" s="176"/>
      <c r="X194" s="58"/>
      <c r="Y194" s="58"/>
      <c r="Z194" s="4"/>
      <c r="AA194" s="4"/>
      <c r="AE194">
        <f>IF(J194="","",IF(J194&gt;L194,1,0))</f>
        <v>0</v>
      </c>
      <c r="AF194">
        <f>IF(L194="","",IF(J194&lt;L194,1,0))</f>
        <v>1</v>
      </c>
      <c r="AG194">
        <f>IF(O194="","",IF(O194&gt;Q194,1,0))</f>
        <v>0</v>
      </c>
      <c r="AH194">
        <f>IF(Q194="","",IF(O194&lt;Q194,1,0))</f>
        <v>1</v>
      </c>
    </row>
    <row r="195" spans="2:34" ht="15" customHeight="1">
      <c r="B195" s="149"/>
      <c r="C195" s="142"/>
      <c r="D195" s="190"/>
      <c r="E195" s="191"/>
      <c r="F195" s="191"/>
      <c r="G195" s="191"/>
      <c r="H195" s="192"/>
      <c r="I195" s="153">
        <f>IF(J194="","",SUM(AE194:AE196))</f>
        <v>0</v>
      </c>
      <c r="J195" s="58">
        <v>12</v>
      </c>
      <c r="K195" s="55" t="s">
        <v>198</v>
      </c>
      <c r="L195" s="58">
        <v>15</v>
      </c>
      <c r="M195" s="182">
        <f>IF(L194="","",SUM(AF194:AF196))</f>
        <v>2</v>
      </c>
      <c r="N195" s="153">
        <f>IF(O194="","",SUM(AG194:AG196))</f>
        <v>0</v>
      </c>
      <c r="O195" s="59">
        <v>6</v>
      </c>
      <c r="P195" s="55" t="s">
        <v>29</v>
      </c>
      <c r="Q195" s="59">
        <v>15</v>
      </c>
      <c r="R195" s="182">
        <f>IF(Q194="","",SUM(AH194:AH196))</f>
        <v>2</v>
      </c>
      <c r="S195" s="180"/>
      <c r="T195" s="185"/>
      <c r="U195" s="177"/>
      <c r="V195" s="180"/>
      <c r="W195" s="177"/>
      <c r="X195" s="58"/>
      <c r="Y195" s="58"/>
      <c r="Z195" s="4"/>
      <c r="AA195" s="4"/>
      <c r="AD195">
        <f>IF(S194="","",S194*1000+(I195+N195)*100+((I195+N195)-(M195+R195))*10+((SUM(J194:J196)+SUM(O194:O196))-(SUM(L194:L196)+SUM(Q194:Q196))))</f>
        <v>-70</v>
      </c>
      <c r="AE195">
        <f>IF(J195="","",IF(J195&gt;L195,1,0))</f>
        <v>0</v>
      </c>
      <c r="AF195">
        <f>IF(L195="","",IF(J195&lt;L195,1,0))</f>
        <v>1</v>
      </c>
      <c r="AG195">
        <f>IF(O195="","",IF(O195&gt;Q195,1,0))</f>
        <v>0</v>
      </c>
      <c r="AH195">
        <f>IF(Q195="","",IF(O195&lt;Q195,1,0))</f>
        <v>1</v>
      </c>
    </row>
    <row r="196" spans="2:34" ht="15" customHeight="1">
      <c r="B196" s="151"/>
      <c r="C196" s="143"/>
      <c r="D196" s="193"/>
      <c r="E196" s="194"/>
      <c r="F196" s="194"/>
      <c r="G196" s="194"/>
      <c r="H196" s="195"/>
      <c r="I196" s="154"/>
      <c r="J196" s="60"/>
      <c r="K196" s="55" t="s">
        <v>29</v>
      </c>
      <c r="L196" s="60"/>
      <c r="M196" s="183"/>
      <c r="N196" s="154"/>
      <c r="O196" s="61"/>
      <c r="P196" s="55" t="s">
        <v>29</v>
      </c>
      <c r="Q196" s="61"/>
      <c r="R196" s="183"/>
      <c r="S196" s="181"/>
      <c r="T196" s="186"/>
      <c r="U196" s="178"/>
      <c r="V196" s="181"/>
      <c r="W196" s="178"/>
      <c r="X196" s="58"/>
      <c r="Y196" s="58"/>
      <c r="Z196" s="3"/>
      <c r="AA196" s="3"/>
      <c r="AE196">
        <f>IF(J196="","",IF(J196&gt;L196,1,0))</f>
      </c>
      <c r="AF196">
        <f>IF(L196="","",IF(J196&lt;L196,1,0))</f>
      </c>
      <c r="AG196">
        <f>IF(O196="","",IF(O196&gt;Q196,1,0))</f>
      </c>
      <c r="AH196">
        <f>IF(Q196="","",IF(O196&lt;Q196,1,0))</f>
      </c>
    </row>
    <row r="197" spans="2:32" ht="15" customHeight="1">
      <c r="B197" s="147" t="s">
        <v>200</v>
      </c>
      <c r="C197" s="141" t="s">
        <v>114</v>
      </c>
      <c r="D197" s="53" t="str">
        <f>IF(E197="","",IF(D198&gt;H198,"○","×"))</f>
        <v>○</v>
      </c>
      <c r="E197" s="54">
        <f>IF(L194="","",L194)</f>
        <v>15</v>
      </c>
      <c r="F197" s="62" t="s">
        <v>29</v>
      </c>
      <c r="G197" s="54">
        <f>IF(J194="","",J194)</f>
        <v>6</v>
      </c>
      <c r="H197" s="63"/>
      <c r="I197" s="187"/>
      <c r="J197" s="188"/>
      <c r="K197" s="188"/>
      <c r="L197" s="188"/>
      <c r="M197" s="189"/>
      <c r="N197" s="53" t="str">
        <f>IF(O197="","",IF(N198&gt;R198,"○","×"))</f>
        <v>×</v>
      </c>
      <c r="O197" s="54">
        <v>10</v>
      </c>
      <c r="P197" s="62" t="s">
        <v>29</v>
      </c>
      <c r="Q197" s="54">
        <v>15</v>
      </c>
      <c r="R197" s="64"/>
      <c r="S197" s="179">
        <f>IF(D197="","",COUNTIF(D197:R199,"○"))</f>
        <v>1</v>
      </c>
      <c r="T197" s="184" t="s">
        <v>28</v>
      </c>
      <c r="U197" s="176">
        <f>IF(D197="","",COUNTIF(D197:R199,"×"))</f>
        <v>1</v>
      </c>
      <c r="V197" s="179">
        <f>IF(AD198="","",RANK(AD198,AD194:AD202))</f>
        <v>2</v>
      </c>
      <c r="W197" s="176"/>
      <c r="X197" s="58"/>
      <c r="Y197" s="58"/>
      <c r="Z197" s="3"/>
      <c r="AA197" s="3"/>
      <c r="AE197">
        <f>IF(O197="","",IF(O197&gt;Q197,1,0))</f>
        <v>0</v>
      </c>
      <c r="AF197">
        <f>IF(Q197="","",IF(O197&lt;Q197,1,0))</f>
        <v>1</v>
      </c>
    </row>
    <row r="198" spans="2:32" ht="15" customHeight="1">
      <c r="B198" s="149"/>
      <c r="C198" s="142"/>
      <c r="D198" s="153">
        <f>M195</f>
        <v>2</v>
      </c>
      <c r="E198" s="58">
        <f>IF(L195="","",L195)</f>
        <v>15</v>
      </c>
      <c r="F198" s="55" t="s">
        <v>29</v>
      </c>
      <c r="G198" s="58">
        <f>IF(J195="","",J195)</f>
        <v>12</v>
      </c>
      <c r="H198" s="182">
        <f>I195</f>
        <v>0</v>
      </c>
      <c r="I198" s="190"/>
      <c r="J198" s="191"/>
      <c r="K198" s="191"/>
      <c r="L198" s="191"/>
      <c r="M198" s="192"/>
      <c r="N198" s="153">
        <f>IF(O197="","",SUM(AE197:AE199))</f>
        <v>0</v>
      </c>
      <c r="O198" s="58">
        <v>3</v>
      </c>
      <c r="P198" s="55" t="s">
        <v>29</v>
      </c>
      <c r="Q198" s="58">
        <v>15</v>
      </c>
      <c r="R198" s="182">
        <f>IF(Q197="","",SUM(AF197:AF199))</f>
        <v>2</v>
      </c>
      <c r="S198" s="180"/>
      <c r="T198" s="185"/>
      <c r="U198" s="177"/>
      <c r="V198" s="180"/>
      <c r="W198" s="177"/>
      <c r="X198" s="58"/>
      <c r="Y198" s="58"/>
      <c r="Z198" s="3"/>
      <c r="AA198" s="3"/>
      <c r="AD198">
        <f>IF(S197="","",S197*1000+(D198+N198)*100+((D198+N198)-(H198+R198))*10+((SUM(E197:E199)+SUM(O197:O199))-(SUM(G197:G199)+SUM(Q197:Q199))))</f>
        <v>1195</v>
      </c>
      <c r="AE198">
        <f>IF(O198="","",IF(O198&gt;Q198,1,0))</f>
        <v>0</v>
      </c>
      <c r="AF198">
        <f>IF(Q198="","",IF(O198&lt;Q198,1,0))</f>
        <v>1</v>
      </c>
    </row>
    <row r="199" spans="2:32" ht="15" customHeight="1">
      <c r="B199" s="151"/>
      <c r="C199" s="143"/>
      <c r="D199" s="154"/>
      <c r="E199" s="60">
        <f>IF(L196="","",L196)</f>
      </c>
      <c r="F199" s="65" t="s">
        <v>29</v>
      </c>
      <c r="G199" s="60">
        <f>IF(J196="","",J196)</f>
      </c>
      <c r="H199" s="183"/>
      <c r="I199" s="193"/>
      <c r="J199" s="194"/>
      <c r="K199" s="194"/>
      <c r="L199" s="194"/>
      <c r="M199" s="195"/>
      <c r="N199" s="154"/>
      <c r="O199" s="60"/>
      <c r="P199" s="55" t="s">
        <v>29</v>
      </c>
      <c r="Q199" s="60"/>
      <c r="R199" s="183"/>
      <c r="S199" s="181"/>
      <c r="T199" s="186"/>
      <c r="U199" s="178"/>
      <c r="V199" s="181"/>
      <c r="W199" s="178"/>
      <c r="X199" s="58"/>
      <c r="Y199" s="58"/>
      <c r="Z199" s="3"/>
      <c r="AA199" s="3"/>
      <c r="AE199">
        <f>IF(O199="","",IF(O199&gt;Q199,1,0))</f>
      </c>
      <c r="AF199">
        <f>IF(Q199="","",IF(O199&lt;Q199,1,0))</f>
      </c>
    </row>
    <row r="200" spans="2:27" ht="15" customHeight="1">
      <c r="B200" s="149" t="s">
        <v>201</v>
      </c>
      <c r="C200" s="142" t="s">
        <v>65</v>
      </c>
      <c r="D200" s="53" t="str">
        <f>IF(E200="","",IF(D201&gt;H201,"○","×"))</f>
        <v>○</v>
      </c>
      <c r="E200" s="54">
        <f>IF(Q194="","",Q194)</f>
        <v>15</v>
      </c>
      <c r="F200" s="62" t="s">
        <v>29</v>
      </c>
      <c r="G200" s="54">
        <f>IF(O194="","",O194)</f>
        <v>6</v>
      </c>
      <c r="H200" s="64"/>
      <c r="I200" s="53" t="str">
        <f>IF(J200="","",IF(I201&gt;M201,"○","×"))</f>
        <v>○</v>
      </c>
      <c r="J200" s="54">
        <f>IF(Q197="","",Q197)</f>
        <v>15</v>
      </c>
      <c r="K200" s="55" t="s">
        <v>29</v>
      </c>
      <c r="L200" s="54">
        <f>IF(O197="","",O197)</f>
        <v>10</v>
      </c>
      <c r="M200" s="64"/>
      <c r="N200" s="187"/>
      <c r="O200" s="188"/>
      <c r="P200" s="188"/>
      <c r="Q200" s="188"/>
      <c r="R200" s="189"/>
      <c r="S200" s="179">
        <f>IF(D200="","",COUNTIF(D200:M200,"○"))</f>
        <v>2</v>
      </c>
      <c r="T200" s="184" t="s">
        <v>28</v>
      </c>
      <c r="U200" s="176">
        <f>IF(D200="","",COUNTIF(D200:M200,"×"))</f>
        <v>0</v>
      </c>
      <c r="V200" s="179">
        <f>IF(AD201="","",RANK(AD201,AD194:AD202))</f>
        <v>1</v>
      </c>
      <c r="W200" s="176"/>
      <c r="X200" s="58"/>
      <c r="Y200" s="58"/>
      <c r="Z200" s="3"/>
      <c r="AA200" s="3"/>
    </row>
    <row r="201" spans="2:30" ht="15" customHeight="1">
      <c r="B201" s="149"/>
      <c r="C201" s="142"/>
      <c r="D201" s="153">
        <f>R195</f>
        <v>2</v>
      </c>
      <c r="E201" s="58">
        <f>IF(Q195="","",Q195)</f>
        <v>15</v>
      </c>
      <c r="F201" s="55" t="s">
        <v>29</v>
      </c>
      <c r="G201" s="58">
        <f>IF(O195="","",O195)</f>
        <v>6</v>
      </c>
      <c r="H201" s="182">
        <f>N195</f>
        <v>0</v>
      </c>
      <c r="I201" s="153">
        <f>R198</f>
        <v>2</v>
      </c>
      <c r="J201" s="58">
        <f>IF(Q198="","",Q198)</f>
        <v>15</v>
      </c>
      <c r="K201" s="55" t="s">
        <v>29</v>
      </c>
      <c r="L201" s="59">
        <f>IF(O198="","",O198)</f>
        <v>3</v>
      </c>
      <c r="M201" s="182">
        <f>N198</f>
        <v>0</v>
      </c>
      <c r="N201" s="190"/>
      <c r="O201" s="191"/>
      <c r="P201" s="191"/>
      <c r="Q201" s="191"/>
      <c r="R201" s="192"/>
      <c r="S201" s="180"/>
      <c r="T201" s="185"/>
      <c r="U201" s="177"/>
      <c r="V201" s="180"/>
      <c r="W201" s="177"/>
      <c r="X201" s="58"/>
      <c r="Y201" s="58"/>
      <c r="Z201" s="3"/>
      <c r="AA201" s="3"/>
      <c r="AD201">
        <f>IF(S200="","",S200*1000+(D201+I201)*100+((D201+I201)-(H201+M201))*10+((SUM(E200:E202)+SUM(J200:J202))-(SUM(G200:G202)+SUM(L200:L202))))</f>
        <v>2475</v>
      </c>
    </row>
    <row r="202" spans="2:27" ht="15" customHeight="1">
      <c r="B202" s="151"/>
      <c r="C202" s="143"/>
      <c r="D202" s="154"/>
      <c r="E202" s="60">
        <f>IF(Q196="","",Q196)</f>
      </c>
      <c r="F202" s="65" t="s">
        <v>29</v>
      </c>
      <c r="G202" s="60">
        <f>IF(O196="","",O196)</f>
      </c>
      <c r="H202" s="183"/>
      <c r="I202" s="154"/>
      <c r="J202" s="60">
        <f>IF(Q199="","",Q199)</f>
      </c>
      <c r="K202" s="55" t="s">
        <v>29</v>
      </c>
      <c r="L202" s="61">
        <f>IF(O199="","",O199)</f>
      </c>
      <c r="M202" s="183"/>
      <c r="N202" s="193"/>
      <c r="O202" s="194"/>
      <c r="P202" s="194"/>
      <c r="Q202" s="194"/>
      <c r="R202" s="195"/>
      <c r="S202" s="181"/>
      <c r="T202" s="186"/>
      <c r="U202" s="178"/>
      <c r="V202" s="181"/>
      <c r="W202" s="178"/>
      <c r="X202" s="58"/>
      <c r="Y202" s="58"/>
      <c r="Z202" s="3"/>
      <c r="AA202" s="3"/>
    </row>
    <row r="203" spans="2:18" s="66" customFormat="1" ht="15" customHeight="1">
      <c r="B203" s="67"/>
      <c r="C203" s="67"/>
      <c r="E203" s="68"/>
      <c r="F203" s="68"/>
      <c r="G203" s="68"/>
      <c r="J203" s="68"/>
      <c r="K203" s="68"/>
      <c r="L203" s="68"/>
      <c r="O203" s="68"/>
      <c r="P203" s="68"/>
      <c r="Q203" s="68"/>
      <c r="R203" s="68"/>
    </row>
    <row r="204" spans="2:27" ht="15" customHeight="1">
      <c r="B204" s="70" t="s">
        <v>22</v>
      </c>
      <c r="C204" s="50"/>
      <c r="D204" s="164" t="s">
        <v>210</v>
      </c>
      <c r="E204" s="165"/>
      <c r="F204" s="165"/>
      <c r="G204" s="165"/>
      <c r="H204" s="166"/>
      <c r="I204" s="164" t="s">
        <v>209</v>
      </c>
      <c r="J204" s="165"/>
      <c r="K204" s="165"/>
      <c r="L204" s="165"/>
      <c r="M204" s="166"/>
      <c r="N204" s="164" t="s">
        <v>208</v>
      </c>
      <c r="O204" s="165"/>
      <c r="P204" s="165"/>
      <c r="Q204" s="165"/>
      <c r="R204" s="166"/>
      <c r="S204" s="51"/>
      <c r="T204" s="52" t="s">
        <v>24</v>
      </c>
      <c r="U204" s="52"/>
      <c r="V204" s="164" t="s">
        <v>25</v>
      </c>
      <c r="W204" s="166"/>
      <c r="AA204" s="4"/>
    </row>
    <row r="205" spans="2:34" ht="15" customHeight="1">
      <c r="B205" s="147" t="s">
        <v>202</v>
      </c>
      <c r="C205" s="141" t="s">
        <v>165</v>
      </c>
      <c r="D205" s="187"/>
      <c r="E205" s="188"/>
      <c r="F205" s="188"/>
      <c r="G205" s="188"/>
      <c r="H205" s="189"/>
      <c r="I205" s="53" t="str">
        <f>IF(I206="","",IF(I206&gt;M206,"○","×"))</f>
        <v>○</v>
      </c>
      <c r="J205" s="54">
        <v>15</v>
      </c>
      <c r="K205" s="55" t="s">
        <v>29</v>
      </c>
      <c r="L205" s="54">
        <v>6</v>
      </c>
      <c r="M205" s="56"/>
      <c r="N205" s="57" t="str">
        <f>IF(N206="","",IF(N206&gt;R206,"○","×"))</f>
        <v>○</v>
      </c>
      <c r="O205" s="54">
        <v>15</v>
      </c>
      <c r="P205" s="55" t="s">
        <v>29</v>
      </c>
      <c r="Q205" s="54">
        <v>11</v>
      </c>
      <c r="R205" s="56"/>
      <c r="S205" s="179">
        <f>IF(I205="","",COUNTIF(I205:R205,"○"))</f>
        <v>2</v>
      </c>
      <c r="T205" s="184" t="s">
        <v>28</v>
      </c>
      <c r="U205" s="176">
        <f>IF(I205="","",COUNTIF(I205:R205,"×"))</f>
        <v>0</v>
      </c>
      <c r="V205" s="179">
        <f>IF(AD206="","",RANK(AD206,AD205:AD213))</f>
        <v>1</v>
      </c>
      <c r="W205" s="176"/>
      <c r="X205" s="58"/>
      <c r="Y205" s="58"/>
      <c r="Z205" s="4"/>
      <c r="AA205" s="4"/>
      <c r="AE205">
        <f>IF(J205="","",IF(J205&gt;L205,1,0))</f>
        <v>1</v>
      </c>
      <c r="AF205">
        <f>IF(L205="","",IF(J205&lt;L205,1,0))</f>
        <v>0</v>
      </c>
      <c r="AG205">
        <f>IF(O205="","",IF(O205&gt;Q205,1,0))</f>
        <v>1</v>
      </c>
      <c r="AH205">
        <f>IF(Q205="","",IF(O205&lt;Q205,1,0))</f>
        <v>0</v>
      </c>
    </row>
    <row r="206" spans="2:34" ht="15" customHeight="1">
      <c r="B206" s="149"/>
      <c r="C206" s="142"/>
      <c r="D206" s="190"/>
      <c r="E206" s="191"/>
      <c r="F206" s="191"/>
      <c r="G206" s="191"/>
      <c r="H206" s="192"/>
      <c r="I206" s="153">
        <f>IF(J205="","",SUM(AE205:AE207))</f>
        <v>2</v>
      </c>
      <c r="J206" s="58">
        <v>15</v>
      </c>
      <c r="K206" s="55" t="s">
        <v>29</v>
      </c>
      <c r="L206" s="58">
        <v>3</v>
      </c>
      <c r="M206" s="182">
        <f>IF(L205="","",SUM(AF205:AF207))</f>
        <v>0</v>
      </c>
      <c r="N206" s="153">
        <f>IF(O205="","",SUM(AG205:AG207))</f>
        <v>2</v>
      </c>
      <c r="O206" s="59">
        <v>15</v>
      </c>
      <c r="P206" s="55" t="s">
        <v>29</v>
      </c>
      <c r="Q206" s="59">
        <v>7</v>
      </c>
      <c r="R206" s="182">
        <f>IF(Q205="","",SUM(AH205:AH207))</f>
        <v>0</v>
      </c>
      <c r="S206" s="180"/>
      <c r="T206" s="185"/>
      <c r="U206" s="177"/>
      <c r="V206" s="180"/>
      <c r="W206" s="177"/>
      <c r="X206" s="58"/>
      <c r="Y206" s="58"/>
      <c r="Z206" s="4"/>
      <c r="AA206" s="4"/>
      <c r="AD206">
        <f>IF(S205="","",S205*1000+(I206+N206)*100+((I206+N206)-(M206+R206))*10+((SUM(J205:J207)+SUM(O205:O207))-(SUM(L205:L207)+SUM(Q205:Q207))))</f>
        <v>2473</v>
      </c>
      <c r="AE206">
        <f>IF(J206="","",IF(J206&gt;L206,1,0))</f>
        <v>1</v>
      </c>
      <c r="AF206">
        <f>IF(L206="","",IF(J206&lt;L206,1,0))</f>
        <v>0</v>
      </c>
      <c r="AG206">
        <f>IF(O206="","",IF(O206&gt;Q206,1,0))</f>
        <v>1</v>
      </c>
      <c r="AH206">
        <f>IF(Q206="","",IF(O206&lt;Q206,1,0))</f>
        <v>0</v>
      </c>
    </row>
    <row r="207" spans="2:34" ht="15" customHeight="1">
      <c r="B207" s="151"/>
      <c r="C207" s="143"/>
      <c r="D207" s="193"/>
      <c r="E207" s="194"/>
      <c r="F207" s="194"/>
      <c r="G207" s="194"/>
      <c r="H207" s="195"/>
      <c r="I207" s="154"/>
      <c r="J207" s="60"/>
      <c r="K207" s="55" t="s">
        <v>29</v>
      </c>
      <c r="L207" s="60"/>
      <c r="M207" s="183"/>
      <c r="N207" s="154"/>
      <c r="O207" s="61"/>
      <c r="P207" s="55" t="s">
        <v>29</v>
      </c>
      <c r="Q207" s="61"/>
      <c r="R207" s="183"/>
      <c r="S207" s="181"/>
      <c r="T207" s="186"/>
      <c r="U207" s="178"/>
      <c r="V207" s="181"/>
      <c r="W207" s="178"/>
      <c r="X207" s="58"/>
      <c r="Y207" s="58"/>
      <c r="Z207" s="3"/>
      <c r="AA207" s="3"/>
      <c r="AE207">
        <f>IF(J207="","",IF(J207&gt;L207,1,0))</f>
      </c>
      <c r="AF207">
        <f>IF(L207="","",IF(J207&lt;L207,1,0))</f>
      </c>
      <c r="AG207">
        <f>IF(O207="","",IF(O207&gt;Q207,1,0))</f>
      </c>
      <c r="AH207">
        <f>IF(Q207="","",IF(O207&lt;Q207,1,0))</f>
      </c>
    </row>
    <row r="208" spans="2:32" ht="15" customHeight="1">
      <c r="B208" s="147" t="s">
        <v>203</v>
      </c>
      <c r="C208" s="141" t="s">
        <v>64</v>
      </c>
      <c r="D208" s="53" t="str">
        <f>IF(E208="","",IF(D209&gt;H209,"○","×"))</f>
        <v>×</v>
      </c>
      <c r="E208" s="54">
        <f>IF(L205="","",L205)</f>
        <v>6</v>
      </c>
      <c r="F208" s="62" t="s">
        <v>29</v>
      </c>
      <c r="G208" s="54">
        <f>IF(J205="","",J205)</f>
        <v>15</v>
      </c>
      <c r="H208" s="63"/>
      <c r="I208" s="187"/>
      <c r="J208" s="188"/>
      <c r="K208" s="188"/>
      <c r="L208" s="188"/>
      <c r="M208" s="189"/>
      <c r="N208" s="53" t="str">
        <f>IF(O208="","",IF(N209&gt;R209,"○","×"))</f>
        <v>×</v>
      </c>
      <c r="O208" s="54">
        <v>14</v>
      </c>
      <c r="P208" s="62" t="s">
        <v>29</v>
      </c>
      <c r="Q208" s="54">
        <v>16</v>
      </c>
      <c r="R208" s="64"/>
      <c r="S208" s="179">
        <f>IF(D208="","",COUNTIF(D208:R210,"○"))</f>
        <v>0</v>
      </c>
      <c r="T208" s="184" t="s">
        <v>28</v>
      </c>
      <c r="U208" s="176">
        <f>IF(D208="","",COUNTIF(D208:R210,"×"))</f>
        <v>2</v>
      </c>
      <c r="V208" s="179">
        <f>IF(AD209="","",RANK(AD209,AD205:AD213))</f>
        <v>3</v>
      </c>
      <c r="W208" s="176"/>
      <c r="X208" s="58"/>
      <c r="Y208" s="58"/>
      <c r="Z208" s="3"/>
      <c r="AA208" s="3"/>
      <c r="AE208">
        <f>IF(O208="","",IF(O208&gt;Q208,1,0))</f>
        <v>0</v>
      </c>
      <c r="AF208">
        <f>IF(Q208="","",IF(O208&lt;Q208,1,0))</f>
        <v>1</v>
      </c>
    </row>
    <row r="209" spans="2:32" ht="15" customHeight="1">
      <c r="B209" s="149"/>
      <c r="C209" s="142"/>
      <c r="D209" s="153">
        <f>M206</f>
        <v>0</v>
      </c>
      <c r="E209" s="58">
        <f>IF(L206="","",L206)</f>
        <v>3</v>
      </c>
      <c r="F209" s="55" t="s">
        <v>29</v>
      </c>
      <c r="G209" s="58">
        <f>IF(J206="","",J206)</f>
        <v>15</v>
      </c>
      <c r="H209" s="182">
        <f>I206</f>
        <v>2</v>
      </c>
      <c r="I209" s="190"/>
      <c r="J209" s="191"/>
      <c r="K209" s="191"/>
      <c r="L209" s="191"/>
      <c r="M209" s="192"/>
      <c r="N209" s="153">
        <f>IF(O208="","",SUM(AE208:AE210))</f>
        <v>0</v>
      </c>
      <c r="O209" s="58">
        <v>5</v>
      </c>
      <c r="P209" s="55" t="s">
        <v>29</v>
      </c>
      <c r="Q209" s="58">
        <v>15</v>
      </c>
      <c r="R209" s="182">
        <f>IF(Q208="","",SUM(AF208:AF210))</f>
        <v>2</v>
      </c>
      <c r="S209" s="180"/>
      <c r="T209" s="185"/>
      <c r="U209" s="177"/>
      <c r="V209" s="180"/>
      <c r="W209" s="177"/>
      <c r="X209" s="58"/>
      <c r="Y209" s="58"/>
      <c r="Z209" s="3"/>
      <c r="AA209" s="3"/>
      <c r="AD209">
        <f>IF(S208="","",S208*1000+(D209+N209)*100+((D209+N209)-(H209+R209))*10+((SUM(E208:E210)+SUM(O208:O210))-(SUM(G208:G210)+SUM(Q208:Q210))))</f>
        <v>-73</v>
      </c>
      <c r="AE209">
        <f>IF(O209="","",IF(O209&gt;Q209,1,0))</f>
        <v>0</v>
      </c>
      <c r="AF209">
        <f>IF(Q209="","",IF(O209&lt;Q209,1,0))</f>
        <v>1</v>
      </c>
    </row>
    <row r="210" spans="2:32" ht="15" customHeight="1">
      <c r="B210" s="151"/>
      <c r="C210" s="143"/>
      <c r="D210" s="154"/>
      <c r="E210" s="60">
        <f>IF(L207="","",L207)</f>
      </c>
      <c r="F210" s="65" t="s">
        <v>29</v>
      </c>
      <c r="G210" s="60">
        <f>IF(J207="","",J207)</f>
      </c>
      <c r="H210" s="183"/>
      <c r="I210" s="193"/>
      <c r="J210" s="194"/>
      <c r="K210" s="194"/>
      <c r="L210" s="194"/>
      <c r="M210" s="195"/>
      <c r="N210" s="154"/>
      <c r="O210" s="60"/>
      <c r="P210" s="55" t="s">
        <v>29</v>
      </c>
      <c r="Q210" s="60"/>
      <c r="R210" s="183"/>
      <c r="S210" s="181"/>
      <c r="T210" s="186"/>
      <c r="U210" s="178"/>
      <c r="V210" s="181"/>
      <c r="W210" s="178"/>
      <c r="X210" s="58"/>
      <c r="Y210" s="58"/>
      <c r="Z210" s="3"/>
      <c r="AA210" s="3"/>
      <c r="AE210">
        <f>IF(O210="","",IF(O210&gt;Q210,1,0))</f>
      </c>
      <c r="AF210">
        <f>IF(Q210="","",IF(O210&lt;Q210,1,0))</f>
      </c>
    </row>
    <row r="211" spans="2:27" ht="15" customHeight="1">
      <c r="B211" s="149" t="s">
        <v>204</v>
      </c>
      <c r="C211" s="142" t="s">
        <v>114</v>
      </c>
      <c r="D211" s="53" t="str">
        <f>IF(E211="","",IF(D212&gt;H212,"○","×"))</f>
        <v>×</v>
      </c>
      <c r="E211" s="54">
        <f>IF(Q205="","",Q205)</f>
        <v>11</v>
      </c>
      <c r="F211" s="62" t="s">
        <v>29</v>
      </c>
      <c r="G211" s="54">
        <f>IF(O205="","",O205)</f>
        <v>15</v>
      </c>
      <c r="H211" s="64"/>
      <c r="I211" s="53" t="str">
        <f>IF(J211="","",IF(I212&gt;M212,"○","×"))</f>
        <v>○</v>
      </c>
      <c r="J211" s="54">
        <f>IF(Q208="","",Q208)</f>
        <v>16</v>
      </c>
      <c r="K211" s="55" t="s">
        <v>29</v>
      </c>
      <c r="L211" s="54">
        <f>IF(O208="","",O208)</f>
        <v>14</v>
      </c>
      <c r="M211" s="64"/>
      <c r="N211" s="187"/>
      <c r="O211" s="188"/>
      <c r="P211" s="188"/>
      <c r="Q211" s="188"/>
      <c r="R211" s="189"/>
      <c r="S211" s="179">
        <f>IF(D211="","",COUNTIF(D211:M211,"○"))</f>
        <v>1</v>
      </c>
      <c r="T211" s="184" t="s">
        <v>28</v>
      </c>
      <c r="U211" s="176">
        <f>IF(D211="","",COUNTIF(D211:M211,"×"))</f>
        <v>1</v>
      </c>
      <c r="V211" s="179">
        <f>IF(AD212="","",RANK(AD212,AD205:AD213))</f>
        <v>2</v>
      </c>
      <c r="W211" s="176"/>
      <c r="X211" s="58"/>
      <c r="Y211" s="58"/>
      <c r="Z211" s="3"/>
      <c r="AA211" s="3"/>
    </row>
    <row r="212" spans="2:30" ht="15" customHeight="1">
      <c r="B212" s="149"/>
      <c r="C212" s="142"/>
      <c r="D212" s="153">
        <f>R206</f>
        <v>0</v>
      </c>
      <c r="E212" s="58">
        <f>IF(Q206="","",Q206)</f>
        <v>7</v>
      </c>
      <c r="F212" s="55" t="s">
        <v>29</v>
      </c>
      <c r="G212" s="58">
        <f>IF(O206="","",O206)</f>
        <v>15</v>
      </c>
      <c r="H212" s="182">
        <f>N206</f>
        <v>2</v>
      </c>
      <c r="I212" s="153">
        <f>R209</f>
        <v>2</v>
      </c>
      <c r="J212" s="58">
        <f>IF(Q209="","",Q209)</f>
        <v>15</v>
      </c>
      <c r="K212" s="55" t="s">
        <v>29</v>
      </c>
      <c r="L212" s="59">
        <f>IF(O209="","",O209)</f>
        <v>5</v>
      </c>
      <c r="M212" s="182">
        <f>N209</f>
        <v>0</v>
      </c>
      <c r="N212" s="190"/>
      <c r="O212" s="191"/>
      <c r="P212" s="191"/>
      <c r="Q212" s="191"/>
      <c r="R212" s="192"/>
      <c r="S212" s="180"/>
      <c r="T212" s="185"/>
      <c r="U212" s="177"/>
      <c r="V212" s="180"/>
      <c r="W212" s="177"/>
      <c r="X212" s="58"/>
      <c r="Y212" s="58"/>
      <c r="Z212" s="3"/>
      <c r="AA212" s="3"/>
      <c r="AD212">
        <f>IF(S211="","",S211*1000+(D212+I212)*100+((D212+I212)-(H212+M212))*10+((SUM(E211:E213)+SUM(J211:J213))-(SUM(G211:G213)+SUM(L211:L213))))</f>
        <v>1200</v>
      </c>
    </row>
    <row r="213" spans="2:27" ht="15" customHeight="1">
      <c r="B213" s="151"/>
      <c r="C213" s="143"/>
      <c r="D213" s="154"/>
      <c r="E213" s="60">
        <f>IF(Q207="","",Q207)</f>
      </c>
      <c r="F213" s="65" t="s">
        <v>29</v>
      </c>
      <c r="G213" s="60">
        <f>IF(O207="","",O207)</f>
      </c>
      <c r="H213" s="183"/>
      <c r="I213" s="154"/>
      <c r="J213" s="60">
        <f>IF(Q210="","",Q210)</f>
      </c>
      <c r="K213" s="55" t="s">
        <v>29</v>
      </c>
      <c r="L213" s="61">
        <f>IF(O210="","",O210)</f>
      </c>
      <c r="M213" s="183"/>
      <c r="N213" s="193"/>
      <c r="O213" s="194"/>
      <c r="P213" s="194"/>
      <c r="Q213" s="194"/>
      <c r="R213" s="195"/>
      <c r="S213" s="181"/>
      <c r="T213" s="186"/>
      <c r="U213" s="178"/>
      <c r="V213" s="181"/>
      <c r="W213" s="178"/>
      <c r="X213" s="58"/>
      <c r="Y213" s="58"/>
      <c r="Z213" s="3"/>
      <c r="AA213" s="3"/>
    </row>
    <row r="214" spans="2:11" s="66" customFormat="1" ht="15" customHeight="1">
      <c r="B214" s="67"/>
      <c r="C214" s="67"/>
      <c r="K214" s="69"/>
    </row>
    <row r="215" spans="2:27" ht="15" customHeight="1">
      <c r="B215" s="70" t="s">
        <v>39</v>
      </c>
      <c r="C215" s="50"/>
      <c r="D215" s="164" t="s">
        <v>217</v>
      </c>
      <c r="E215" s="165"/>
      <c r="F215" s="165"/>
      <c r="G215" s="165"/>
      <c r="H215" s="166"/>
      <c r="I215" s="164" t="s">
        <v>218</v>
      </c>
      <c r="J215" s="165"/>
      <c r="K215" s="165"/>
      <c r="L215" s="165"/>
      <c r="M215" s="166"/>
      <c r="N215" s="164" t="s">
        <v>219</v>
      </c>
      <c r="O215" s="165"/>
      <c r="P215" s="165"/>
      <c r="Q215" s="165"/>
      <c r="R215" s="166"/>
      <c r="S215" s="51"/>
      <c r="T215" s="52" t="s">
        <v>24</v>
      </c>
      <c r="U215" s="52"/>
      <c r="V215" s="164" t="s">
        <v>25</v>
      </c>
      <c r="W215" s="166"/>
      <c r="AA215" s="4"/>
    </row>
    <row r="216" spans="2:34" ht="15" customHeight="1">
      <c r="B216" s="147" t="s">
        <v>211</v>
      </c>
      <c r="C216" s="141" t="s">
        <v>164</v>
      </c>
      <c r="D216" s="187"/>
      <c r="E216" s="188"/>
      <c r="F216" s="188"/>
      <c r="G216" s="188"/>
      <c r="H216" s="189"/>
      <c r="I216" s="53" t="str">
        <f>IF(I217="","",IF(I217&gt;M217,"○","×"))</f>
        <v>×</v>
      </c>
      <c r="J216" s="54">
        <v>8</v>
      </c>
      <c r="K216" s="55" t="s">
        <v>29</v>
      </c>
      <c r="L216" s="54">
        <v>15</v>
      </c>
      <c r="M216" s="56"/>
      <c r="N216" s="57" t="str">
        <f>IF(N217="","",IF(N217&gt;R217,"○","×"))</f>
        <v>○</v>
      </c>
      <c r="O216" s="54">
        <v>15</v>
      </c>
      <c r="P216" s="55" t="s">
        <v>29</v>
      </c>
      <c r="Q216" s="54">
        <v>8</v>
      </c>
      <c r="R216" s="56"/>
      <c r="S216" s="179">
        <f>IF(I216="","",COUNTIF(I216:R216,"○"))</f>
        <v>1</v>
      </c>
      <c r="T216" s="184" t="s">
        <v>28</v>
      </c>
      <c r="U216" s="176">
        <f>IF(I216="","",COUNTIF(I216:R216,"×"))</f>
        <v>1</v>
      </c>
      <c r="V216" s="179">
        <f>IF(AD217="","",RANK(AD217,AD216:AD224))</f>
        <v>3</v>
      </c>
      <c r="W216" s="176"/>
      <c r="X216" s="58"/>
      <c r="Y216" s="58"/>
      <c r="Z216" s="4"/>
      <c r="AA216" s="4"/>
      <c r="AE216">
        <f>IF(J216="","",IF(J216&gt;L216,1,0))</f>
        <v>0</v>
      </c>
      <c r="AF216">
        <f>IF(L216="","",IF(J216&lt;L216,1,0))</f>
        <v>1</v>
      </c>
      <c r="AG216">
        <f>IF(O216="","",IF(O216&gt;Q216,1,0))</f>
        <v>1</v>
      </c>
      <c r="AH216">
        <f>IF(Q216="","",IF(O216&lt;Q216,1,0))</f>
        <v>0</v>
      </c>
    </row>
    <row r="217" spans="2:34" ht="15" customHeight="1">
      <c r="B217" s="149"/>
      <c r="C217" s="142"/>
      <c r="D217" s="190"/>
      <c r="E217" s="191"/>
      <c r="F217" s="191"/>
      <c r="G217" s="191"/>
      <c r="H217" s="192"/>
      <c r="I217" s="153">
        <f>IF(J216="","",SUM(AE216:AE218))</f>
        <v>0</v>
      </c>
      <c r="J217" s="58">
        <v>5</v>
      </c>
      <c r="K217" s="55" t="s">
        <v>29</v>
      </c>
      <c r="L217" s="58">
        <v>15</v>
      </c>
      <c r="M217" s="182">
        <f>IF(L216="","",SUM(AF216:AF218))</f>
        <v>2</v>
      </c>
      <c r="N217" s="153">
        <f>IF(O216="","",SUM(AG216:AG218))</f>
        <v>2</v>
      </c>
      <c r="O217" s="59">
        <v>11</v>
      </c>
      <c r="P217" s="55" t="s">
        <v>29</v>
      </c>
      <c r="Q217" s="59">
        <v>15</v>
      </c>
      <c r="R217" s="182">
        <f>IF(Q216="","",SUM(AH216:AH218))</f>
        <v>1</v>
      </c>
      <c r="S217" s="180"/>
      <c r="T217" s="185"/>
      <c r="U217" s="177"/>
      <c r="V217" s="180"/>
      <c r="W217" s="177"/>
      <c r="X217" s="58"/>
      <c r="Y217" s="58"/>
      <c r="Z217" s="4"/>
      <c r="AA217" s="4"/>
      <c r="AD217">
        <f>IF(S216="","",S216*1000+(I217+N217)*100+((I217+N217)-(M217+R217))*10+((SUM(J216:J218)+SUM(O216:O218))-(SUM(L216:L218)+SUM(Q216:Q218))))</f>
        <v>1185</v>
      </c>
      <c r="AE217">
        <f>IF(J217="","",IF(J217&gt;L217,1,0))</f>
        <v>0</v>
      </c>
      <c r="AF217">
        <f>IF(L217="","",IF(J217&lt;L217,1,0))</f>
        <v>1</v>
      </c>
      <c r="AG217">
        <f>IF(O217="","",IF(O217&gt;Q217,1,0))</f>
        <v>0</v>
      </c>
      <c r="AH217">
        <f>IF(Q217="","",IF(O217&lt;Q217,1,0))</f>
        <v>1</v>
      </c>
    </row>
    <row r="218" spans="2:34" ht="15" customHeight="1">
      <c r="B218" s="151"/>
      <c r="C218" s="143"/>
      <c r="D218" s="193"/>
      <c r="E218" s="194"/>
      <c r="F218" s="194"/>
      <c r="G218" s="194"/>
      <c r="H218" s="195"/>
      <c r="I218" s="154"/>
      <c r="J218" s="60"/>
      <c r="K218" s="55" t="s">
        <v>29</v>
      </c>
      <c r="L218" s="60"/>
      <c r="M218" s="183"/>
      <c r="N218" s="154"/>
      <c r="O218" s="61">
        <v>15</v>
      </c>
      <c r="P218" s="55" t="s">
        <v>29</v>
      </c>
      <c r="Q218" s="61">
        <v>6</v>
      </c>
      <c r="R218" s="183"/>
      <c r="S218" s="181"/>
      <c r="T218" s="186"/>
      <c r="U218" s="178"/>
      <c r="V218" s="181"/>
      <c r="W218" s="178"/>
      <c r="X218" s="58"/>
      <c r="Y218" s="58"/>
      <c r="Z218" s="3"/>
      <c r="AA218" s="3"/>
      <c r="AE218">
        <f>IF(J218="","",IF(J218&gt;L218,1,0))</f>
      </c>
      <c r="AF218">
        <f>IF(L218="","",IF(J218&lt;L218,1,0))</f>
      </c>
      <c r="AG218">
        <f>IF(O218="","",IF(O218&gt;Q218,1,0))</f>
        <v>1</v>
      </c>
      <c r="AH218">
        <f>IF(Q218="","",IF(O218&lt;Q218,1,0))</f>
        <v>0</v>
      </c>
    </row>
    <row r="219" spans="2:32" ht="15" customHeight="1">
      <c r="B219" s="147" t="s">
        <v>212</v>
      </c>
      <c r="C219" s="141" t="s">
        <v>114</v>
      </c>
      <c r="D219" s="53" t="str">
        <f>IF(E219="","",IF(D220&gt;H220,"○","×"))</f>
        <v>○</v>
      </c>
      <c r="E219" s="54">
        <f>IF(L216="","",L216)</f>
        <v>15</v>
      </c>
      <c r="F219" s="62" t="s">
        <v>29</v>
      </c>
      <c r="G219" s="54">
        <f>IF(J216="","",J216)</f>
        <v>8</v>
      </c>
      <c r="H219" s="63"/>
      <c r="I219" s="187"/>
      <c r="J219" s="188"/>
      <c r="K219" s="188"/>
      <c r="L219" s="188"/>
      <c r="M219" s="189"/>
      <c r="N219" s="53" t="str">
        <f>IF(O219="","",IF(N220&gt;R220,"○","×"))</f>
        <v>×</v>
      </c>
      <c r="O219" s="54">
        <v>7</v>
      </c>
      <c r="P219" s="62" t="s">
        <v>29</v>
      </c>
      <c r="Q219" s="54">
        <v>15</v>
      </c>
      <c r="R219" s="64"/>
      <c r="S219" s="179">
        <f>IF(D219="","",COUNTIF(D219:R221,"○"))</f>
        <v>1</v>
      </c>
      <c r="T219" s="184" t="s">
        <v>28</v>
      </c>
      <c r="U219" s="176">
        <f>IF(D219="","",COUNTIF(D219:R221,"×"))</f>
        <v>1</v>
      </c>
      <c r="V219" s="179">
        <f>IF(AD220="","",RANK(AD220,AD216:AD224))</f>
        <v>2</v>
      </c>
      <c r="W219" s="176"/>
      <c r="X219" s="58"/>
      <c r="Y219" s="58"/>
      <c r="Z219" s="3"/>
      <c r="AA219" s="3"/>
      <c r="AE219">
        <f>IF(O219="","",IF(O219&gt;Q219,1,0))</f>
        <v>0</v>
      </c>
      <c r="AF219">
        <f>IF(Q219="","",IF(O219&lt;Q219,1,0))</f>
        <v>1</v>
      </c>
    </row>
    <row r="220" spans="2:32" ht="15" customHeight="1">
      <c r="B220" s="149"/>
      <c r="C220" s="142"/>
      <c r="D220" s="153">
        <f>M217</f>
        <v>2</v>
      </c>
      <c r="E220" s="58">
        <f>IF(L217="","",L217)</f>
        <v>15</v>
      </c>
      <c r="F220" s="55" t="s">
        <v>29</v>
      </c>
      <c r="G220" s="58">
        <f>IF(J217="","",J217)</f>
        <v>5</v>
      </c>
      <c r="H220" s="182">
        <f>I217</f>
        <v>0</v>
      </c>
      <c r="I220" s="190"/>
      <c r="J220" s="191"/>
      <c r="K220" s="191"/>
      <c r="L220" s="191"/>
      <c r="M220" s="192"/>
      <c r="N220" s="153">
        <f>IF(O219="","",SUM(AE219:AE221))</f>
        <v>0</v>
      </c>
      <c r="O220" s="58">
        <v>13</v>
      </c>
      <c r="P220" s="55" t="s">
        <v>29</v>
      </c>
      <c r="Q220" s="58">
        <v>15</v>
      </c>
      <c r="R220" s="182">
        <f>IF(Q219="","",SUM(AF219:AF221))</f>
        <v>2</v>
      </c>
      <c r="S220" s="180"/>
      <c r="T220" s="185"/>
      <c r="U220" s="177"/>
      <c r="V220" s="180"/>
      <c r="W220" s="177"/>
      <c r="X220" s="58"/>
      <c r="Y220" s="58"/>
      <c r="Z220" s="3"/>
      <c r="AA220" s="3"/>
      <c r="AD220">
        <f>IF(S219="","",S219*1000+(D220+N220)*100+((D220+N220)-(H220+R220))*10+((SUM(E219:E221)+SUM(O219:O221))-(SUM(G219:G221)+SUM(Q219:Q221))))</f>
        <v>1207</v>
      </c>
      <c r="AE220">
        <f>IF(O220="","",IF(O220&gt;Q220,1,0))</f>
        <v>0</v>
      </c>
      <c r="AF220">
        <f>IF(Q220="","",IF(O220&lt;Q220,1,0))</f>
        <v>1</v>
      </c>
    </row>
    <row r="221" spans="2:32" ht="15" customHeight="1">
      <c r="B221" s="151"/>
      <c r="C221" s="143"/>
      <c r="D221" s="154"/>
      <c r="E221" s="60">
        <f>IF(L218="","",L218)</f>
      </c>
      <c r="F221" s="65" t="s">
        <v>29</v>
      </c>
      <c r="G221" s="60">
        <f>IF(J218="","",J218)</f>
      </c>
      <c r="H221" s="183"/>
      <c r="I221" s="193"/>
      <c r="J221" s="194"/>
      <c r="K221" s="194"/>
      <c r="L221" s="194"/>
      <c r="M221" s="195"/>
      <c r="N221" s="154"/>
      <c r="O221" s="60"/>
      <c r="P221" s="55" t="s">
        <v>29</v>
      </c>
      <c r="Q221" s="60"/>
      <c r="R221" s="183"/>
      <c r="S221" s="181"/>
      <c r="T221" s="186"/>
      <c r="U221" s="178"/>
      <c r="V221" s="181"/>
      <c r="W221" s="178"/>
      <c r="X221" s="58"/>
      <c r="Y221" s="58"/>
      <c r="Z221" s="3"/>
      <c r="AA221" s="3"/>
      <c r="AE221">
        <f>IF(O221="","",IF(O221&gt;Q221,1,0))</f>
      </c>
      <c r="AF221">
        <f>IF(Q221="","",IF(O221&lt;Q221,1,0))</f>
      </c>
    </row>
    <row r="222" spans="2:27" ht="15" customHeight="1">
      <c r="B222" s="149" t="s">
        <v>213</v>
      </c>
      <c r="C222" s="142" t="s">
        <v>190</v>
      </c>
      <c r="D222" s="53" t="str">
        <f>IF(E222="","",IF(D223&gt;H223,"○","×"))</f>
        <v>×</v>
      </c>
      <c r="E222" s="54">
        <f>IF(Q216="","",Q216)</f>
        <v>8</v>
      </c>
      <c r="F222" s="62" t="s">
        <v>29</v>
      </c>
      <c r="G222" s="54">
        <f>IF(O216="","",O216)</f>
        <v>15</v>
      </c>
      <c r="H222" s="64"/>
      <c r="I222" s="53" t="str">
        <f>IF(J222="","",IF(I223&gt;M223,"○","×"))</f>
        <v>○</v>
      </c>
      <c r="J222" s="54">
        <f>IF(Q219="","",Q219)</f>
        <v>15</v>
      </c>
      <c r="K222" s="55" t="s">
        <v>29</v>
      </c>
      <c r="L222" s="54">
        <f>IF(O219="","",O219)</f>
        <v>7</v>
      </c>
      <c r="M222" s="64"/>
      <c r="N222" s="187"/>
      <c r="O222" s="188"/>
      <c r="P222" s="188"/>
      <c r="Q222" s="188"/>
      <c r="R222" s="189"/>
      <c r="S222" s="179">
        <f>IF(D222="","",COUNTIF(D222:M222,"○"))</f>
        <v>1</v>
      </c>
      <c r="T222" s="184" t="s">
        <v>28</v>
      </c>
      <c r="U222" s="176">
        <f>IF(D222="","",COUNTIF(D222:M222,"×"))</f>
        <v>1</v>
      </c>
      <c r="V222" s="179">
        <f>IF(AD223="","",RANK(AD223,AD216:AD224))</f>
        <v>1</v>
      </c>
      <c r="W222" s="176"/>
      <c r="X222" s="58"/>
      <c r="Y222" s="58"/>
      <c r="Z222" s="3"/>
      <c r="AA222" s="3"/>
    </row>
    <row r="223" spans="2:30" ht="15" customHeight="1">
      <c r="B223" s="149"/>
      <c r="C223" s="142"/>
      <c r="D223" s="153">
        <f>R217</f>
        <v>1</v>
      </c>
      <c r="E223" s="58">
        <f>IF(Q217="","",Q217)</f>
        <v>15</v>
      </c>
      <c r="F223" s="55" t="s">
        <v>29</v>
      </c>
      <c r="G223" s="58">
        <f>IF(O217="","",O217)</f>
        <v>11</v>
      </c>
      <c r="H223" s="182">
        <f>N217</f>
        <v>2</v>
      </c>
      <c r="I223" s="153">
        <f>R220</f>
        <v>2</v>
      </c>
      <c r="J223" s="58">
        <f>IF(Q220="","",Q220)</f>
        <v>15</v>
      </c>
      <c r="K223" s="55" t="s">
        <v>29</v>
      </c>
      <c r="L223" s="59">
        <f>IF(O220="","",O220)</f>
        <v>13</v>
      </c>
      <c r="M223" s="182">
        <f>N220</f>
        <v>0</v>
      </c>
      <c r="N223" s="190"/>
      <c r="O223" s="191"/>
      <c r="P223" s="191"/>
      <c r="Q223" s="191"/>
      <c r="R223" s="192"/>
      <c r="S223" s="180"/>
      <c r="T223" s="185"/>
      <c r="U223" s="177"/>
      <c r="V223" s="180"/>
      <c r="W223" s="177"/>
      <c r="X223" s="58"/>
      <c r="Y223" s="58"/>
      <c r="Z223" s="3"/>
      <c r="AA223" s="3"/>
      <c r="AD223">
        <f>IF(S222="","",S222*1000+(D223+I223)*100+((D223+I223)-(H223+M223))*10+((SUM(E222:E224)+SUM(J222:J224))-(SUM(G222:G224)+SUM(L222:L224))))</f>
        <v>1308</v>
      </c>
    </row>
    <row r="224" spans="2:27" ht="15" customHeight="1">
      <c r="B224" s="151"/>
      <c r="C224" s="143"/>
      <c r="D224" s="154"/>
      <c r="E224" s="60">
        <f>IF(Q218="","",Q218)</f>
        <v>6</v>
      </c>
      <c r="F224" s="65" t="s">
        <v>29</v>
      </c>
      <c r="G224" s="60">
        <f>IF(O218="","",O218)</f>
        <v>15</v>
      </c>
      <c r="H224" s="183"/>
      <c r="I224" s="154"/>
      <c r="J224" s="60">
        <f>IF(Q221="","",Q221)</f>
      </c>
      <c r="K224" s="55" t="s">
        <v>29</v>
      </c>
      <c r="L224" s="61">
        <f>IF(O221="","",O221)</f>
      </c>
      <c r="M224" s="183"/>
      <c r="N224" s="193"/>
      <c r="O224" s="194"/>
      <c r="P224" s="194"/>
      <c r="Q224" s="194"/>
      <c r="R224" s="195"/>
      <c r="S224" s="181"/>
      <c r="T224" s="186"/>
      <c r="U224" s="178"/>
      <c r="V224" s="181"/>
      <c r="W224" s="178"/>
      <c r="X224" s="58"/>
      <c r="Y224" s="58"/>
      <c r="Z224" s="3"/>
      <c r="AA224" s="3"/>
    </row>
    <row r="225" spans="2:11" s="66" customFormat="1" ht="15" customHeight="1">
      <c r="B225" s="67"/>
      <c r="C225" s="67"/>
      <c r="K225" s="69"/>
    </row>
    <row r="226" spans="2:27" ht="15" customHeight="1">
      <c r="B226" s="70" t="s">
        <v>37</v>
      </c>
      <c r="C226" s="50"/>
      <c r="D226" s="164" t="s">
        <v>196</v>
      </c>
      <c r="E226" s="165"/>
      <c r="F226" s="165"/>
      <c r="G226" s="165"/>
      <c r="H226" s="166"/>
      <c r="I226" s="164" t="s">
        <v>221</v>
      </c>
      <c r="J226" s="165"/>
      <c r="K226" s="165"/>
      <c r="L226" s="165"/>
      <c r="M226" s="166"/>
      <c r="N226" s="164" t="s">
        <v>220</v>
      </c>
      <c r="O226" s="165"/>
      <c r="P226" s="165"/>
      <c r="Q226" s="165"/>
      <c r="R226" s="166"/>
      <c r="S226" s="51"/>
      <c r="T226" s="52" t="s">
        <v>24</v>
      </c>
      <c r="U226" s="52"/>
      <c r="V226" s="164" t="s">
        <v>25</v>
      </c>
      <c r="W226" s="166"/>
      <c r="AA226" s="4"/>
    </row>
    <row r="227" spans="2:34" ht="15" customHeight="1">
      <c r="B227" s="147" t="s">
        <v>214</v>
      </c>
      <c r="C227" s="141" t="s">
        <v>166</v>
      </c>
      <c r="D227" s="187"/>
      <c r="E227" s="188"/>
      <c r="F227" s="188"/>
      <c r="G227" s="188"/>
      <c r="H227" s="189"/>
      <c r="I227" s="53" t="str">
        <f>IF(I228="","",IF(I228&gt;M228,"○","×"))</f>
        <v>×</v>
      </c>
      <c r="J227" s="54">
        <v>15</v>
      </c>
      <c r="K227" s="55" t="s">
        <v>29</v>
      </c>
      <c r="L227" s="54">
        <v>7</v>
      </c>
      <c r="M227" s="56"/>
      <c r="N227" s="57" t="str">
        <f>IF(N228="","",IF(N228&gt;R228,"○","×"))</f>
        <v>○</v>
      </c>
      <c r="O227" s="54">
        <v>15</v>
      </c>
      <c r="P227" s="55" t="s">
        <v>29</v>
      </c>
      <c r="Q227" s="54">
        <v>5</v>
      </c>
      <c r="R227" s="56"/>
      <c r="S227" s="179">
        <f>IF(I227="","",COUNTIF(I227:R227,"○"))</f>
        <v>1</v>
      </c>
      <c r="T227" s="184" t="s">
        <v>28</v>
      </c>
      <c r="U227" s="176">
        <f>IF(I227="","",COUNTIF(I227:R227,"×"))</f>
        <v>1</v>
      </c>
      <c r="V227" s="179">
        <f>IF(AD228="","",RANK(AD228,AD227:AD235))</f>
        <v>2</v>
      </c>
      <c r="W227" s="176"/>
      <c r="X227" s="58"/>
      <c r="Y227" s="58"/>
      <c r="Z227" s="4"/>
      <c r="AA227" s="4"/>
      <c r="AE227">
        <f>IF(J227="","",IF(J227&gt;L227,1,0))</f>
        <v>1</v>
      </c>
      <c r="AF227">
        <f>IF(L227="","",IF(J227&lt;L227,1,0))</f>
        <v>0</v>
      </c>
      <c r="AG227">
        <f>IF(O227="","",IF(O227&gt;Q227,1,0))</f>
        <v>1</v>
      </c>
      <c r="AH227">
        <f>IF(Q227="","",IF(O227&lt;Q227,1,0))</f>
        <v>0</v>
      </c>
    </row>
    <row r="228" spans="2:34" ht="15" customHeight="1">
      <c r="B228" s="149"/>
      <c r="C228" s="142"/>
      <c r="D228" s="190"/>
      <c r="E228" s="191"/>
      <c r="F228" s="191"/>
      <c r="G228" s="191"/>
      <c r="H228" s="192"/>
      <c r="I228" s="153">
        <f>IF(J227="","",SUM(AE227:AE229))</f>
        <v>1</v>
      </c>
      <c r="J228" s="58">
        <v>8</v>
      </c>
      <c r="K228" s="55" t="s">
        <v>29</v>
      </c>
      <c r="L228" s="58">
        <v>15</v>
      </c>
      <c r="M228" s="182">
        <f>IF(L227="","",SUM(AF227:AF229))</f>
        <v>2</v>
      </c>
      <c r="N228" s="153">
        <f>IF(O227="","",SUM(AG227:AG229))</f>
        <v>2</v>
      </c>
      <c r="O228" s="59">
        <v>15</v>
      </c>
      <c r="P228" s="55" t="s">
        <v>29</v>
      </c>
      <c r="Q228" s="59">
        <v>7</v>
      </c>
      <c r="R228" s="182">
        <f>IF(Q227="","",SUM(AH227:AH229))</f>
        <v>0</v>
      </c>
      <c r="S228" s="180"/>
      <c r="T228" s="185"/>
      <c r="U228" s="177"/>
      <c r="V228" s="180"/>
      <c r="W228" s="177"/>
      <c r="X228" s="58"/>
      <c r="Y228" s="58"/>
      <c r="Z228" s="4"/>
      <c r="AA228" s="4"/>
      <c r="AD228">
        <f>IF(S227="","",S227*1000+(I228+N228)*100+((I228+N228)-(M228+R228))*10+((SUM(J227:J229)+SUM(O227:O229))-(SUM(L227:L229)+SUM(Q227:Q229))))</f>
        <v>1326</v>
      </c>
      <c r="AE228">
        <f>IF(J228="","",IF(J228&gt;L228,1,0))</f>
        <v>0</v>
      </c>
      <c r="AF228">
        <f>IF(L228="","",IF(J228&lt;L228,1,0))</f>
        <v>1</v>
      </c>
      <c r="AG228">
        <f>IF(O228="","",IF(O228&gt;Q228,1,0))</f>
        <v>1</v>
      </c>
      <c r="AH228">
        <f>IF(Q228="","",IF(O228&lt;Q228,1,0))</f>
        <v>0</v>
      </c>
    </row>
    <row r="229" spans="2:34" ht="15" customHeight="1">
      <c r="B229" s="151"/>
      <c r="C229" s="143"/>
      <c r="D229" s="193"/>
      <c r="E229" s="194"/>
      <c r="F229" s="194"/>
      <c r="G229" s="194"/>
      <c r="H229" s="195"/>
      <c r="I229" s="154"/>
      <c r="J229" s="60">
        <v>12</v>
      </c>
      <c r="K229" s="55" t="s">
        <v>29</v>
      </c>
      <c r="L229" s="60">
        <v>15</v>
      </c>
      <c r="M229" s="183"/>
      <c r="N229" s="154"/>
      <c r="O229" s="61"/>
      <c r="P229" s="55" t="s">
        <v>29</v>
      </c>
      <c r="Q229" s="61"/>
      <c r="R229" s="183"/>
      <c r="S229" s="181"/>
      <c r="T229" s="186"/>
      <c r="U229" s="178"/>
      <c r="V229" s="181"/>
      <c r="W229" s="178"/>
      <c r="X229" s="58"/>
      <c r="Y229" s="58"/>
      <c r="Z229" s="3"/>
      <c r="AA229" s="3"/>
      <c r="AE229">
        <f>IF(J229="","",IF(J229&gt;L229,1,0))</f>
        <v>0</v>
      </c>
      <c r="AF229">
        <f>IF(L229="","",IF(J229&lt;L229,1,0))</f>
        <v>1</v>
      </c>
      <c r="AG229">
        <f>IF(O229="","",IF(O229&gt;Q229,1,0))</f>
      </c>
      <c r="AH229">
        <f>IF(Q229="","",IF(O229&lt;Q229,1,0))</f>
      </c>
    </row>
    <row r="230" spans="2:32" ht="15" customHeight="1">
      <c r="B230" s="147" t="s">
        <v>215</v>
      </c>
      <c r="C230" s="141" t="s">
        <v>113</v>
      </c>
      <c r="D230" s="53" t="str">
        <f>IF(E230="","",IF(D231&gt;H231,"○","×"))</f>
        <v>○</v>
      </c>
      <c r="E230" s="54">
        <f>IF(L227="","",L227)</f>
        <v>7</v>
      </c>
      <c r="F230" s="62" t="s">
        <v>29</v>
      </c>
      <c r="G230" s="54">
        <f>IF(J227="","",J227)</f>
        <v>15</v>
      </c>
      <c r="H230" s="63"/>
      <c r="I230" s="187"/>
      <c r="J230" s="188"/>
      <c r="K230" s="188"/>
      <c r="L230" s="188"/>
      <c r="M230" s="189"/>
      <c r="N230" s="53" t="str">
        <f>IF(O230="","",IF(N231&gt;R231,"○","×"))</f>
        <v>○</v>
      </c>
      <c r="O230" s="54">
        <v>15</v>
      </c>
      <c r="P230" s="62" t="s">
        <v>29</v>
      </c>
      <c r="Q230" s="54">
        <v>2</v>
      </c>
      <c r="R230" s="64"/>
      <c r="S230" s="179">
        <f>IF(D230="","",COUNTIF(D230:R232,"○"))</f>
        <v>2</v>
      </c>
      <c r="T230" s="184" t="s">
        <v>28</v>
      </c>
      <c r="U230" s="176">
        <f>IF(D230="","",COUNTIF(D230:R232,"×"))</f>
        <v>0</v>
      </c>
      <c r="V230" s="179">
        <f>IF(AD231="","",RANK(AD231,AD227:AD235))</f>
        <v>1</v>
      </c>
      <c r="W230" s="176"/>
      <c r="X230" s="58"/>
      <c r="Y230" s="58"/>
      <c r="Z230" s="3"/>
      <c r="AA230" s="3"/>
      <c r="AE230">
        <f>IF(O230="","",IF(O230&gt;Q230,1,0))</f>
        <v>1</v>
      </c>
      <c r="AF230">
        <f>IF(Q230="","",IF(O230&lt;Q230,1,0))</f>
        <v>0</v>
      </c>
    </row>
    <row r="231" spans="2:32" ht="15" customHeight="1">
      <c r="B231" s="149"/>
      <c r="C231" s="142"/>
      <c r="D231" s="153">
        <f>M228</f>
        <v>2</v>
      </c>
      <c r="E231" s="58">
        <f>IF(L228="","",L228)</f>
        <v>15</v>
      </c>
      <c r="F231" s="55" t="s">
        <v>29</v>
      </c>
      <c r="G231" s="58">
        <f>IF(J228="","",J228)</f>
        <v>8</v>
      </c>
      <c r="H231" s="182">
        <f>I228</f>
        <v>1</v>
      </c>
      <c r="I231" s="190"/>
      <c r="J231" s="191"/>
      <c r="K231" s="191"/>
      <c r="L231" s="191"/>
      <c r="M231" s="192"/>
      <c r="N231" s="153">
        <f>IF(O230="","",SUM(AE230:AE232))</f>
        <v>2</v>
      </c>
      <c r="O231" s="58">
        <v>15</v>
      </c>
      <c r="P231" s="55" t="s">
        <v>29</v>
      </c>
      <c r="Q231" s="58">
        <v>6</v>
      </c>
      <c r="R231" s="182">
        <f>IF(Q230="","",SUM(AF230:AF232))</f>
        <v>0</v>
      </c>
      <c r="S231" s="180"/>
      <c r="T231" s="185"/>
      <c r="U231" s="177"/>
      <c r="V231" s="180"/>
      <c r="W231" s="177"/>
      <c r="X231" s="58"/>
      <c r="Y231" s="58"/>
      <c r="Z231" s="3"/>
      <c r="AA231" s="3"/>
      <c r="AD231">
        <f>IF(S230="","",S230*1000+(D231+N231)*100+((D231+N231)-(H231+R231))*10+((SUM(E230:E232)+SUM(O230:O232))-(SUM(G230:G232)+SUM(Q230:Q232))))</f>
        <v>2454</v>
      </c>
      <c r="AE231">
        <f>IF(O231="","",IF(O231&gt;Q231,1,0))</f>
        <v>1</v>
      </c>
      <c r="AF231">
        <f>IF(Q231="","",IF(O231&lt;Q231,1,0))</f>
        <v>0</v>
      </c>
    </row>
    <row r="232" spans="2:32" ht="15" customHeight="1">
      <c r="B232" s="151"/>
      <c r="C232" s="143"/>
      <c r="D232" s="154"/>
      <c r="E232" s="60">
        <f>IF(L229="","",L229)</f>
        <v>15</v>
      </c>
      <c r="F232" s="65" t="s">
        <v>29</v>
      </c>
      <c r="G232" s="60">
        <f>IF(J229="","",J229)</f>
        <v>12</v>
      </c>
      <c r="H232" s="183"/>
      <c r="I232" s="193"/>
      <c r="J232" s="194"/>
      <c r="K232" s="194"/>
      <c r="L232" s="194"/>
      <c r="M232" s="195"/>
      <c r="N232" s="154"/>
      <c r="O232" s="60"/>
      <c r="P232" s="55" t="s">
        <v>29</v>
      </c>
      <c r="Q232" s="60"/>
      <c r="R232" s="183"/>
      <c r="S232" s="181"/>
      <c r="T232" s="186"/>
      <c r="U232" s="178"/>
      <c r="V232" s="181"/>
      <c r="W232" s="178"/>
      <c r="X232" s="58"/>
      <c r="Y232" s="58"/>
      <c r="Z232" s="3"/>
      <c r="AA232" s="3"/>
      <c r="AE232">
        <f>IF(O232="","",IF(O232&gt;Q232,1,0))</f>
      </c>
      <c r="AF232">
        <f>IF(Q232="","",IF(O232&lt;Q232,1,0))</f>
      </c>
    </row>
    <row r="233" spans="2:27" ht="15" customHeight="1">
      <c r="B233" s="149" t="s">
        <v>216</v>
      </c>
      <c r="C233" s="142" t="s">
        <v>114</v>
      </c>
      <c r="D233" s="53" t="str">
        <f>IF(E233="","",IF(D234&gt;H234,"○","×"))</f>
        <v>×</v>
      </c>
      <c r="E233" s="54">
        <f>IF(Q227="","",Q227)</f>
        <v>5</v>
      </c>
      <c r="F233" s="62" t="s">
        <v>29</v>
      </c>
      <c r="G233" s="54">
        <f>IF(O227="","",O227)</f>
        <v>15</v>
      </c>
      <c r="H233" s="64"/>
      <c r="I233" s="53" t="str">
        <f>IF(J233="","",IF(I234&gt;M234,"○","×"))</f>
        <v>×</v>
      </c>
      <c r="J233" s="54">
        <f>IF(Q230="","",Q230)</f>
        <v>2</v>
      </c>
      <c r="K233" s="55" t="s">
        <v>29</v>
      </c>
      <c r="L233" s="54">
        <f>IF(O230="","",O230)</f>
        <v>15</v>
      </c>
      <c r="M233" s="64"/>
      <c r="N233" s="187"/>
      <c r="O233" s="188"/>
      <c r="P233" s="188"/>
      <c r="Q233" s="188"/>
      <c r="R233" s="189"/>
      <c r="S233" s="179">
        <f>IF(D233="","",COUNTIF(D233:M233,"○"))</f>
        <v>0</v>
      </c>
      <c r="T233" s="184" t="s">
        <v>28</v>
      </c>
      <c r="U233" s="176">
        <f>IF(D233="","",COUNTIF(D233:M233,"×"))</f>
        <v>2</v>
      </c>
      <c r="V233" s="179">
        <f>IF(AD234="","",RANK(AD234,AD227:AD235))</f>
        <v>3</v>
      </c>
      <c r="W233" s="176"/>
      <c r="X233" s="58"/>
      <c r="Y233" s="58"/>
      <c r="Z233" s="3"/>
      <c r="AA233" s="3"/>
    </row>
    <row r="234" spans="2:30" ht="15" customHeight="1">
      <c r="B234" s="149"/>
      <c r="C234" s="142"/>
      <c r="D234" s="153">
        <f>R228</f>
        <v>0</v>
      </c>
      <c r="E234" s="58">
        <f>IF(Q228="","",Q228)</f>
        <v>7</v>
      </c>
      <c r="F234" s="55" t="s">
        <v>29</v>
      </c>
      <c r="G234" s="58">
        <f>IF(O228="","",O228)</f>
        <v>15</v>
      </c>
      <c r="H234" s="182">
        <f>N228</f>
        <v>2</v>
      </c>
      <c r="I234" s="153">
        <f>R231</f>
        <v>0</v>
      </c>
      <c r="J234" s="58">
        <f>IF(Q231="","",Q231)</f>
        <v>6</v>
      </c>
      <c r="K234" s="55" t="s">
        <v>29</v>
      </c>
      <c r="L234" s="59">
        <f>IF(O231="","",O231)</f>
        <v>15</v>
      </c>
      <c r="M234" s="182">
        <f>N231</f>
        <v>2</v>
      </c>
      <c r="N234" s="190"/>
      <c r="O234" s="191"/>
      <c r="P234" s="191"/>
      <c r="Q234" s="191"/>
      <c r="R234" s="192"/>
      <c r="S234" s="180"/>
      <c r="T234" s="185"/>
      <c r="U234" s="177"/>
      <c r="V234" s="180"/>
      <c r="W234" s="177"/>
      <c r="X234" s="58"/>
      <c r="Y234" s="58"/>
      <c r="Z234" s="3"/>
      <c r="AA234" s="3"/>
      <c r="AD234">
        <f>IF(S233="","",S233*1000+(D234+I234)*100+((D234+I234)-(H234+M234))*10+((SUM(E233:E235)+SUM(J233:J235))-(SUM(G233:G235)+SUM(L233:L235))))</f>
        <v>-80</v>
      </c>
    </row>
    <row r="235" spans="2:27" ht="15" customHeight="1">
      <c r="B235" s="151"/>
      <c r="C235" s="143"/>
      <c r="D235" s="154"/>
      <c r="E235" s="60">
        <f>IF(Q229="","",Q229)</f>
      </c>
      <c r="F235" s="65" t="s">
        <v>29</v>
      </c>
      <c r="G235" s="60">
        <f>IF(O229="","",O229)</f>
      </c>
      <c r="H235" s="183"/>
      <c r="I235" s="154"/>
      <c r="J235" s="60">
        <f>IF(Q232="","",Q232)</f>
      </c>
      <c r="K235" s="55" t="s">
        <v>29</v>
      </c>
      <c r="L235" s="61">
        <f>IF(O232="","",O232)</f>
      </c>
      <c r="M235" s="183"/>
      <c r="N235" s="193"/>
      <c r="O235" s="194"/>
      <c r="P235" s="194"/>
      <c r="Q235" s="194"/>
      <c r="R235" s="195"/>
      <c r="S235" s="181"/>
      <c r="T235" s="186"/>
      <c r="U235" s="178"/>
      <c r="V235" s="181"/>
      <c r="W235" s="178"/>
      <c r="X235" s="58"/>
      <c r="Y235" s="58"/>
      <c r="Z235" s="3"/>
      <c r="AA235" s="3"/>
    </row>
    <row r="236" spans="2:11" s="66" customFormat="1" ht="15" customHeight="1">
      <c r="B236" s="67"/>
      <c r="C236" s="67"/>
      <c r="K236" s="69"/>
    </row>
    <row r="237" spans="2:27" ht="15" customHeight="1">
      <c r="B237" s="70" t="s">
        <v>100</v>
      </c>
      <c r="C237" s="50"/>
      <c r="D237" s="164" t="s">
        <v>126</v>
      </c>
      <c r="E237" s="165"/>
      <c r="F237" s="165"/>
      <c r="G237" s="165"/>
      <c r="H237" s="166"/>
      <c r="I237" s="164" t="s">
        <v>167</v>
      </c>
      <c r="J237" s="165"/>
      <c r="K237" s="165"/>
      <c r="L237" s="165"/>
      <c r="M237" s="166"/>
      <c r="N237" s="164" t="s">
        <v>182</v>
      </c>
      <c r="O237" s="165"/>
      <c r="P237" s="165"/>
      <c r="Q237" s="165"/>
      <c r="R237" s="166"/>
      <c r="S237" s="51"/>
      <c r="T237" s="52" t="s">
        <v>24</v>
      </c>
      <c r="U237" s="52"/>
      <c r="V237" s="164" t="s">
        <v>25</v>
      </c>
      <c r="W237" s="166"/>
      <c r="AA237" s="4"/>
    </row>
    <row r="238" spans="2:34" ht="15" customHeight="1">
      <c r="B238" s="147" t="s">
        <v>222</v>
      </c>
      <c r="C238" s="141" t="s">
        <v>179</v>
      </c>
      <c r="D238" s="187"/>
      <c r="E238" s="188"/>
      <c r="F238" s="188"/>
      <c r="G238" s="188"/>
      <c r="H238" s="189"/>
      <c r="I238" s="53" t="str">
        <f>IF(I239="","",IF(I239&gt;M239,"○","×"))</f>
        <v>○</v>
      </c>
      <c r="J238" s="54">
        <v>15</v>
      </c>
      <c r="K238" s="55" t="s">
        <v>29</v>
      </c>
      <c r="L238" s="54">
        <v>12</v>
      </c>
      <c r="M238" s="56"/>
      <c r="N238" s="57" t="str">
        <f>IF(N239="","",IF(N239&gt;R239,"○","×"))</f>
        <v>×</v>
      </c>
      <c r="O238" s="54">
        <v>5</v>
      </c>
      <c r="P238" s="55" t="s">
        <v>29</v>
      </c>
      <c r="Q238" s="54">
        <v>15</v>
      </c>
      <c r="R238" s="56"/>
      <c r="S238" s="179">
        <f>IF(I238="","",COUNTIF(I238:R238,"○"))</f>
        <v>1</v>
      </c>
      <c r="T238" s="184" t="s">
        <v>28</v>
      </c>
      <c r="U238" s="176">
        <f>IF(I238="","",COUNTIF(I238:R238,"×"))</f>
        <v>1</v>
      </c>
      <c r="V238" s="179">
        <f>IF(AD239="","",RANK(AD239,AD238:AD246))</f>
        <v>2</v>
      </c>
      <c r="W238" s="176"/>
      <c r="X238" s="58"/>
      <c r="Y238" s="58"/>
      <c r="Z238" s="4"/>
      <c r="AA238" s="4"/>
      <c r="AE238">
        <f>IF(J238="","",IF(J238&gt;L238,1,0))</f>
        <v>1</v>
      </c>
      <c r="AF238">
        <f>IF(L238="","",IF(J238&lt;L238,1,0))</f>
        <v>0</v>
      </c>
      <c r="AG238">
        <f>IF(O238="","",IF(O238&gt;Q238,1,0))</f>
        <v>0</v>
      </c>
      <c r="AH238">
        <f>IF(Q238="","",IF(O238&lt;Q238,1,0))</f>
        <v>1</v>
      </c>
    </row>
    <row r="239" spans="2:34" ht="15" customHeight="1">
      <c r="B239" s="149"/>
      <c r="C239" s="142"/>
      <c r="D239" s="190"/>
      <c r="E239" s="191"/>
      <c r="F239" s="191"/>
      <c r="G239" s="191"/>
      <c r="H239" s="192"/>
      <c r="I239" s="153">
        <f>IF(J238="","",SUM(AE238:AE240))</f>
        <v>2</v>
      </c>
      <c r="J239" s="58">
        <v>15</v>
      </c>
      <c r="K239" s="55" t="s">
        <v>29</v>
      </c>
      <c r="L239" s="58">
        <v>13</v>
      </c>
      <c r="M239" s="182">
        <f>IF(L238="","",SUM(AF238:AF240))</f>
        <v>0</v>
      </c>
      <c r="N239" s="153">
        <f>IF(O238="","",SUM(AG238:AG240))</f>
        <v>0</v>
      </c>
      <c r="O239" s="59">
        <v>4</v>
      </c>
      <c r="P239" s="55" t="s">
        <v>29</v>
      </c>
      <c r="Q239" s="59">
        <v>15</v>
      </c>
      <c r="R239" s="182">
        <f>IF(Q238="","",SUM(AH238:AH240))</f>
        <v>2</v>
      </c>
      <c r="S239" s="180"/>
      <c r="T239" s="185"/>
      <c r="U239" s="177"/>
      <c r="V239" s="180"/>
      <c r="W239" s="177"/>
      <c r="X239" s="58"/>
      <c r="Y239" s="58"/>
      <c r="Z239" s="4"/>
      <c r="AA239" s="4"/>
      <c r="AD239">
        <f>IF(S238="","",S238*1000+(I239+N239)*100+((I239+N239)-(M239+R239))*10+((SUM(J238:J240)+SUM(O238:O240))-(SUM(L238:L240)+SUM(Q238:Q240))))</f>
        <v>1184</v>
      </c>
      <c r="AE239">
        <f>IF(J239="","",IF(J239&gt;L239,1,0))</f>
        <v>1</v>
      </c>
      <c r="AF239">
        <f>IF(L239="","",IF(J239&lt;L239,1,0))</f>
        <v>0</v>
      </c>
      <c r="AG239">
        <f>IF(O239="","",IF(O239&gt;Q239,1,0))</f>
        <v>0</v>
      </c>
      <c r="AH239">
        <f>IF(Q239="","",IF(O239&lt;Q239,1,0))</f>
        <v>1</v>
      </c>
    </row>
    <row r="240" spans="2:34" ht="15" customHeight="1">
      <c r="B240" s="151"/>
      <c r="C240" s="143"/>
      <c r="D240" s="193"/>
      <c r="E240" s="194"/>
      <c r="F240" s="194"/>
      <c r="G240" s="194"/>
      <c r="H240" s="195"/>
      <c r="I240" s="154"/>
      <c r="J240" s="60"/>
      <c r="K240" s="55" t="s">
        <v>29</v>
      </c>
      <c r="L240" s="60"/>
      <c r="M240" s="183"/>
      <c r="N240" s="154"/>
      <c r="O240" s="61"/>
      <c r="P240" s="55" t="s">
        <v>29</v>
      </c>
      <c r="Q240" s="61"/>
      <c r="R240" s="183"/>
      <c r="S240" s="181"/>
      <c r="T240" s="186"/>
      <c r="U240" s="178"/>
      <c r="V240" s="181"/>
      <c r="W240" s="178"/>
      <c r="X240" s="58"/>
      <c r="Y240" s="58"/>
      <c r="Z240" s="3"/>
      <c r="AA240" s="3"/>
      <c r="AE240">
        <f>IF(J240="","",IF(J240&gt;L240,1,0))</f>
      </c>
      <c r="AF240">
        <f>IF(L240="","",IF(J240&lt;L240,1,0))</f>
      </c>
      <c r="AG240">
        <f>IF(O240="","",IF(O240&gt;Q240,1,0))</f>
      </c>
      <c r="AH240">
        <f>IF(Q240="","",IF(O240&lt;Q240,1,0))</f>
      </c>
    </row>
    <row r="241" spans="2:32" ht="15" customHeight="1">
      <c r="B241" s="147" t="s">
        <v>223</v>
      </c>
      <c r="C241" s="141" t="s">
        <v>114</v>
      </c>
      <c r="D241" s="53" t="str">
        <f>IF(E241="","",IF(D242&gt;H242,"○","×"))</f>
        <v>×</v>
      </c>
      <c r="E241" s="54">
        <f>IF(L238="","",L238)</f>
        <v>12</v>
      </c>
      <c r="F241" s="62" t="s">
        <v>29</v>
      </c>
      <c r="G241" s="54">
        <f>IF(J238="","",J238)</f>
        <v>15</v>
      </c>
      <c r="H241" s="63"/>
      <c r="I241" s="187"/>
      <c r="J241" s="188"/>
      <c r="K241" s="188"/>
      <c r="L241" s="188"/>
      <c r="M241" s="189"/>
      <c r="N241" s="53" t="str">
        <f>IF(O241="","",IF(N242&gt;R242,"○","×"))</f>
        <v>×</v>
      </c>
      <c r="O241" s="54">
        <v>10</v>
      </c>
      <c r="P241" s="62" t="s">
        <v>29</v>
      </c>
      <c r="Q241" s="54">
        <v>15</v>
      </c>
      <c r="R241" s="64"/>
      <c r="S241" s="179">
        <f>IF(D241="","",COUNTIF(D241:R243,"○"))</f>
        <v>0</v>
      </c>
      <c r="T241" s="184" t="s">
        <v>28</v>
      </c>
      <c r="U241" s="176">
        <f>IF(D241="","",COUNTIF(D241:R243,"×"))</f>
        <v>2</v>
      </c>
      <c r="V241" s="179">
        <f>IF(AD242="","",RANK(AD242,AD238:AD246))</f>
        <v>3</v>
      </c>
      <c r="W241" s="176"/>
      <c r="X241" s="58"/>
      <c r="Y241" s="58"/>
      <c r="Z241" s="3"/>
      <c r="AA241" s="3"/>
      <c r="AE241">
        <f>IF(O241="","",IF(O241&gt;Q241,1,0))</f>
        <v>0</v>
      </c>
      <c r="AF241">
        <f>IF(Q241="","",IF(O241&lt;Q241,1,0))</f>
        <v>1</v>
      </c>
    </row>
    <row r="242" spans="2:32" ht="15" customHeight="1">
      <c r="B242" s="149"/>
      <c r="C242" s="142"/>
      <c r="D242" s="153">
        <f>M239</f>
        <v>0</v>
      </c>
      <c r="E242" s="58">
        <f>IF(L239="","",L239)</f>
        <v>13</v>
      </c>
      <c r="F242" s="55" t="s">
        <v>29</v>
      </c>
      <c r="G242" s="58">
        <f>IF(J239="","",J239)</f>
        <v>15</v>
      </c>
      <c r="H242" s="182">
        <f>I239</f>
        <v>2</v>
      </c>
      <c r="I242" s="190"/>
      <c r="J242" s="191"/>
      <c r="K242" s="191"/>
      <c r="L242" s="191"/>
      <c r="M242" s="192"/>
      <c r="N242" s="153">
        <f>IF(O241="","",SUM(AE241:AE243))</f>
        <v>0</v>
      </c>
      <c r="O242" s="58">
        <v>13</v>
      </c>
      <c r="P242" s="55" t="s">
        <v>29</v>
      </c>
      <c r="Q242" s="58">
        <v>15</v>
      </c>
      <c r="R242" s="182">
        <f>IF(Q241="","",SUM(AF241:AF243))</f>
        <v>2</v>
      </c>
      <c r="S242" s="180"/>
      <c r="T242" s="185"/>
      <c r="U242" s="177"/>
      <c r="V242" s="180"/>
      <c r="W242" s="177"/>
      <c r="X242" s="58"/>
      <c r="Y242" s="58"/>
      <c r="Z242" s="3"/>
      <c r="AA242" s="3"/>
      <c r="AD242">
        <f>IF(S241="","",S241*1000+(D242+N242)*100+((D242+N242)-(H242+R242))*10+((SUM(E241:E243)+SUM(O241:O243))-(SUM(G241:G243)+SUM(Q241:Q243))))</f>
        <v>-52</v>
      </c>
      <c r="AE242">
        <f>IF(O242="","",IF(O242&gt;Q242,1,0))</f>
        <v>0</v>
      </c>
      <c r="AF242">
        <f>IF(Q242="","",IF(O242&lt;Q242,1,0))</f>
        <v>1</v>
      </c>
    </row>
    <row r="243" spans="2:32" ht="15" customHeight="1">
      <c r="B243" s="151"/>
      <c r="C243" s="143"/>
      <c r="D243" s="154"/>
      <c r="E243" s="60">
        <f>IF(L240="","",L240)</f>
      </c>
      <c r="F243" s="65" t="s">
        <v>29</v>
      </c>
      <c r="G243" s="60">
        <f>IF(J240="","",J240)</f>
      </c>
      <c r="H243" s="183"/>
      <c r="I243" s="193"/>
      <c r="J243" s="194"/>
      <c r="K243" s="194"/>
      <c r="L243" s="194"/>
      <c r="M243" s="195"/>
      <c r="N243" s="154"/>
      <c r="O243" s="60"/>
      <c r="P243" s="55" t="s">
        <v>29</v>
      </c>
      <c r="Q243" s="60"/>
      <c r="R243" s="183"/>
      <c r="S243" s="181"/>
      <c r="T243" s="186"/>
      <c r="U243" s="178"/>
      <c r="V243" s="181"/>
      <c r="W243" s="178"/>
      <c r="X243" s="58"/>
      <c r="Y243" s="58"/>
      <c r="Z243" s="3"/>
      <c r="AA243" s="3"/>
      <c r="AE243">
        <f>IF(O243="","",IF(O243&gt;Q243,1,0))</f>
      </c>
      <c r="AF243">
        <f>IF(Q243="","",IF(O243&lt;Q243,1,0))</f>
      </c>
    </row>
    <row r="244" spans="2:27" ht="15" customHeight="1">
      <c r="B244" s="149" t="s">
        <v>224</v>
      </c>
      <c r="C244" s="142" t="s">
        <v>128</v>
      </c>
      <c r="D244" s="53" t="str">
        <f>IF(E244="","",IF(D245&gt;H245,"○","×"))</f>
        <v>○</v>
      </c>
      <c r="E244" s="54">
        <f>IF(Q238="","",Q238)</f>
        <v>15</v>
      </c>
      <c r="F244" s="62" t="s">
        <v>29</v>
      </c>
      <c r="G244" s="54">
        <f>IF(O238="","",O238)</f>
        <v>5</v>
      </c>
      <c r="H244" s="64"/>
      <c r="I244" s="53" t="str">
        <f>IF(J244="","",IF(I245&gt;M245,"○","×"))</f>
        <v>○</v>
      </c>
      <c r="J244" s="54">
        <f>IF(Q241="","",Q241)</f>
        <v>15</v>
      </c>
      <c r="K244" s="55" t="s">
        <v>29</v>
      </c>
      <c r="L244" s="54">
        <f>IF(O241="","",O241)</f>
        <v>10</v>
      </c>
      <c r="M244" s="64"/>
      <c r="N244" s="187"/>
      <c r="O244" s="188"/>
      <c r="P244" s="188"/>
      <c r="Q244" s="188"/>
      <c r="R244" s="189"/>
      <c r="S244" s="179">
        <f>IF(D244="","",COUNTIF(D244:M244,"○"))</f>
        <v>2</v>
      </c>
      <c r="T244" s="184" t="s">
        <v>28</v>
      </c>
      <c r="U244" s="176">
        <f>IF(D244="","",COUNTIF(D244:M244,"×"))</f>
        <v>0</v>
      </c>
      <c r="V244" s="179">
        <f>IF(AD245="","",RANK(AD245,AD238:AD246))</f>
        <v>1</v>
      </c>
      <c r="W244" s="176"/>
      <c r="X244" s="58"/>
      <c r="Y244" s="58"/>
      <c r="Z244" s="3"/>
      <c r="AA244" s="3"/>
    </row>
    <row r="245" spans="2:30" ht="15" customHeight="1">
      <c r="B245" s="149"/>
      <c r="C245" s="142"/>
      <c r="D245" s="153">
        <f>R239</f>
        <v>2</v>
      </c>
      <c r="E245" s="58">
        <f>IF(Q239="","",Q239)</f>
        <v>15</v>
      </c>
      <c r="F245" s="55" t="s">
        <v>29</v>
      </c>
      <c r="G245" s="58">
        <f>IF(O239="","",O239)</f>
        <v>4</v>
      </c>
      <c r="H245" s="182">
        <f>N239</f>
        <v>0</v>
      </c>
      <c r="I245" s="153">
        <f>R242</f>
        <v>2</v>
      </c>
      <c r="J245" s="58">
        <f>IF(Q242="","",Q242)</f>
        <v>15</v>
      </c>
      <c r="K245" s="55" t="s">
        <v>29</v>
      </c>
      <c r="L245" s="59">
        <f>IF(O242="","",O242)</f>
        <v>13</v>
      </c>
      <c r="M245" s="182">
        <f>N242</f>
        <v>0</v>
      </c>
      <c r="N245" s="190"/>
      <c r="O245" s="191"/>
      <c r="P245" s="191"/>
      <c r="Q245" s="191"/>
      <c r="R245" s="192"/>
      <c r="S245" s="180"/>
      <c r="T245" s="185"/>
      <c r="U245" s="177"/>
      <c r="V245" s="180"/>
      <c r="W245" s="177"/>
      <c r="X245" s="58"/>
      <c r="Y245" s="58"/>
      <c r="Z245" s="3"/>
      <c r="AA245" s="3"/>
      <c r="AD245">
        <f>IF(S244="","",S244*1000+(D245+I245)*100+((D245+I245)-(H245+M245))*10+((SUM(E244:E246)+SUM(J244:J246))-(SUM(G244:G246)+SUM(L244:L246))))</f>
        <v>2468</v>
      </c>
    </row>
    <row r="246" spans="2:27" ht="15" customHeight="1">
      <c r="B246" s="151"/>
      <c r="C246" s="143"/>
      <c r="D246" s="154"/>
      <c r="E246" s="60">
        <f>IF(Q240="","",Q240)</f>
      </c>
      <c r="F246" s="65" t="s">
        <v>29</v>
      </c>
      <c r="G246" s="60">
        <f>IF(O240="","",O240)</f>
      </c>
      <c r="H246" s="183"/>
      <c r="I246" s="154"/>
      <c r="J246" s="60">
        <f>IF(Q243="","",Q243)</f>
      </c>
      <c r="K246" s="55" t="s">
        <v>29</v>
      </c>
      <c r="L246" s="61">
        <f>IF(O243="","",O243)</f>
      </c>
      <c r="M246" s="183"/>
      <c r="N246" s="193"/>
      <c r="O246" s="194"/>
      <c r="P246" s="194"/>
      <c r="Q246" s="194"/>
      <c r="R246" s="195"/>
      <c r="S246" s="181"/>
      <c r="T246" s="186"/>
      <c r="U246" s="178"/>
      <c r="V246" s="181"/>
      <c r="W246" s="178"/>
      <c r="X246" s="58"/>
      <c r="Y246" s="58"/>
      <c r="Z246" s="3"/>
      <c r="AA246" s="3"/>
    </row>
    <row r="247" spans="2:11" s="66" customFormat="1" ht="15" customHeight="1">
      <c r="B247" s="67"/>
      <c r="C247" s="67"/>
      <c r="K247" s="68"/>
    </row>
    <row r="248" spans="2:11" ht="13.5">
      <c r="B248" s="77" t="s">
        <v>225</v>
      </c>
      <c r="K248" s="3"/>
    </row>
    <row r="249" spans="2:27" ht="15" customHeight="1">
      <c r="B249" s="70" t="s">
        <v>21</v>
      </c>
      <c r="C249" s="50"/>
      <c r="D249" s="164" t="s">
        <v>244</v>
      </c>
      <c r="E249" s="165"/>
      <c r="F249" s="165"/>
      <c r="G249" s="165"/>
      <c r="H249" s="166"/>
      <c r="I249" s="164" t="s">
        <v>245</v>
      </c>
      <c r="J249" s="165"/>
      <c r="K249" s="165"/>
      <c r="L249" s="165"/>
      <c r="M249" s="166"/>
      <c r="N249" s="164" t="s">
        <v>210</v>
      </c>
      <c r="O249" s="165"/>
      <c r="P249" s="165"/>
      <c r="Q249" s="165"/>
      <c r="R249" s="166"/>
      <c r="S249" s="51"/>
      <c r="T249" s="52" t="s">
        <v>24</v>
      </c>
      <c r="U249" s="52"/>
      <c r="V249" s="164" t="s">
        <v>25</v>
      </c>
      <c r="W249" s="166"/>
      <c r="AA249" s="4"/>
    </row>
    <row r="250" spans="2:34" ht="15" customHeight="1">
      <c r="B250" s="147" t="s">
        <v>236</v>
      </c>
      <c r="C250" s="141" t="s">
        <v>242</v>
      </c>
      <c r="D250" s="187"/>
      <c r="E250" s="188"/>
      <c r="F250" s="188"/>
      <c r="G250" s="188"/>
      <c r="H250" s="189"/>
      <c r="I250" s="53" t="str">
        <f>IF(I251="","",IF(I251&gt;M251,"○","×"))</f>
        <v>○</v>
      </c>
      <c r="J250" s="54">
        <v>15</v>
      </c>
      <c r="K250" s="55" t="s">
        <v>29</v>
      </c>
      <c r="L250" s="54">
        <v>4</v>
      </c>
      <c r="M250" s="56"/>
      <c r="N250" s="57" t="str">
        <f>IF(N251="","",IF(N251&gt;R251,"○","×"))</f>
        <v>○</v>
      </c>
      <c r="O250" s="54">
        <v>15</v>
      </c>
      <c r="P250" s="55" t="s">
        <v>226</v>
      </c>
      <c r="Q250" s="54">
        <v>12</v>
      </c>
      <c r="R250" s="56"/>
      <c r="S250" s="179">
        <f>IF(I250="","",COUNTIF(I250:R250,"○"))</f>
        <v>2</v>
      </c>
      <c r="T250" s="184" t="s">
        <v>28</v>
      </c>
      <c r="U250" s="176">
        <f>IF(I250="","",COUNTIF(I250:R250,"×"))</f>
        <v>0</v>
      </c>
      <c r="V250" s="179">
        <f>IF(AD251="","",RANK(AD251,AD250:AD258))</f>
        <v>1</v>
      </c>
      <c r="W250" s="176"/>
      <c r="X250" s="58"/>
      <c r="Y250" s="58"/>
      <c r="Z250" s="4"/>
      <c r="AA250" s="4"/>
      <c r="AE250">
        <f>IF(J250="","",IF(J250&gt;L250,1,0))</f>
        <v>1</v>
      </c>
      <c r="AF250">
        <f>IF(L250="","",IF(J250&lt;L250,1,0))</f>
        <v>0</v>
      </c>
      <c r="AG250">
        <f>IF(O250="","",IF(O250&gt;Q250,1,0))</f>
        <v>1</v>
      </c>
      <c r="AH250">
        <f>IF(Q250="","",IF(O250&lt;Q250,1,0))</f>
        <v>0</v>
      </c>
    </row>
    <row r="251" spans="2:34" ht="15" customHeight="1">
      <c r="B251" s="149"/>
      <c r="C251" s="142"/>
      <c r="D251" s="190"/>
      <c r="E251" s="191"/>
      <c r="F251" s="191"/>
      <c r="G251" s="191"/>
      <c r="H251" s="192"/>
      <c r="I251" s="153">
        <f>IF(J250="","",SUM(AE250:AE252))</f>
        <v>2</v>
      </c>
      <c r="J251" s="58">
        <v>15</v>
      </c>
      <c r="K251" s="55" t="s">
        <v>74</v>
      </c>
      <c r="L251" s="58">
        <v>6</v>
      </c>
      <c r="M251" s="182">
        <f>IF(L250="","",SUM(AF250:AF252))</f>
        <v>0</v>
      </c>
      <c r="N251" s="153">
        <f>IF(O250="","",SUM(AG250:AG252))</f>
        <v>2</v>
      </c>
      <c r="O251" s="59">
        <v>15</v>
      </c>
      <c r="P251" s="55" t="s">
        <v>74</v>
      </c>
      <c r="Q251" s="59">
        <v>6</v>
      </c>
      <c r="R251" s="182">
        <f>IF(Q250="","",SUM(AH250:AH252))</f>
        <v>0</v>
      </c>
      <c r="S251" s="180"/>
      <c r="T251" s="185"/>
      <c r="U251" s="177"/>
      <c r="V251" s="180"/>
      <c r="W251" s="177"/>
      <c r="X251" s="58"/>
      <c r="Y251" s="58"/>
      <c r="Z251" s="4"/>
      <c r="AA251" s="4"/>
      <c r="AD251">
        <f>IF(S250="","",S250*1000+(I251+N251)*100+((I251+N251)-(M251+R251))*10+((SUM(J250:J252)+SUM(O250:O252))-(SUM(L250:L252)+SUM(Q250:Q252))))</f>
        <v>2472</v>
      </c>
      <c r="AE251">
        <f>IF(J251="","",IF(J251&gt;L251,1,0))</f>
        <v>1</v>
      </c>
      <c r="AF251">
        <f>IF(L251="","",IF(J251&lt;L251,1,0))</f>
        <v>0</v>
      </c>
      <c r="AG251">
        <f>IF(O251="","",IF(O251&gt;Q251,1,0))</f>
        <v>1</v>
      </c>
      <c r="AH251">
        <f>IF(Q251="","",IF(O251&lt;Q251,1,0))</f>
        <v>0</v>
      </c>
    </row>
    <row r="252" spans="2:34" ht="15" customHeight="1">
      <c r="B252" s="151"/>
      <c r="C252" s="143"/>
      <c r="D252" s="193"/>
      <c r="E252" s="194"/>
      <c r="F252" s="194"/>
      <c r="G252" s="194"/>
      <c r="H252" s="195"/>
      <c r="I252" s="154"/>
      <c r="J252" s="60"/>
      <c r="K252" s="55" t="s">
        <v>74</v>
      </c>
      <c r="L252" s="60"/>
      <c r="M252" s="183"/>
      <c r="N252" s="154"/>
      <c r="O252" s="61"/>
      <c r="P252" s="55" t="s">
        <v>74</v>
      </c>
      <c r="Q252" s="61"/>
      <c r="R252" s="183"/>
      <c r="S252" s="181"/>
      <c r="T252" s="186"/>
      <c r="U252" s="178"/>
      <c r="V252" s="181"/>
      <c r="W252" s="178"/>
      <c r="X252" s="58"/>
      <c r="Y252" s="58"/>
      <c r="Z252" s="3"/>
      <c r="AA252" s="3"/>
      <c r="AE252">
        <f>IF(J252="","",IF(J252&gt;L252,1,0))</f>
      </c>
      <c r="AF252">
        <f>IF(L252="","",IF(J252&lt;L252,1,0))</f>
      </c>
      <c r="AG252">
        <f>IF(O252="","",IF(O252&gt;Q252,1,0))</f>
      </c>
      <c r="AH252">
        <f>IF(Q252="","",IF(O252&lt;Q252,1,0))</f>
      </c>
    </row>
    <row r="253" spans="2:32" ht="15" customHeight="1">
      <c r="B253" s="147" t="s">
        <v>237</v>
      </c>
      <c r="C253" s="141" t="s">
        <v>190</v>
      </c>
      <c r="D253" s="53" t="str">
        <f>IF(E253="","",IF(D254&gt;H254,"○","×"))</f>
        <v>×</v>
      </c>
      <c r="E253" s="54">
        <f>IF(L250="","",L250)</f>
        <v>4</v>
      </c>
      <c r="F253" s="62" t="s">
        <v>29</v>
      </c>
      <c r="G253" s="54">
        <f>IF(J250="","",J250)</f>
        <v>15</v>
      </c>
      <c r="H253" s="63"/>
      <c r="I253" s="187"/>
      <c r="J253" s="188"/>
      <c r="K253" s="188"/>
      <c r="L253" s="188"/>
      <c r="M253" s="189"/>
      <c r="N253" s="53" t="str">
        <f>IF(O253="","",IF(N254&gt;R254,"○","×"))</f>
        <v>×</v>
      </c>
      <c r="O253" s="54">
        <v>9</v>
      </c>
      <c r="P253" s="62" t="s">
        <v>151</v>
      </c>
      <c r="Q253" s="54">
        <v>15</v>
      </c>
      <c r="R253" s="64"/>
      <c r="S253" s="179">
        <f>IF(D253="","",COUNTIF(D253:R255,"○"))</f>
        <v>0</v>
      </c>
      <c r="T253" s="184" t="s">
        <v>28</v>
      </c>
      <c r="U253" s="176">
        <f>IF(D253="","",COUNTIF(D253:R255,"×"))</f>
        <v>2</v>
      </c>
      <c r="V253" s="179">
        <f>IF(AD254="","",RANK(AD254,AD250:AD258))</f>
        <v>3</v>
      </c>
      <c r="W253" s="176"/>
      <c r="X253" s="58"/>
      <c r="Y253" s="58"/>
      <c r="Z253" s="3"/>
      <c r="AA253" s="3"/>
      <c r="AE253">
        <f>IF(O253="","",IF(O253&gt;Q253,1,0))</f>
        <v>0</v>
      </c>
      <c r="AF253">
        <f>IF(Q253="","",IF(O253&lt;Q253,1,0))</f>
        <v>1</v>
      </c>
    </row>
    <row r="254" spans="2:32" ht="15" customHeight="1">
      <c r="B254" s="149"/>
      <c r="C254" s="142"/>
      <c r="D254" s="153">
        <f>M251</f>
        <v>0</v>
      </c>
      <c r="E254" s="58">
        <f>IF(L251="","",L251)</f>
        <v>6</v>
      </c>
      <c r="F254" s="55" t="s">
        <v>29</v>
      </c>
      <c r="G254" s="58">
        <f>IF(J251="","",J251)</f>
        <v>15</v>
      </c>
      <c r="H254" s="182">
        <f>I251</f>
        <v>2</v>
      </c>
      <c r="I254" s="190"/>
      <c r="J254" s="191"/>
      <c r="K254" s="191"/>
      <c r="L254" s="191"/>
      <c r="M254" s="192"/>
      <c r="N254" s="153">
        <f>IF(O253="","",SUM(AE253:AE255))</f>
        <v>0</v>
      </c>
      <c r="O254" s="58">
        <v>11</v>
      </c>
      <c r="P254" s="55" t="s">
        <v>29</v>
      </c>
      <c r="Q254" s="58">
        <v>15</v>
      </c>
      <c r="R254" s="182">
        <f>IF(Q253="","",SUM(AF253:AF255))</f>
        <v>2</v>
      </c>
      <c r="S254" s="180"/>
      <c r="T254" s="185"/>
      <c r="U254" s="177"/>
      <c r="V254" s="180"/>
      <c r="W254" s="177"/>
      <c r="X254" s="58"/>
      <c r="Y254" s="58"/>
      <c r="Z254" s="3"/>
      <c r="AA254" s="3"/>
      <c r="AD254">
        <f>IF(S253="","",S253*1000+(D254+N254)*100+((D254+N254)-(H254+R254))*10+((SUM(E253:E255)+SUM(O253:O255))-(SUM(G253:G255)+SUM(Q253:Q255))))</f>
        <v>-70</v>
      </c>
      <c r="AE254">
        <f>IF(O254="","",IF(O254&gt;Q254,1,0))</f>
        <v>0</v>
      </c>
      <c r="AF254">
        <f>IF(Q254="","",IF(O254&lt;Q254,1,0))</f>
        <v>1</v>
      </c>
    </row>
    <row r="255" spans="2:32" ht="15" customHeight="1">
      <c r="B255" s="151"/>
      <c r="C255" s="143"/>
      <c r="D255" s="154"/>
      <c r="E255" s="60">
        <f>IF(L252="","",L252)</f>
      </c>
      <c r="F255" s="65" t="s">
        <v>29</v>
      </c>
      <c r="G255" s="60">
        <f>IF(J252="","",J252)</f>
      </c>
      <c r="H255" s="183"/>
      <c r="I255" s="193"/>
      <c r="J255" s="194"/>
      <c r="K255" s="194"/>
      <c r="L255" s="194"/>
      <c r="M255" s="195"/>
      <c r="N255" s="154"/>
      <c r="O255" s="60"/>
      <c r="P255" s="55" t="s">
        <v>29</v>
      </c>
      <c r="Q255" s="60"/>
      <c r="R255" s="183"/>
      <c r="S255" s="181"/>
      <c r="T255" s="186"/>
      <c r="U255" s="178"/>
      <c r="V255" s="181"/>
      <c r="W255" s="178"/>
      <c r="X255" s="58"/>
      <c r="Y255" s="58"/>
      <c r="Z255" s="3"/>
      <c r="AA255" s="3"/>
      <c r="AE255">
        <f>IF(O255="","",IF(O255&gt;Q255,1,0))</f>
      </c>
      <c r="AF255">
        <f>IF(Q255="","",IF(O255&lt;Q255,1,0))</f>
      </c>
    </row>
    <row r="256" spans="2:27" ht="15" customHeight="1">
      <c r="B256" s="149" t="s">
        <v>238</v>
      </c>
      <c r="C256" s="142" t="s">
        <v>116</v>
      </c>
      <c r="D256" s="53" t="str">
        <f>IF(E256="","",IF(D257&gt;H257,"○","×"))</f>
        <v>×</v>
      </c>
      <c r="E256" s="54">
        <f>IF(Q250="","",Q250)</f>
        <v>12</v>
      </c>
      <c r="F256" s="62" t="s">
        <v>29</v>
      </c>
      <c r="G256" s="54">
        <f>IF(O250="","",O250)</f>
        <v>15</v>
      </c>
      <c r="H256" s="64"/>
      <c r="I256" s="53" t="str">
        <f>IF(J256="","",IF(I257&gt;M257,"○","×"))</f>
        <v>○</v>
      </c>
      <c r="J256" s="54">
        <f>IF(Q253="","",Q253)</f>
        <v>15</v>
      </c>
      <c r="K256" s="55" t="s">
        <v>29</v>
      </c>
      <c r="L256" s="54">
        <f>IF(O253="","",O253)</f>
        <v>9</v>
      </c>
      <c r="M256" s="64"/>
      <c r="N256" s="187"/>
      <c r="O256" s="188"/>
      <c r="P256" s="188"/>
      <c r="Q256" s="188"/>
      <c r="R256" s="189"/>
      <c r="S256" s="179">
        <f>IF(D256="","",COUNTIF(D256:M256,"○"))</f>
        <v>1</v>
      </c>
      <c r="T256" s="184" t="s">
        <v>28</v>
      </c>
      <c r="U256" s="176">
        <f>IF(D256="","",COUNTIF(D256:M256,"×"))</f>
        <v>1</v>
      </c>
      <c r="V256" s="179">
        <f>IF(AD257="","",RANK(AD257,AD250:AD258))</f>
        <v>2</v>
      </c>
      <c r="W256" s="176"/>
      <c r="X256" s="58"/>
      <c r="Y256" s="58"/>
      <c r="Z256" s="3"/>
      <c r="AA256" s="3"/>
    </row>
    <row r="257" spans="2:30" ht="15" customHeight="1">
      <c r="B257" s="149"/>
      <c r="C257" s="142"/>
      <c r="D257" s="153">
        <f>R251</f>
        <v>0</v>
      </c>
      <c r="E257" s="58">
        <f>IF(Q251="","",Q251)</f>
        <v>6</v>
      </c>
      <c r="F257" s="55" t="s">
        <v>29</v>
      </c>
      <c r="G257" s="58">
        <f>IF(O251="","",O251)</f>
        <v>15</v>
      </c>
      <c r="H257" s="182">
        <f>N251</f>
        <v>2</v>
      </c>
      <c r="I257" s="153">
        <f>R254</f>
        <v>2</v>
      </c>
      <c r="J257" s="58">
        <f>IF(Q254="","",Q254)</f>
        <v>15</v>
      </c>
      <c r="K257" s="55" t="s">
        <v>29</v>
      </c>
      <c r="L257" s="59">
        <f>IF(O254="","",O254)</f>
        <v>11</v>
      </c>
      <c r="M257" s="182">
        <f>N254</f>
        <v>0</v>
      </c>
      <c r="N257" s="190"/>
      <c r="O257" s="191"/>
      <c r="P257" s="191"/>
      <c r="Q257" s="191"/>
      <c r="R257" s="192"/>
      <c r="S257" s="180"/>
      <c r="T257" s="185"/>
      <c r="U257" s="177"/>
      <c r="V257" s="180"/>
      <c r="W257" s="177"/>
      <c r="X257" s="58"/>
      <c r="Y257" s="58"/>
      <c r="Z257" s="3"/>
      <c r="AA257" s="3"/>
      <c r="AD257">
        <f>IF(S256="","",S256*1000+(D257+I257)*100+((D257+I257)-(H257+M257))*10+((SUM(E256:E258)+SUM(J256:J258))-(SUM(G256:G258)+SUM(L256:L258))))</f>
        <v>1198</v>
      </c>
    </row>
    <row r="258" spans="2:27" ht="15" customHeight="1">
      <c r="B258" s="151"/>
      <c r="C258" s="143"/>
      <c r="D258" s="154"/>
      <c r="E258" s="60">
        <f>IF(Q252="","",Q252)</f>
      </c>
      <c r="F258" s="65" t="s">
        <v>29</v>
      </c>
      <c r="G258" s="60">
        <f>IF(O252="","",O252)</f>
      </c>
      <c r="H258" s="183"/>
      <c r="I258" s="154"/>
      <c r="J258" s="60">
        <f>IF(Q255="","",Q255)</f>
      </c>
      <c r="K258" s="55" t="s">
        <v>29</v>
      </c>
      <c r="L258" s="61">
        <f>IF(O255="","",O255)</f>
      </c>
      <c r="M258" s="183"/>
      <c r="N258" s="193"/>
      <c r="O258" s="194"/>
      <c r="P258" s="194"/>
      <c r="Q258" s="194"/>
      <c r="R258" s="195"/>
      <c r="S258" s="181"/>
      <c r="T258" s="186"/>
      <c r="U258" s="178"/>
      <c r="V258" s="181"/>
      <c r="W258" s="178"/>
      <c r="X258" s="58"/>
      <c r="Y258" s="58"/>
      <c r="Z258" s="3"/>
      <c r="AA258" s="3"/>
    </row>
    <row r="259" spans="2:18" s="66" customFormat="1" ht="15" customHeight="1">
      <c r="B259" s="67"/>
      <c r="C259" s="67"/>
      <c r="E259" s="68"/>
      <c r="F259" s="68"/>
      <c r="G259" s="68"/>
      <c r="J259" s="68"/>
      <c r="K259" s="68"/>
      <c r="L259" s="68"/>
      <c r="O259" s="68"/>
      <c r="P259" s="68"/>
      <c r="Q259" s="68"/>
      <c r="R259" s="68"/>
    </row>
    <row r="260" spans="2:27" ht="15" customHeight="1">
      <c r="B260" s="70" t="s">
        <v>22</v>
      </c>
      <c r="C260" s="50"/>
      <c r="D260" s="164" t="s">
        <v>247</v>
      </c>
      <c r="E260" s="165"/>
      <c r="F260" s="165"/>
      <c r="G260" s="165"/>
      <c r="H260" s="166"/>
      <c r="I260" s="164" t="s">
        <v>246</v>
      </c>
      <c r="J260" s="165"/>
      <c r="K260" s="165"/>
      <c r="L260" s="165"/>
      <c r="M260" s="166"/>
      <c r="N260" s="164" t="s">
        <v>71</v>
      </c>
      <c r="O260" s="165"/>
      <c r="P260" s="165"/>
      <c r="Q260" s="165"/>
      <c r="R260" s="166"/>
      <c r="S260" s="51"/>
      <c r="T260" s="52" t="s">
        <v>24</v>
      </c>
      <c r="U260" s="52"/>
      <c r="V260" s="164" t="s">
        <v>25</v>
      </c>
      <c r="W260" s="166"/>
      <c r="AA260" s="4"/>
    </row>
    <row r="261" spans="2:34" ht="15" customHeight="1">
      <c r="B261" s="147" t="s">
        <v>239</v>
      </c>
      <c r="C261" s="141" t="s">
        <v>243</v>
      </c>
      <c r="D261" s="187"/>
      <c r="E261" s="188"/>
      <c r="F261" s="188"/>
      <c r="G261" s="188"/>
      <c r="H261" s="189"/>
      <c r="I261" s="53" t="str">
        <f>IF(I262="","",IF(I262&gt;M262,"○","×"))</f>
        <v>○</v>
      </c>
      <c r="J261" s="54">
        <v>15</v>
      </c>
      <c r="K261" s="55" t="s">
        <v>29</v>
      </c>
      <c r="L261" s="54">
        <v>2</v>
      </c>
      <c r="M261" s="56"/>
      <c r="N261" s="57" t="str">
        <f>IF(N262="","",IF(N262&gt;R262,"○","×"))</f>
        <v>○</v>
      </c>
      <c r="O261" s="54">
        <v>15</v>
      </c>
      <c r="P261" s="55" t="s">
        <v>29</v>
      </c>
      <c r="Q261" s="54">
        <v>4</v>
      </c>
      <c r="R261" s="56"/>
      <c r="S261" s="179">
        <f>IF(I261="","",COUNTIF(I261:R261,"○"))</f>
        <v>2</v>
      </c>
      <c r="T261" s="184" t="s">
        <v>28</v>
      </c>
      <c r="U261" s="176">
        <f>IF(I261="","",COUNTIF(I261:R261,"×"))</f>
        <v>0</v>
      </c>
      <c r="V261" s="179">
        <f>IF(AD262="","",RANK(AD262,AD261:AD269))</f>
        <v>1</v>
      </c>
      <c r="W261" s="176"/>
      <c r="X261" s="58"/>
      <c r="Y261" s="58"/>
      <c r="Z261" s="4"/>
      <c r="AA261" s="4"/>
      <c r="AE261">
        <f>IF(J261="","",IF(J261&gt;L261,1,0))</f>
        <v>1</v>
      </c>
      <c r="AF261">
        <f>IF(L261="","",IF(J261&lt;L261,1,0))</f>
        <v>0</v>
      </c>
      <c r="AG261">
        <f>IF(O261="","",IF(O261&gt;Q261,1,0))</f>
        <v>1</v>
      </c>
      <c r="AH261">
        <f>IF(Q261="","",IF(O261&lt;Q261,1,0))</f>
        <v>0</v>
      </c>
    </row>
    <row r="262" spans="2:34" ht="15" customHeight="1">
      <c r="B262" s="149"/>
      <c r="C262" s="142"/>
      <c r="D262" s="190"/>
      <c r="E262" s="191"/>
      <c r="F262" s="191"/>
      <c r="G262" s="191"/>
      <c r="H262" s="192"/>
      <c r="I262" s="153">
        <f>IF(J261="","",SUM(AE261:AE263))</f>
        <v>2</v>
      </c>
      <c r="J262" s="58">
        <v>15</v>
      </c>
      <c r="K262" s="55" t="s">
        <v>29</v>
      </c>
      <c r="L262" s="58">
        <v>2</v>
      </c>
      <c r="M262" s="182">
        <f>IF(L261="","",SUM(AF261:AF263))</f>
        <v>0</v>
      </c>
      <c r="N262" s="153">
        <f>IF(O261="","",SUM(AG261:AG263))</f>
        <v>2</v>
      </c>
      <c r="O262" s="59">
        <v>15</v>
      </c>
      <c r="P262" s="55" t="s">
        <v>29</v>
      </c>
      <c r="Q262" s="59">
        <v>4</v>
      </c>
      <c r="R262" s="182">
        <f>IF(Q261="","",SUM(AH261:AH263))</f>
        <v>0</v>
      </c>
      <c r="S262" s="180"/>
      <c r="T262" s="185"/>
      <c r="U262" s="177"/>
      <c r="V262" s="180"/>
      <c r="W262" s="177"/>
      <c r="X262" s="58"/>
      <c r="Y262" s="58"/>
      <c r="Z262" s="4"/>
      <c r="AA262" s="4"/>
      <c r="AD262">
        <f>IF(S261="","",S261*1000+(I262+N262)*100+((I262+N262)-(M262+R262))*10+((SUM(J261:J263)+SUM(O261:O263))-(SUM(L261:L263)+SUM(Q261:Q263))))</f>
        <v>2488</v>
      </c>
      <c r="AE262">
        <f>IF(J262="","",IF(J262&gt;L262,1,0))</f>
        <v>1</v>
      </c>
      <c r="AF262">
        <f>IF(L262="","",IF(J262&lt;L262,1,0))</f>
        <v>0</v>
      </c>
      <c r="AG262">
        <f>IF(O262="","",IF(O262&gt;Q262,1,0))</f>
        <v>1</v>
      </c>
      <c r="AH262">
        <f>IF(Q262="","",IF(O262&lt;Q262,1,0))</f>
        <v>0</v>
      </c>
    </row>
    <row r="263" spans="2:34" ht="15" customHeight="1">
      <c r="B263" s="151"/>
      <c r="C263" s="143"/>
      <c r="D263" s="193"/>
      <c r="E263" s="194"/>
      <c r="F263" s="194"/>
      <c r="G263" s="194"/>
      <c r="H263" s="195"/>
      <c r="I263" s="154"/>
      <c r="J263" s="60"/>
      <c r="K263" s="55" t="s">
        <v>29</v>
      </c>
      <c r="L263" s="60"/>
      <c r="M263" s="183"/>
      <c r="N263" s="154"/>
      <c r="O263" s="61"/>
      <c r="P263" s="55" t="s">
        <v>29</v>
      </c>
      <c r="Q263" s="61"/>
      <c r="R263" s="183"/>
      <c r="S263" s="181"/>
      <c r="T263" s="186"/>
      <c r="U263" s="178"/>
      <c r="V263" s="181"/>
      <c r="W263" s="178"/>
      <c r="X263" s="58"/>
      <c r="Y263" s="58"/>
      <c r="Z263" s="3"/>
      <c r="AA263" s="3"/>
      <c r="AE263">
        <f>IF(J263="","",IF(J263&gt;L263,1,0))</f>
      </c>
      <c r="AF263">
        <f>IF(L263="","",IF(J263&lt;L263,1,0))</f>
      </c>
      <c r="AG263">
        <f>IF(O263="","",IF(O263&gt;Q263,1,0))</f>
      </c>
      <c r="AH263">
        <f>IF(Q263="","",IF(O263&lt;Q263,1,0))</f>
      </c>
    </row>
    <row r="264" spans="2:32" ht="15" customHeight="1">
      <c r="B264" s="147" t="s">
        <v>240</v>
      </c>
      <c r="C264" s="141" t="s">
        <v>64</v>
      </c>
      <c r="D264" s="53" t="str">
        <f>IF(E264="","",IF(D265&gt;H265,"○","×"))</f>
        <v>×</v>
      </c>
      <c r="E264" s="54">
        <f>IF(L261="","",L261)</f>
        <v>2</v>
      </c>
      <c r="F264" s="62" t="s">
        <v>29</v>
      </c>
      <c r="G264" s="54">
        <f>IF(J261="","",J261)</f>
        <v>15</v>
      </c>
      <c r="H264" s="63"/>
      <c r="I264" s="187"/>
      <c r="J264" s="188"/>
      <c r="K264" s="188"/>
      <c r="L264" s="188"/>
      <c r="M264" s="189"/>
      <c r="N264" s="53" t="str">
        <f>IF(O264="","",IF(N265&gt;R265,"○","×"))</f>
        <v>×</v>
      </c>
      <c r="O264" s="54">
        <v>8</v>
      </c>
      <c r="P264" s="62" t="s">
        <v>29</v>
      </c>
      <c r="Q264" s="54">
        <v>15</v>
      </c>
      <c r="R264" s="64"/>
      <c r="S264" s="179">
        <f>IF(D264="","",COUNTIF(D264:R266,"○"))</f>
        <v>0</v>
      </c>
      <c r="T264" s="184" t="s">
        <v>28</v>
      </c>
      <c r="U264" s="176">
        <f>IF(D264="","",COUNTIF(D264:R266,"×"))</f>
        <v>2</v>
      </c>
      <c r="V264" s="179">
        <f>IF(AD265="","",RANK(AD265,AD261:AD269))</f>
        <v>3</v>
      </c>
      <c r="W264" s="176"/>
      <c r="X264" s="58"/>
      <c r="Y264" s="58"/>
      <c r="Z264" s="3"/>
      <c r="AA264" s="3"/>
      <c r="AE264">
        <f>IF(O264="","",IF(O264&gt;Q264,1,0))</f>
        <v>0</v>
      </c>
      <c r="AF264">
        <f>IF(Q264="","",IF(O264&lt;Q264,1,0))</f>
        <v>1</v>
      </c>
    </row>
    <row r="265" spans="2:32" ht="15" customHeight="1">
      <c r="B265" s="149"/>
      <c r="C265" s="142"/>
      <c r="D265" s="153">
        <f>M262</f>
        <v>0</v>
      </c>
      <c r="E265" s="58">
        <f>IF(L262="","",L262)</f>
        <v>2</v>
      </c>
      <c r="F265" s="55" t="s">
        <v>29</v>
      </c>
      <c r="G265" s="58">
        <f>IF(J262="","",J262)</f>
        <v>15</v>
      </c>
      <c r="H265" s="182">
        <f>I262</f>
        <v>2</v>
      </c>
      <c r="I265" s="190"/>
      <c r="J265" s="191"/>
      <c r="K265" s="191"/>
      <c r="L265" s="191"/>
      <c r="M265" s="192"/>
      <c r="N265" s="153">
        <f>IF(O264="","",SUM(AE264:AE266))</f>
        <v>1</v>
      </c>
      <c r="O265" s="58">
        <v>15</v>
      </c>
      <c r="P265" s="55" t="s">
        <v>29</v>
      </c>
      <c r="Q265" s="58">
        <v>12</v>
      </c>
      <c r="R265" s="182">
        <f>IF(Q264="","",SUM(AF264:AF266))</f>
        <v>2</v>
      </c>
      <c r="S265" s="180"/>
      <c r="T265" s="185"/>
      <c r="U265" s="177"/>
      <c r="V265" s="180"/>
      <c r="W265" s="177"/>
      <c r="X265" s="58"/>
      <c r="Y265" s="58"/>
      <c r="Z265" s="3"/>
      <c r="AA265" s="3"/>
      <c r="AD265">
        <f>IF(S264="","",S264*1000+(D265+N265)*100+((D265+N265)-(H265+R265))*10+((SUM(E264:E266)+SUM(O264:O266))-(SUM(G264:G266)+SUM(Q264:Q266))))</f>
        <v>37</v>
      </c>
      <c r="AE265">
        <f>IF(O265="","",IF(O265&gt;Q265,1,0))</f>
        <v>1</v>
      </c>
      <c r="AF265">
        <f>IF(Q265="","",IF(O265&lt;Q265,1,0))</f>
        <v>0</v>
      </c>
    </row>
    <row r="266" spans="2:32" ht="15" customHeight="1">
      <c r="B266" s="151"/>
      <c r="C266" s="143"/>
      <c r="D266" s="154"/>
      <c r="E266" s="60">
        <f>IF(L263="","",L263)</f>
      </c>
      <c r="F266" s="65" t="s">
        <v>29</v>
      </c>
      <c r="G266" s="60">
        <f>IF(J263="","",J263)</f>
      </c>
      <c r="H266" s="183"/>
      <c r="I266" s="193"/>
      <c r="J266" s="194"/>
      <c r="K266" s="194"/>
      <c r="L266" s="194"/>
      <c r="M266" s="195"/>
      <c r="N266" s="154"/>
      <c r="O266" s="60">
        <v>12</v>
      </c>
      <c r="P266" s="55" t="s">
        <v>29</v>
      </c>
      <c r="Q266" s="60">
        <v>15</v>
      </c>
      <c r="R266" s="183"/>
      <c r="S266" s="181"/>
      <c r="T266" s="186"/>
      <c r="U266" s="178"/>
      <c r="V266" s="181"/>
      <c r="W266" s="178"/>
      <c r="X266" s="58"/>
      <c r="Y266" s="58"/>
      <c r="Z266" s="3"/>
      <c r="AA266" s="3"/>
      <c r="AE266">
        <f>IF(O266="","",IF(O266&gt;Q266,1,0))</f>
        <v>0</v>
      </c>
      <c r="AF266">
        <f>IF(Q266="","",IF(O266&lt;Q266,1,0))</f>
        <v>1</v>
      </c>
    </row>
    <row r="267" spans="2:27" ht="15" customHeight="1">
      <c r="B267" s="149" t="s">
        <v>241</v>
      </c>
      <c r="C267" s="142" t="s">
        <v>114</v>
      </c>
      <c r="D267" s="53" t="str">
        <f>IF(E267="","",IF(D268&gt;H268,"○","×"))</f>
        <v>×</v>
      </c>
      <c r="E267" s="54">
        <f>IF(Q261="","",Q261)</f>
        <v>4</v>
      </c>
      <c r="F267" s="62" t="s">
        <v>29</v>
      </c>
      <c r="G267" s="54">
        <f>IF(O261="","",O261)</f>
        <v>15</v>
      </c>
      <c r="H267" s="64"/>
      <c r="I267" s="53" t="str">
        <f>IF(J267="","",IF(I268&gt;M268,"○","×"))</f>
        <v>○</v>
      </c>
      <c r="J267" s="54">
        <f>IF(Q264="","",Q264)</f>
        <v>15</v>
      </c>
      <c r="K267" s="55" t="s">
        <v>29</v>
      </c>
      <c r="L267" s="54">
        <f>IF(O264="","",O264)</f>
        <v>8</v>
      </c>
      <c r="M267" s="64"/>
      <c r="N267" s="187"/>
      <c r="O267" s="188"/>
      <c r="P267" s="188"/>
      <c r="Q267" s="188"/>
      <c r="R267" s="189"/>
      <c r="S267" s="179">
        <f>IF(D267="","",COUNTIF(D267:M267,"○"))</f>
        <v>1</v>
      </c>
      <c r="T267" s="184" t="s">
        <v>28</v>
      </c>
      <c r="U267" s="176">
        <f>IF(D267="","",COUNTIF(D267:M267,"×"))</f>
        <v>1</v>
      </c>
      <c r="V267" s="179">
        <f>IF(AD268="","",RANK(AD268,AD261:AD269))</f>
        <v>2</v>
      </c>
      <c r="W267" s="176"/>
      <c r="X267" s="58"/>
      <c r="Y267" s="58"/>
      <c r="Z267" s="3"/>
      <c r="AA267" s="3"/>
    </row>
    <row r="268" spans="2:30" ht="15" customHeight="1">
      <c r="B268" s="149"/>
      <c r="C268" s="142"/>
      <c r="D268" s="153">
        <f>R262</f>
        <v>0</v>
      </c>
      <c r="E268" s="58">
        <f>IF(Q262="","",Q262)</f>
        <v>4</v>
      </c>
      <c r="F268" s="55" t="s">
        <v>29</v>
      </c>
      <c r="G268" s="58">
        <f>IF(O262="","",O262)</f>
        <v>15</v>
      </c>
      <c r="H268" s="182">
        <f>N262</f>
        <v>2</v>
      </c>
      <c r="I268" s="153">
        <f>R265</f>
        <v>2</v>
      </c>
      <c r="J268" s="58">
        <f>IF(Q265="","",Q265)</f>
        <v>12</v>
      </c>
      <c r="K268" s="55" t="s">
        <v>29</v>
      </c>
      <c r="L268" s="59">
        <f>IF(O265="","",O265)</f>
        <v>15</v>
      </c>
      <c r="M268" s="182">
        <f>N265</f>
        <v>1</v>
      </c>
      <c r="N268" s="190"/>
      <c r="O268" s="191"/>
      <c r="P268" s="191"/>
      <c r="Q268" s="191"/>
      <c r="R268" s="192"/>
      <c r="S268" s="180"/>
      <c r="T268" s="185"/>
      <c r="U268" s="177"/>
      <c r="V268" s="180"/>
      <c r="W268" s="177"/>
      <c r="X268" s="58"/>
      <c r="Y268" s="58"/>
      <c r="Z268" s="3"/>
      <c r="AA268" s="3"/>
      <c r="AD268">
        <f>IF(S267="","",S267*1000+(D268+I268)*100+((D268+I268)-(H268+M268))*10+((SUM(E267:E269)+SUM(J267:J269))-(SUM(G267:G269)+SUM(L267:L269))))</f>
        <v>1175</v>
      </c>
    </row>
    <row r="269" spans="2:27" ht="15" customHeight="1">
      <c r="B269" s="151"/>
      <c r="C269" s="143"/>
      <c r="D269" s="154"/>
      <c r="E269" s="60">
        <f>IF(Q263="","",Q263)</f>
      </c>
      <c r="F269" s="65" t="s">
        <v>29</v>
      </c>
      <c r="G269" s="60">
        <f>IF(O263="","",O263)</f>
      </c>
      <c r="H269" s="183"/>
      <c r="I269" s="154"/>
      <c r="J269" s="60">
        <f>IF(Q266="","",Q266)</f>
        <v>15</v>
      </c>
      <c r="K269" s="55" t="s">
        <v>29</v>
      </c>
      <c r="L269" s="61">
        <f>IF(O266="","",O266)</f>
        <v>12</v>
      </c>
      <c r="M269" s="183"/>
      <c r="N269" s="193"/>
      <c r="O269" s="194"/>
      <c r="P269" s="194"/>
      <c r="Q269" s="194"/>
      <c r="R269" s="195"/>
      <c r="S269" s="181"/>
      <c r="T269" s="186"/>
      <c r="U269" s="178"/>
      <c r="V269" s="181"/>
      <c r="W269" s="178"/>
      <c r="X269" s="58"/>
      <c r="Y269" s="58"/>
      <c r="Z269" s="3"/>
      <c r="AA269" s="3"/>
    </row>
    <row r="270" spans="2:11" s="66" customFormat="1" ht="15" customHeight="1">
      <c r="B270" s="67"/>
      <c r="C270" s="67"/>
      <c r="K270" s="69"/>
    </row>
    <row r="271" spans="2:27" ht="15" customHeight="1">
      <c r="B271" s="70" t="s">
        <v>40</v>
      </c>
      <c r="C271" s="50"/>
      <c r="D271" s="164" t="s">
        <v>256</v>
      </c>
      <c r="E271" s="165"/>
      <c r="F271" s="165"/>
      <c r="G271" s="165"/>
      <c r="H271" s="166"/>
      <c r="I271" s="164" t="s">
        <v>257</v>
      </c>
      <c r="J271" s="165"/>
      <c r="K271" s="165"/>
      <c r="L271" s="165"/>
      <c r="M271" s="166"/>
      <c r="N271" s="164" t="s">
        <v>169</v>
      </c>
      <c r="O271" s="165"/>
      <c r="P271" s="165"/>
      <c r="Q271" s="165"/>
      <c r="R271" s="166"/>
      <c r="S271" s="51"/>
      <c r="T271" s="52" t="s">
        <v>24</v>
      </c>
      <c r="U271" s="52"/>
      <c r="V271" s="164" t="s">
        <v>25</v>
      </c>
      <c r="W271" s="166"/>
      <c r="AA271" s="4"/>
    </row>
    <row r="272" spans="2:34" ht="15" customHeight="1">
      <c r="B272" s="147" t="s">
        <v>248</v>
      </c>
      <c r="C272" s="141" t="s">
        <v>255</v>
      </c>
      <c r="D272" s="187"/>
      <c r="E272" s="188"/>
      <c r="F272" s="188"/>
      <c r="G272" s="188"/>
      <c r="H272" s="189"/>
      <c r="I272" s="53" t="str">
        <f>IF(I273="","",IF(I273&gt;M273,"○","×"))</f>
        <v>×</v>
      </c>
      <c r="J272" s="54">
        <v>4</v>
      </c>
      <c r="K272" s="55" t="s">
        <v>29</v>
      </c>
      <c r="L272" s="54">
        <v>15</v>
      </c>
      <c r="M272" s="56"/>
      <c r="N272" s="57" t="str">
        <f>IF(N273="","",IF(N273&gt;R273,"○","×"))</f>
        <v>×</v>
      </c>
      <c r="O272" s="54">
        <v>8</v>
      </c>
      <c r="P272" s="55" t="s">
        <v>29</v>
      </c>
      <c r="Q272" s="54">
        <v>15</v>
      </c>
      <c r="R272" s="56"/>
      <c r="S272" s="179">
        <f>IF(I272="","",COUNTIF(I272:R272,"○"))</f>
        <v>0</v>
      </c>
      <c r="T272" s="184" t="s">
        <v>28</v>
      </c>
      <c r="U272" s="176">
        <f>IF(I272="","",COUNTIF(I272:R272,"×"))</f>
        <v>2</v>
      </c>
      <c r="V272" s="179">
        <f>IF(AD273="","",RANK(AD273,AD272:AD280))</f>
        <v>3</v>
      </c>
      <c r="W272" s="176"/>
      <c r="X272" s="58"/>
      <c r="Y272" s="58"/>
      <c r="Z272" s="4"/>
      <c r="AA272" s="4"/>
      <c r="AE272">
        <f>IF(J272="","",IF(J272&gt;L272,1,0))</f>
        <v>0</v>
      </c>
      <c r="AF272">
        <f>IF(L272="","",IF(J272&lt;L272,1,0))</f>
        <v>1</v>
      </c>
      <c r="AG272">
        <f>IF(O272="","",IF(O272&gt;Q272,1,0))</f>
        <v>0</v>
      </c>
      <c r="AH272">
        <f>IF(Q272="","",IF(O272&lt;Q272,1,0))</f>
        <v>1</v>
      </c>
    </row>
    <row r="273" spans="2:34" ht="15" customHeight="1">
      <c r="B273" s="149"/>
      <c r="C273" s="142"/>
      <c r="D273" s="190"/>
      <c r="E273" s="191"/>
      <c r="F273" s="191"/>
      <c r="G273" s="191"/>
      <c r="H273" s="192"/>
      <c r="I273" s="153">
        <f>IF(J272="","",SUM(AE272:AE274))</f>
        <v>0</v>
      </c>
      <c r="J273" s="58">
        <v>12</v>
      </c>
      <c r="K273" s="55" t="s">
        <v>29</v>
      </c>
      <c r="L273" s="58">
        <v>15</v>
      </c>
      <c r="M273" s="182">
        <f>IF(L272="","",SUM(AF272:AF274))</f>
        <v>2</v>
      </c>
      <c r="N273" s="153">
        <f>IF(O272="","",SUM(AG272:AG274))</f>
        <v>1</v>
      </c>
      <c r="O273" s="59">
        <v>15</v>
      </c>
      <c r="P273" s="55" t="s">
        <v>29</v>
      </c>
      <c r="Q273" s="59">
        <v>9</v>
      </c>
      <c r="R273" s="182">
        <f>IF(Q272="","",SUM(AH272:AH274))</f>
        <v>2</v>
      </c>
      <c r="S273" s="180"/>
      <c r="T273" s="185"/>
      <c r="U273" s="177"/>
      <c r="V273" s="180"/>
      <c r="W273" s="177"/>
      <c r="X273" s="58"/>
      <c r="Y273" s="58"/>
      <c r="Z273" s="4"/>
      <c r="AA273" s="4"/>
      <c r="AD273">
        <f>IF(S272="","",S272*1000+(I273+N273)*100+((I273+N273)-(M273+R273))*10+((SUM(J272:J274)+SUM(O272:O274))-(SUM(L272:L274)+SUM(Q272:Q274))))</f>
        <v>45</v>
      </c>
      <c r="AE273">
        <f>IF(J273="","",IF(J273&gt;L273,1,0))</f>
        <v>0</v>
      </c>
      <c r="AF273">
        <f>IF(L273="","",IF(J273&lt;L273,1,0))</f>
        <v>1</v>
      </c>
      <c r="AG273">
        <f>IF(O273="","",IF(O273&gt;Q273,1,0))</f>
        <v>1</v>
      </c>
      <c r="AH273">
        <f>IF(Q273="","",IF(O273&lt;Q273,1,0))</f>
        <v>0</v>
      </c>
    </row>
    <row r="274" spans="2:34" ht="15" customHeight="1">
      <c r="B274" s="151"/>
      <c r="C274" s="143"/>
      <c r="D274" s="193"/>
      <c r="E274" s="194"/>
      <c r="F274" s="194"/>
      <c r="G274" s="194"/>
      <c r="H274" s="195"/>
      <c r="I274" s="154"/>
      <c r="J274" s="60"/>
      <c r="K274" s="55" t="s">
        <v>29</v>
      </c>
      <c r="L274" s="60"/>
      <c r="M274" s="183"/>
      <c r="N274" s="154"/>
      <c r="O274" s="61">
        <v>5</v>
      </c>
      <c r="P274" s="55" t="s">
        <v>29</v>
      </c>
      <c r="Q274" s="61">
        <v>15</v>
      </c>
      <c r="R274" s="183"/>
      <c r="S274" s="181"/>
      <c r="T274" s="186"/>
      <c r="U274" s="178"/>
      <c r="V274" s="181"/>
      <c r="W274" s="178"/>
      <c r="X274" s="58"/>
      <c r="Y274" s="58"/>
      <c r="Z274" s="3"/>
      <c r="AA274" s="3"/>
      <c r="AE274">
        <f>IF(J274="","",IF(J274&gt;L274,1,0))</f>
      </c>
      <c r="AF274">
        <f>IF(L274="","",IF(J274&lt;L274,1,0))</f>
      </c>
      <c r="AG274">
        <f>IF(O274="","",IF(O274&gt;Q274,1,0))</f>
        <v>0</v>
      </c>
      <c r="AH274">
        <f>IF(Q274="","",IF(O274&lt;Q274,1,0))</f>
        <v>1</v>
      </c>
    </row>
    <row r="275" spans="2:32" ht="15" customHeight="1">
      <c r="B275" s="147" t="s">
        <v>249</v>
      </c>
      <c r="C275" s="141" t="s">
        <v>128</v>
      </c>
      <c r="D275" s="53" t="str">
        <f>IF(E275="","",IF(D276&gt;H276,"○","×"))</f>
        <v>○</v>
      </c>
      <c r="E275" s="54">
        <f>IF(L272="","",L272)</f>
        <v>15</v>
      </c>
      <c r="F275" s="62" t="s">
        <v>29</v>
      </c>
      <c r="G275" s="54">
        <f>IF(J272="","",J272)</f>
        <v>4</v>
      </c>
      <c r="H275" s="63"/>
      <c r="I275" s="187"/>
      <c r="J275" s="188"/>
      <c r="K275" s="188"/>
      <c r="L275" s="188"/>
      <c r="M275" s="189"/>
      <c r="N275" s="53" t="str">
        <f>IF(O275="","",IF(N276&gt;R276,"○","×"))</f>
        <v>×</v>
      </c>
      <c r="O275" s="54">
        <v>16</v>
      </c>
      <c r="P275" s="62" t="s">
        <v>29</v>
      </c>
      <c r="Q275" s="54">
        <v>14</v>
      </c>
      <c r="R275" s="64"/>
      <c r="S275" s="179">
        <f>IF(D275="","",COUNTIF(D275:R277,"○"))</f>
        <v>1</v>
      </c>
      <c r="T275" s="184" t="s">
        <v>28</v>
      </c>
      <c r="U275" s="176">
        <f>IF(D275="","",COUNTIF(D275:R277,"×"))</f>
        <v>1</v>
      </c>
      <c r="V275" s="179">
        <f>IF(AD276="","",RANK(AD276,AD272:AD280))</f>
        <v>2</v>
      </c>
      <c r="W275" s="176"/>
      <c r="X275" s="58"/>
      <c r="Y275" s="58"/>
      <c r="Z275" s="3"/>
      <c r="AA275" s="3"/>
      <c r="AE275">
        <f>IF(O275="","",IF(O275&gt;Q275,1,0))</f>
        <v>1</v>
      </c>
      <c r="AF275">
        <f>IF(Q275="","",IF(O275&lt;Q275,1,0))</f>
        <v>0</v>
      </c>
    </row>
    <row r="276" spans="2:32" ht="15" customHeight="1">
      <c r="B276" s="149"/>
      <c r="C276" s="142"/>
      <c r="D276" s="153">
        <f>M273</f>
        <v>2</v>
      </c>
      <c r="E276" s="58">
        <f>IF(L273="","",L273)</f>
        <v>15</v>
      </c>
      <c r="F276" s="55" t="s">
        <v>29</v>
      </c>
      <c r="G276" s="58">
        <f>IF(J273="","",J273)</f>
        <v>12</v>
      </c>
      <c r="H276" s="182">
        <f>I273</f>
        <v>0</v>
      </c>
      <c r="I276" s="190"/>
      <c r="J276" s="191"/>
      <c r="K276" s="191"/>
      <c r="L276" s="191"/>
      <c r="M276" s="192"/>
      <c r="N276" s="153">
        <f>IF(O275="","",SUM(AE275:AE277))</f>
        <v>1</v>
      </c>
      <c r="O276" s="58">
        <v>17</v>
      </c>
      <c r="P276" s="55" t="s">
        <v>29</v>
      </c>
      <c r="Q276" s="58">
        <v>19</v>
      </c>
      <c r="R276" s="182">
        <f>IF(Q275="","",SUM(AF275:AF277))</f>
        <v>2</v>
      </c>
      <c r="S276" s="180"/>
      <c r="T276" s="185"/>
      <c r="U276" s="177"/>
      <c r="V276" s="180"/>
      <c r="W276" s="177"/>
      <c r="X276" s="58"/>
      <c r="Y276" s="58"/>
      <c r="Z276" s="3"/>
      <c r="AA276" s="3"/>
      <c r="AD276">
        <f>IF(S275="","",S275*1000+(D276+N276)*100+((D276+N276)-(H276+R276))*10+((SUM(E275:E277)+SUM(O275:O277))-(SUM(G275:G277)+SUM(Q275:Q277))))</f>
        <v>1322</v>
      </c>
      <c r="AE276">
        <f>IF(O276="","",IF(O276&gt;Q276,1,0))</f>
        <v>0</v>
      </c>
      <c r="AF276">
        <f>IF(Q276="","",IF(O276&lt;Q276,1,0))</f>
        <v>1</v>
      </c>
    </row>
    <row r="277" spans="2:32" ht="15" customHeight="1">
      <c r="B277" s="151"/>
      <c r="C277" s="143"/>
      <c r="D277" s="154"/>
      <c r="E277" s="60">
        <f>IF(L274="","",L274)</f>
      </c>
      <c r="F277" s="65" t="s">
        <v>29</v>
      </c>
      <c r="G277" s="60">
        <f>IF(J274="","",J274)</f>
      </c>
      <c r="H277" s="183"/>
      <c r="I277" s="193"/>
      <c r="J277" s="194"/>
      <c r="K277" s="194"/>
      <c r="L277" s="194"/>
      <c r="M277" s="195"/>
      <c r="N277" s="154"/>
      <c r="O277" s="60">
        <v>13</v>
      </c>
      <c r="P277" s="55" t="s">
        <v>29</v>
      </c>
      <c r="Q277" s="60">
        <v>15</v>
      </c>
      <c r="R277" s="183"/>
      <c r="S277" s="181"/>
      <c r="T277" s="186"/>
      <c r="U277" s="178"/>
      <c r="V277" s="181"/>
      <c r="W277" s="178"/>
      <c r="X277" s="58"/>
      <c r="Y277" s="58"/>
      <c r="Z277" s="3"/>
      <c r="AA277" s="3"/>
      <c r="AE277">
        <f>IF(O277="","",IF(O277&gt;Q277,1,0))</f>
        <v>0</v>
      </c>
      <c r="AF277">
        <f>IF(Q277="","",IF(O277&lt;Q277,1,0))</f>
        <v>1</v>
      </c>
    </row>
    <row r="278" spans="2:27" ht="15" customHeight="1">
      <c r="B278" s="149" t="s">
        <v>250</v>
      </c>
      <c r="C278" s="142" t="s">
        <v>53</v>
      </c>
      <c r="D278" s="53" t="str">
        <f>IF(E278="","",IF(D279&gt;H279,"○","×"))</f>
        <v>○</v>
      </c>
      <c r="E278" s="54">
        <f>IF(Q272="","",Q272)</f>
        <v>15</v>
      </c>
      <c r="F278" s="62" t="s">
        <v>29</v>
      </c>
      <c r="G278" s="54">
        <f>IF(O272="","",O272)</f>
        <v>8</v>
      </c>
      <c r="H278" s="64"/>
      <c r="I278" s="53" t="str">
        <f>IF(J278="","",IF(I279&gt;M279,"○","×"))</f>
        <v>○</v>
      </c>
      <c r="J278" s="54">
        <f>IF(Q275="","",Q275)</f>
        <v>14</v>
      </c>
      <c r="K278" s="55" t="s">
        <v>29</v>
      </c>
      <c r="L278" s="54">
        <f>IF(O275="","",O275)</f>
        <v>16</v>
      </c>
      <c r="M278" s="64"/>
      <c r="N278" s="187"/>
      <c r="O278" s="188"/>
      <c r="P278" s="188"/>
      <c r="Q278" s="188"/>
      <c r="R278" s="189"/>
      <c r="S278" s="179">
        <f>IF(D278="","",COUNTIF(D278:M278,"○"))</f>
        <v>2</v>
      </c>
      <c r="T278" s="184" t="s">
        <v>28</v>
      </c>
      <c r="U278" s="176">
        <f>IF(D278="","",COUNTIF(D278:M278,"×"))</f>
        <v>0</v>
      </c>
      <c r="V278" s="179">
        <f>IF(AD279="","",RANK(AD279,AD272:AD280))</f>
        <v>1</v>
      </c>
      <c r="W278" s="176"/>
      <c r="X278" s="58"/>
      <c r="Y278" s="58"/>
      <c r="Z278" s="3"/>
      <c r="AA278" s="3"/>
    </row>
    <row r="279" spans="2:30" ht="15" customHeight="1">
      <c r="B279" s="149"/>
      <c r="C279" s="142"/>
      <c r="D279" s="153">
        <f>R273</f>
        <v>2</v>
      </c>
      <c r="E279" s="58">
        <f>IF(Q273="","",Q273)</f>
        <v>9</v>
      </c>
      <c r="F279" s="55" t="s">
        <v>29</v>
      </c>
      <c r="G279" s="58">
        <f>IF(O273="","",O273)</f>
        <v>15</v>
      </c>
      <c r="H279" s="182">
        <f>N273</f>
        <v>1</v>
      </c>
      <c r="I279" s="153">
        <f>R276</f>
        <v>2</v>
      </c>
      <c r="J279" s="58">
        <f>IF(Q276="","",Q276)</f>
        <v>19</v>
      </c>
      <c r="K279" s="55" t="s">
        <v>29</v>
      </c>
      <c r="L279" s="59">
        <f>IF(O276="","",O276)</f>
        <v>17</v>
      </c>
      <c r="M279" s="182">
        <f>N276</f>
        <v>1</v>
      </c>
      <c r="N279" s="190"/>
      <c r="O279" s="191"/>
      <c r="P279" s="191"/>
      <c r="Q279" s="191"/>
      <c r="R279" s="192"/>
      <c r="S279" s="180"/>
      <c r="T279" s="185"/>
      <c r="U279" s="177"/>
      <c r="V279" s="180"/>
      <c r="W279" s="177"/>
      <c r="X279" s="58"/>
      <c r="Y279" s="58"/>
      <c r="Z279" s="3"/>
      <c r="AA279" s="3"/>
      <c r="AD279">
        <f>IF(S278="","",S278*1000+(D279+I279)*100+((D279+I279)-(H279+M279))*10+((SUM(E278:E280)+SUM(J278:J280))-(SUM(G278:G280)+SUM(L278:L280))))</f>
        <v>2433</v>
      </c>
    </row>
    <row r="280" spans="2:27" ht="15" customHeight="1">
      <c r="B280" s="151"/>
      <c r="C280" s="143"/>
      <c r="D280" s="154"/>
      <c r="E280" s="60">
        <f>IF(Q274="","",Q274)</f>
        <v>15</v>
      </c>
      <c r="F280" s="65" t="s">
        <v>29</v>
      </c>
      <c r="G280" s="60">
        <f>IF(O274="","",O274)</f>
        <v>5</v>
      </c>
      <c r="H280" s="183"/>
      <c r="I280" s="154"/>
      <c r="J280" s="60">
        <f>IF(Q277="","",Q277)</f>
        <v>15</v>
      </c>
      <c r="K280" s="55" t="s">
        <v>29</v>
      </c>
      <c r="L280" s="61">
        <f>IF(O277="","",O277)</f>
        <v>13</v>
      </c>
      <c r="M280" s="183"/>
      <c r="N280" s="193"/>
      <c r="O280" s="194"/>
      <c r="P280" s="194"/>
      <c r="Q280" s="194"/>
      <c r="R280" s="195"/>
      <c r="S280" s="181"/>
      <c r="T280" s="186"/>
      <c r="U280" s="178"/>
      <c r="V280" s="181"/>
      <c r="W280" s="178"/>
      <c r="X280" s="58"/>
      <c r="Y280" s="58"/>
      <c r="Z280" s="3"/>
      <c r="AA280" s="3"/>
    </row>
    <row r="281" spans="2:11" s="66" customFormat="1" ht="15" customHeight="1">
      <c r="B281" s="67"/>
      <c r="C281" s="67"/>
      <c r="K281" s="69"/>
    </row>
    <row r="282" spans="2:27" ht="15" customHeight="1">
      <c r="B282" s="70" t="s">
        <v>235</v>
      </c>
      <c r="C282" s="50"/>
      <c r="D282" s="164" t="s">
        <v>259</v>
      </c>
      <c r="E282" s="165"/>
      <c r="F282" s="165"/>
      <c r="G282" s="165"/>
      <c r="H282" s="166"/>
      <c r="I282" s="164" t="s">
        <v>258</v>
      </c>
      <c r="J282" s="165"/>
      <c r="K282" s="165"/>
      <c r="L282" s="165"/>
      <c r="M282" s="166"/>
      <c r="N282" s="164" t="s">
        <v>52</v>
      </c>
      <c r="O282" s="165"/>
      <c r="P282" s="165"/>
      <c r="Q282" s="165"/>
      <c r="R282" s="166"/>
      <c r="S282" s="51"/>
      <c r="T282" s="52" t="s">
        <v>24</v>
      </c>
      <c r="U282" s="52"/>
      <c r="V282" s="164" t="s">
        <v>25</v>
      </c>
      <c r="W282" s="166"/>
      <c r="AA282" s="4"/>
    </row>
    <row r="283" spans="2:34" ht="15" customHeight="1">
      <c r="B283" s="147" t="s">
        <v>251</v>
      </c>
      <c r="C283" s="141" t="s">
        <v>254</v>
      </c>
      <c r="D283" s="187"/>
      <c r="E283" s="188"/>
      <c r="F283" s="188"/>
      <c r="G283" s="188"/>
      <c r="H283" s="189"/>
      <c r="I283" s="53" t="str">
        <f>IF(I284="","",IF(I284&gt;M284,"○","×"))</f>
        <v>○</v>
      </c>
      <c r="J283" s="54">
        <v>16</v>
      </c>
      <c r="K283" s="55" t="s">
        <v>29</v>
      </c>
      <c r="L283" s="54">
        <v>14</v>
      </c>
      <c r="M283" s="56"/>
      <c r="N283" s="57" t="str">
        <f>IF(N284="","",IF(N284&gt;R284,"○","×"))</f>
        <v>○</v>
      </c>
      <c r="O283" s="54">
        <v>15</v>
      </c>
      <c r="P283" s="55" t="s">
        <v>29</v>
      </c>
      <c r="Q283" s="54">
        <v>13</v>
      </c>
      <c r="R283" s="56"/>
      <c r="S283" s="179">
        <f>IF(I283="","",COUNTIF(I283:R283,"○"))</f>
        <v>2</v>
      </c>
      <c r="T283" s="184" t="s">
        <v>28</v>
      </c>
      <c r="U283" s="176">
        <f>IF(I283="","",COUNTIF(I283:R283,"×"))</f>
        <v>0</v>
      </c>
      <c r="V283" s="179">
        <f>IF(AD284="","",RANK(AD284,AD283:AD291))</f>
        <v>1</v>
      </c>
      <c r="W283" s="176"/>
      <c r="X283" s="58"/>
      <c r="Y283" s="58"/>
      <c r="Z283" s="4"/>
      <c r="AA283" s="4"/>
      <c r="AE283">
        <f>IF(J283="","",IF(J283&gt;L283,1,0))</f>
        <v>1</v>
      </c>
      <c r="AF283">
        <f>IF(L283="","",IF(J283&lt;L283,1,0))</f>
        <v>0</v>
      </c>
      <c r="AG283">
        <f>IF(O283="","",IF(O283&gt;Q283,1,0))</f>
        <v>1</v>
      </c>
      <c r="AH283">
        <f>IF(Q283="","",IF(O283&lt;Q283,1,0))</f>
        <v>0</v>
      </c>
    </row>
    <row r="284" spans="2:34" ht="15" customHeight="1">
      <c r="B284" s="149"/>
      <c r="C284" s="142"/>
      <c r="D284" s="190"/>
      <c r="E284" s="191"/>
      <c r="F284" s="191"/>
      <c r="G284" s="191"/>
      <c r="H284" s="192"/>
      <c r="I284" s="153">
        <f>IF(J283="","",SUM(AE283:AE285))</f>
        <v>2</v>
      </c>
      <c r="J284" s="58">
        <v>15</v>
      </c>
      <c r="K284" s="55" t="s">
        <v>29</v>
      </c>
      <c r="L284" s="58">
        <v>10</v>
      </c>
      <c r="M284" s="182">
        <f>IF(L283="","",SUM(AF283:AF285))</f>
        <v>0</v>
      </c>
      <c r="N284" s="153">
        <f>IF(O283="","",SUM(AG283:AG285))</f>
        <v>2</v>
      </c>
      <c r="O284" s="59">
        <v>15</v>
      </c>
      <c r="P284" s="55" t="s">
        <v>29</v>
      </c>
      <c r="Q284" s="59">
        <v>12</v>
      </c>
      <c r="R284" s="182">
        <f>IF(Q283="","",SUM(AH283:AH285))</f>
        <v>0</v>
      </c>
      <c r="S284" s="180"/>
      <c r="T284" s="185"/>
      <c r="U284" s="177"/>
      <c r="V284" s="180"/>
      <c r="W284" s="177"/>
      <c r="X284" s="58"/>
      <c r="Y284" s="58"/>
      <c r="Z284" s="4"/>
      <c r="AA284" s="4"/>
      <c r="AD284">
        <f>IF(S283="","",S283*1000+(I284+N284)*100+((I284+N284)-(M284+R284))*10+((SUM(J283:J285)+SUM(O283:O285))-(SUM(L283:L285)+SUM(Q283:Q285))))</f>
        <v>2452</v>
      </c>
      <c r="AE284">
        <f>IF(J284="","",IF(J284&gt;L284,1,0))</f>
        <v>1</v>
      </c>
      <c r="AF284">
        <f>IF(L284="","",IF(J284&lt;L284,1,0))</f>
        <v>0</v>
      </c>
      <c r="AG284">
        <f>IF(O284="","",IF(O284&gt;Q284,1,0))</f>
        <v>1</v>
      </c>
      <c r="AH284">
        <f>IF(Q284="","",IF(O284&lt;Q284,1,0))</f>
        <v>0</v>
      </c>
    </row>
    <row r="285" spans="2:34" ht="15" customHeight="1">
      <c r="B285" s="151"/>
      <c r="C285" s="143"/>
      <c r="D285" s="193"/>
      <c r="E285" s="194"/>
      <c r="F285" s="194"/>
      <c r="G285" s="194"/>
      <c r="H285" s="195"/>
      <c r="I285" s="154"/>
      <c r="J285" s="60"/>
      <c r="K285" s="55" t="s">
        <v>29</v>
      </c>
      <c r="L285" s="60"/>
      <c r="M285" s="183"/>
      <c r="N285" s="154"/>
      <c r="O285" s="61"/>
      <c r="P285" s="55" t="s">
        <v>29</v>
      </c>
      <c r="Q285" s="61"/>
      <c r="R285" s="183"/>
      <c r="S285" s="181"/>
      <c r="T285" s="186"/>
      <c r="U285" s="178"/>
      <c r="V285" s="181"/>
      <c r="W285" s="178"/>
      <c r="X285" s="58"/>
      <c r="Y285" s="58"/>
      <c r="Z285" s="3"/>
      <c r="AA285" s="3"/>
      <c r="AE285">
        <f>IF(J285="","",IF(J285&gt;L285,1,0))</f>
      </c>
      <c r="AF285">
        <f>IF(L285="","",IF(J285&lt;L285,1,0))</f>
      </c>
      <c r="AG285">
        <f>IF(O285="","",IF(O285&gt;Q285,1,0))</f>
      </c>
      <c r="AH285">
        <f>IF(Q285="","",IF(O285&lt;Q285,1,0))</f>
      </c>
    </row>
    <row r="286" spans="2:32" ht="15" customHeight="1">
      <c r="B286" s="147" t="s">
        <v>252</v>
      </c>
      <c r="C286" s="141" t="s">
        <v>128</v>
      </c>
      <c r="D286" s="53" t="str">
        <f>IF(E286="","",IF(D287&gt;H287,"○","×"))</f>
        <v>×</v>
      </c>
      <c r="E286" s="54">
        <f>IF(L283="","",L283)</f>
        <v>14</v>
      </c>
      <c r="F286" s="62" t="s">
        <v>29</v>
      </c>
      <c r="G286" s="54">
        <f>IF(J283="","",J283)</f>
        <v>16</v>
      </c>
      <c r="H286" s="63"/>
      <c r="I286" s="187"/>
      <c r="J286" s="188"/>
      <c r="K286" s="188"/>
      <c r="L286" s="188"/>
      <c r="M286" s="189"/>
      <c r="N286" s="53" t="str">
        <f>IF(O286="","",IF(N287&gt;R287,"○","×"))</f>
        <v>○</v>
      </c>
      <c r="O286" s="54">
        <v>15</v>
      </c>
      <c r="P286" s="62" t="s">
        <v>29</v>
      </c>
      <c r="Q286" s="54">
        <v>7</v>
      </c>
      <c r="R286" s="64"/>
      <c r="S286" s="179">
        <f>IF(D286="","",COUNTIF(D286:R288,"○"))</f>
        <v>1</v>
      </c>
      <c r="T286" s="184" t="s">
        <v>28</v>
      </c>
      <c r="U286" s="176">
        <f>IF(D286="","",COUNTIF(D286:R288,"×"))</f>
        <v>1</v>
      </c>
      <c r="V286" s="179">
        <f>IF(AD287="","",RANK(AD287,AD283:AD291))</f>
        <v>2</v>
      </c>
      <c r="W286" s="176"/>
      <c r="X286" s="58"/>
      <c r="Y286" s="58"/>
      <c r="Z286" s="3"/>
      <c r="AA286" s="3"/>
      <c r="AE286">
        <f>IF(O286="","",IF(O286&gt;Q286,1,0))</f>
        <v>1</v>
      </c>
      <c r="AF286">
        <f>IF(Q286="","",IF(O286&lt;Q286,1,0))</f>
        <v>0</v>
      </c>
    </row>
    <row r="287" spans="2:32" ht="15" customHeight="1">
      <c r="B287" s="149"/>
      <c r="C287" s="142"/>
      <c r="D287" s="153">
        <f>M284</f>
        <v>0</v>
      </c>
      <c r="E287" s="58">
        <f>IF(L284="","",L284)</f>
        <v>10</v>
      </c>
      <c r="F287" s="55" t="s">
        <v>29</v>
      </c>
      <c r="G287" s="58">
        <f>IF(J284="","",J284)</f>
        <v>15</v>
      </c>
      <c r="H287" s="182">
        <f>I284</f>
        <v>2</v>
      </c>
      <c r="I287" s="190"/>
      <c r="J287" s="191"/>
      <c r="K287" s="191"/>
      <c r="L287" s="191"/>
      <c r="M287" s="192"/>
      <c r="N287" s="153">
        <f>IF(O286="","",SUM(AE286:AE288))</f>
        <v>2</v>
      </c>
      <c r="O287" s="58">
        <v>11</v>
      </c>
      <c r="P287" s="55" t="s">
        <v>29</v>
      </c>
      <c r="Q287" s="58">
        <v>15</v>
      </c>
      <c r="R287" s="182">
        <f>IF(Q286="","",SUM(AF286:AF288))</f>
        <v>1</v>
      </c>
      <c r="S287" s="180"/>
      <c r="T287" s="185"/>
      <c r="U287" s="177"/>
      <c r="V287" s="180"/>
      <c r="W287" s="177"/>
      <c r="X287" s="58"/>
      <c r="Y287" s="58"/>
      <c r="Z287" s="3"/>
      <c r="AA287" s="3"/>
      <c r="AD287">
        <f>IF(S286="","",S286*1000+(D287+N287)*100+((D287+N287)-(H287+R287))*10+((SUM(E286:E288)+SUM(O286:O288))-(SUM(G286:G288)+SUM(Q286:Q288))))</f>
        <v>1190</v>
      </c>
      <c r="AE287">
        <f>IF(O287="","",IF(O287&gt;Q287,1,0))</f>
        <v>0</v>
      </c>
      <c r="AF287">
        <f>IF(Q287="","",IF(O287&lt;Q287,1,0))</f>
        <v>1</v>
      </c>
    </row>
    <row r="288" spans="2:32" ht="15" customHeight="1">
      <c r="B288" s="151"/>
      <c r="C288" s="143"/>
      <c r="D288" s="154"/>
      <c r="E288" s="60">
        <f>IF(L285="","",L285)</f>
      </c>
      <c r="F288" s="65" t="s">
        <v>29</v>
      </c>
      <c r="G288" s="60">
        <f>IF(J285="","",J285)</f>
      </c>
      <c r="H288" s="183"/>
      <c r="I288" s="193"/>
      <c r="J288" s="194"/>
      <c r="K288" s="194"/>
      <c r="L288" s="194"/>
      <c r="M288" s="195"/>
      <c r="N288" s="154"/>
      <c r="O288" s="60">
        <v>15</v>
      </c>
      <c r="P288" s="55" t="s">
        <v>29</v>
      </c>
      <c r="Q288" s="60">
        <v>12</v>
      </c>
      <c r="R288" s="183"/>
      <c r="S288" s="181"/>
      <c r="T288" s="186"/>
      <c r="U288" s="178"/>
      <c r="V288" s="181"/>
      <c r="W288" s="178"/>
      <c r="X288" s="58"/>
      <c r="Y288" s="58"/>
      <c r="Z288" s="3"/>
      <c r="AA288" s="3"/>
      <c r="AE288">
        <f>IF(O288="","",IF(O288&gt;Q288,1,0))</f>
        <v>1</v>
      </c>
      <c r="AF288">
        <f>IF(Q288="","",IF(O288&lt;Q288,1,0))</f>
        <v>0</v>
      </c>
    </row>
    <row r="289" spans="2:27" ht="15" customHeight="1">
      <c r="B289" s="149" t="s">
        <v>253</v>
      </c>
      <c r="C289" s="142" t="s">
        <v>190</v>
      </c>
      <c r="D289" s="53" t="str">
        <f>IF(E289="","",IF(D290&gt;H290,"○","×"))</f>
        <v>×</v>
      </c>
      <c r="E289" s="54">
        <f>IF(Q283="","",Q283)</f>
        <v>13</v>
      </c>
      <c r="F289" s="62" t="s">
        <v>29</v>
      </c>
      <c r="G289" s="54">
        <f>IF(O283="","",O283)</f>
        <v>15</v>
      </c>
      <c r="H289" s="64"/>
      <c r="I289" s="53" t="str">
        <f>IF(J289="","",IF(I290&gt;M290,"○","×"))</f>
        <v>×</v>
      </c>
      <c r="J289" s="54">
        <f>IF(Q286="","",Q286)</f>
        <v>7</v>
      </c>
      <c r="K289" s="55" t="s">
        <v>29</v>
      </c>
      <c r="L289" s="54">
        <f>IF(O286="","",O286)</f>
        <v>15</v>
      </c>
      <c r="M289" s="64"/>
      <c r="N289" s="187"/>
      <c r="O289" s="188"/>
      <c r="P289" s="188"/>
      <c r="Q289" s="188"/>
      <c r="R289" s="189"/>
      <c r="S289" s="179">
        <f>IF(D289="","",COUNTIF(D289:M289,"○"))</f>
        <v>0</v>
      </c>
      <c r="T289" s="184" t="s">
        <v>28</v>
      </c>
      <c r="U289" s="176">
        <f>IF(D289="","",COUNTIF(D289:M289,"×"))</f>
        <v>2</v>
      </c>
      <c r="V289" s="179">
        <f>IF(AD290="","",RANK(AD290,AD283:AD291))</f>
        <v>3</v>
      </c>
      <c r="W289" s="176"/>
      <c r="X289" s="58"/>
      <c r="Y289" s="58"/>
      <c r="Z289" s="3"/>
      <c r="AA289" s="3"/>
    </row>
    <row r="290" spans="2:30" ht="15" customHeight="1">
      <c r="B290" s="149"/>
      <c r="C290" s="142"/>
      <c r="D290" s="153">
        <f>R284</f>
        <v>0</v>
      </c>
      <c r="E290" s="58">
        <f>IF(Q284="","",Q284)</f>
        <v>12</v>
      </c>
      <c r="F290" s="55" t="s">
        <v>29</v>
      </c>
      <c r="G290" s="58">
        <f>IF(O284="","",O284)</f>
        <v>15</v>
      </c>
      <c r="H290" s="182">
        <f>N284</f>
        <v>2</v>
      </c>
      <c r="I290" s="153">
        <f>R287</f>
        <v>1</v>
      </c>
      <c r="J290" s="58">
        <f>IF(Q287="","",Q287)</f>
        <v>15</v>
      </c>
      <c r="K290" s="55" t="s">
        <v>29</v>
      </c>
      <c r="L290" s="59">
        <f>IF(O287="","",O287)</f>
        <v>11</v>
      </c>
      <c r="M290" s="182">
        <f>N287</f>
        <v>2</v>
      </c>
      <c r="N290" s="190"/>
      <c r="O290" s="191"/>
      <c r="P290" s="191"/>
      <c r="Q290" s="191"/>
      <c r="R290" s="192"/>
      <c r="S290" s="180"/>
      <c r="T290" s="185"/>
      <c r="U290" s="177"/>
      <c r="V290" s="180"/>
      <c r="W290" s="177"/>
      <c r="X290" s="58"/>
      <c r="Y290" s="58"/>
      <c r="Z290" s="3"/>
      <c r="AA290" s="3"/>
      <c r="AD290">
        <f>IF(S289="","",S289*1000+(D290+I290)*100+((D290+I290)-(H290+M290))*10+((SUM(E289:E291)+SUM(J289:J291))-(SUM(G289:G291)+SUM(L289:L291))))</f>
        <v>58</v>
      </c>
    </row>
    <row r="291" spans="2:27" ht="15" customHeight="1">
      <c r="B291" s="151"/>
      <c r="C291" s="143"/>
      <c r="D291" s="154"/>
      <c r="E291" s="60">
        <f>IF(Q285="","",Q285)</f>
      </c>
      <c r="F291" s="65" t="s">
        <v>29</v>
      </c>
      <c r="G291" s="60">
        <f>IF(O285="","",O285)</f>
      </c>
      <c r="H291" s="183"/>
      <c r="I291" s="154"/>
      <c r="J291" s="60">
        <f>IF(Q288="","",Q288)</f>
        <v>12</v>
      </c>
      <c r="K291" s="55" t="s">
        <v>29</v>
      </c>
      <c r="L291" s="61">
        <f>IF(O288="","",O288)</f>
        <v>15</v>
      </c>
      <c r="M291" s="183"/>
      <c r="N291" s="193"/>
      <c r="O291" s="194"/>
      <c r="P291" s="194"/>
      <c r="Q291" s="194"/>
      <c r="R291" s="195"/>
      <c r="S291" s="181"/>
      <c r="T291" s="186"/>
      <c r="U291" s="178"/>
      <c r="V291" s="181"/>
      <c r="W291" s="178"/>
      <c r="X291" s="58"/>
      <c r="Y291" s="58"/>
      <c r="Z291" s="3"/>
      <c r="AA291" s="3"/>
    </row>
    <row r="292" spans="2:11" s="66" customFormat="1" ht="15" customHeight="1">
      <c r="B292" s="67"/>
      <c r="C292" s="67"/>
      <c r="K292" s="69"/>
    </row>
    <row r="293" spans="2:27" ht="15" customHeight="1">
      <c r="B293" s="70" t="s">
        <v>234</v>
      </c>
      <c r="C293" s="50"/>
      <c r="D293" s="164" t="s">
        <v>266</v>
      </c>
      <c r="E293" s="165"/>
      <c r="F293" s="165"/>
      <c r="G293" s="165"/>
      <c r="H293" s="166"/>
      <c r="I293" s="164" t="s">
        <v>267</v>
      </c>
      <c r="J293" s="165"/>
      <c r="K293" s="165"/>
      <c r="L293" s="165"/>
      <c r="M293" s="166"/>
      <c r="N293" s="164" t="s">
        <v>268</v>
      </c>
      <c r="O293" s="165"/>
      <c r="P293" s="165"/>
      <c r="Q293" s="165"/>
      <c r="R293" s="166"/>
      <c r="S293" s="51"/>
      <c r="T293" s="52" t="s">
        <v>24</v>
      </c>
      <c r="U293" s="52"/>
      <c r="V293" s="164" t="s">
        <v>25</v>
      </c>
      <c r="W293" s="166"/>
      <c r="AA293" s="4"/>
    </row>
    <row r="294" spans="2:34" ht="15" customHeight="1">
      <c r="B294" s="196" t="s">
        <v>312</v>
      </c>
      <c r="C294" s="199" t="s">
        <v>313</v>
      </c>
      <c r="D294" s="187"/>
      <c r="E294" s="188"/>
      <c r="F294" s="188"/>
      <c r="G294" s="188"/>
      <c r="H294" s="189"/>
      <c r="I294" s="53" t="str">
        <f>IF(I295="","",IF(I295&gt;M295,"○","×"))</f>
        <v>×</v>
      </c>
      <c r="J294" s="54">
        <v>0</v>
      </c>
      <c r="K294" s="55" t="s">
        <v>29</v>
      </c>
      <c r="L294" s="54">
        <v>15</v>
      </c>
      <c r="M294" s="56"/>
      <c r="N294" s="57" t="str">
        <f>IF(N295="","",IF(N295&gt;R295,"○","×"))</f>
        <v>×</v>
      </c>
      <c r="O294" s="54">
        <v>0</v>
      </c>
      <c r="P294" s="55" t="s">
        <v>29</v>
      </c>
      <c r="Q294" s="54">
        <v>15</v>
      </c>
      <c r="R294" s="56"/>
      <c r="S294" s="179">
        <f>IF(I294="","",COUNTIF(I294:R294,"○"))</f>
        <v>0</v>
      </c>
      <c r="T294" s="184" t="s">
        <v>28</v>
      </c>
      <c r="U294" s="176">
        <f>IF(I294="","",COUNTIF(I294:R294,"×"))</f>
        <v>2</v>
      </c>
      <c r="V294" s="179">
        <f>IF(AD295="","",RANK(AD295,AD294:AD302))</f>
        <v>3</v>
      </c>
      <c r="W294" s="176"/>
      <c r="X294" s="58"/>
      <c r="Y294" s="58"/>
      <c r="Z294" s="4"/>
      <c r="AA294" s="4"/>
      <c r="AE294">
        <f>IF(J294="","",IF(J294&gt;L294,1,0))</f>
        <v>0</v>
      </c>
      <c r="AF294">
        <f>IF(L294="","",IF(J294&lt;L294,1,0))</f>
        <v>1</v>
      </c>
      <c r="AG294">
        <f>IF(O294="","",IF(O294&gt;Q294,1,0))</f>
        <v>0</v>
      </c>
      <c r="AH294">
        <f>IF(Q294="","",IF(O294&lt;Q294,1,0))</f>
        <v>1</v>
      </c>
    </row>
    <row r="295" spans="2:34" ht="15" customHeight="1">
      <c r="B295" s="197"/>
      <c r="C295" s="200"/>
      <c r="D295" s="190"/>
      <c r="E295" s="191"/>
      <c r="F295" s="191"/>
      <c r="G295" s="191"/>
      <c r="H295" s="192"/>
      <c r="I295" s="153">
        <f>IF(J294="","",SUM(AE294:AE296))</f>
        <v>0</v>
      </c>
      <c r="J295" s="58">
        <v>0</v>
      </c>
      <c r="K295" s="55" t="s">
        <v>29</v>
      </c>
      <c r="L295" s="58">
        <v>15</v>
      </c>
      <c r="M295" s="182">
        <f>IF(L294="","",SUM(AF294:AF296))</f>
        <v>2</v>
      </c>
      <c r="N295" s="153">
        <f>IF(O294="","",SUM(AG294:AG296))</f>
        <v>0</v>
      </c>
      <c r="O295" s="59">
        <v>0</v>
      </c>
      <c r="P295" s="55" t="s">
        <v>29</v>
      </c>
      <c r="Q295" s="59">
        <v>15</v>
      </c>
      <c r="R295" s="182">
        <f>IF(Q294="","",SUM(AH294:AH296))</f>
        <v>2</v>
      </c>
      <c r="S295" s="180"/>
      <c r="T295" s="185"/>
      <c r="U295" s="177"/>
      <c r="V295" s="180"/>
      <c r="W295" s="177"/>
      <c r="X295" s="58"/>
      <c r="Y295" s="58"/>
      <c r="Z295" s="4"/>
      <c r="AA295" s="4"/>
      <c r="AD295">
        <f>IF(S294="","",S294*1000+(I295+N295)*100+((I295+N295)-(M295+R295))*10+((SUM(J294:J296)+SUM(O294:O296))-(SUM(L294:L296)+SUM(Q294:Q296))))</f>
        <v>-100</v>
      </c>
      <c r="AE295">
        <f>IF(J295="","",IF(J295&gt;L295,1,0))</f>
        <v>0</v>
      </c>
      <c r="AF295">
        <f>IF(L295="","",IF(J295&lt;L295,1,0))</f>
        <v>1</v>
      </c>
      <c r="AG295">
        <f>IF(O295="","",IF(O295&gt;Q295,1,0))</f>
        <v>0</v>
      </c>
      <c r="AH295">
        <f>IF(Q295="","",IF(O295&lt;Q295,1,0))</f>
        <v>1</v>
      </c>
    </row>
    <row r="296" spans="2:34" ht="15" customHeight="1">
      <c r="B296" s="198"/>
      <c r="C296" s="201"/>
      <c r="D296" s="193"/>
      <c r="E296" s="194"/>
      <c r="F296" s="194"/>
      <c r="G296" s="194"/>
      <c r="H296" s="195"/>
      <c r="I296" s="154"/>
      <c r="J296" s="60"/>
      <c r="K296" s="55" t="s">
        <v>29</v>
      </c>
      <c r="L296" s="60"/>
      <c r="M296" s="183"/>
      <c r="N296" s="154"/>
      <c r="O296" s="61"/>
      <c r="P296" s="55" t="s">
        <v>29</v>
      </c>
      <c r="Q296" s="61"/>
      <c r="R296" s="183"/>
      <c r="S296" s="181"/>
      <c r="T296" s="186"/>
      <c r="U296" s="178"/>
      <c r="V296" s="181"/>
      <c r="W296" s="178"/>
      <c r="X296" s="58"/>
      <c r="Y296" s="58"/>
      <c r="Z296" s="3"/>
      <c r="AA296" s="3"/>
      <c r="AE296">
        <f>IF(J296="","",IF(J296&gt;L296,1,0))</f>
      </c>
      <c r="AF296">
        <f>IF(L296="","",IF(J296&lt;L296,1,0))</f>
      </c>
      <c r="AG296">
        <f>IF(O296="","",IF(O296&gt;Q296,1,0))</f>
      </c>
      <c r="AH296">
        <f>IF(Q296="","",IF(O296&lt;Q296,1,0))</f>
      </c>
    </row>
    <row r="297" spans="2:32" ht="15" customHeight="1">
      <c r="B297" s="147" t="s">
        <v>260</v>
      </c>
      <c r="C297" s="141" t="s">
        <v>128</v>
      </c>
      <c r="D297" s="53" t="str">
        <f>IF(E297="","",IF(D298&gt;H298,"○","×"))</f>
        <v>○</v>
      </c>
      <c r="E297" s="54">
        <f>IF(L294="","",L294)</f>
        <v>15</v>
      </c>
      <c r="F297" s="62" t="s">
        <v>29</v>
      </c>
      <c r="G297" s="54">
        <f>IF(J294="","",J294)</f>
        <v>0</v>
      </c>
      <c r="H297" s="63"/>
      <c r="I297" s="187"/>
      <c r="J297" s="188"/>
      <c r="K297" s="188"/>
      <c r="L297" s="188"/>
      <c r="M297" s="189"/>
      <c r="N297" s="53" t="str">
        <f>IF(O297="","",IF(N298&gt;R298,"○","×"))</f>
        <v>○</v>
      </c>
      <c r="O297" s="54">
        <v>15</v>
      </c>
      <c r="P297" s="62" t="s">
        <v>29</v>
      </c>
      <c r="Q297" s="54">
        <v>4</v>
      </c>
      <c r="R297" s="64"/>
      <c r="S297" s="179">
        <f>IF(D297="","",COUNTIF(D297:R299,"○"))</f>
        <v>2</v>
      </c>
      <c r="T297" s="184" t="s">
        <v>28</v>
      </c>
      <c r="U297" s="176">
        <f>IF(D297="","",COUNTIF(D297:R299,"×"))</f>
        <v>0</v>
      </c>
      <c r="V297" s="179">
        <f>IF(AD298="","",RANK(AD298,AD294:AD302))</f>
        <v>1</v>
      </c>
      <c r="W297" s="176"/>
      <c r="X297" s="58"/>
      <c r="Y297" s="58"/>
      <c r="Z297" s="3"/>
      <c r="AA297" s="3"/>
      <c r="AE297">
        <f>IF(O297="","",IF(O297&gt;Q297,1,0))</f>
        <v>1</v>
      </c>
      <c r="AF297">
        <f>IF(Q297="","",IF(O297&lt;Q297,1,0))</f>
        <v>0</v>
      </c>
    </row>
    <row r="298" spans="2:32" ht="15" customHeight="1">
      <c r="B298" s="149"/>
      <c r="C298" s="142"/>
      <c r="D298" s="153">
        <f>M295</f>
        <v>2</v>
      </c>
      <c r="E298" s="58">
        <f>IF(L295="","",L295)</f>
        <v>15</v>
      </c>
      <c r="F298" s="55" t="s">
        <v>227</v>
      </c>
      <c r="G298" s="58">
        <f>IF(J295="","",J295)</f>
        <v>0</v>
      </c>
      <c r="H298" s="182">
        <f>I295</f>
        <v>0</v>
      </c>
      <c r="I298" s="190"/>
      <c r="J298" s="191"/>
      <c r="K298" s="191"/>
      <c r="L298" s="191"/>
      <c r="M298" s="192"/>
      <c r="N298" s="153">
        <f>IF(O297="","",SUM(AE297:AE299))</f>
        <v>2</v>
      </c>
      <c r="O298" s="58">
        <v>15</v>
      </c>
      <c r="P298" s="55" t="s">
        <v>29</v>
      </c>
      <c r="Q298" s="58">
        <v>9</v>
      </c>
      <c r="R298" s="182">
        <f>IF(Q297="","",SUM(AF297:AF299))</f>
        <v>0</v>
      </c>
      <c r="S298" s="180"/>
      <c r="T298" s="185"/>
      <c r="U298" s="177"/>
      <c r="V298" s="180"/>
      <c r="W298" s="177"/>
      <c r="X298" s="58"/>
      <c r="Y298" s="58"/>
      <c r="Z298" s="3"/>
      <c r="AA298" s="3"/>
      <c r="AD298">
        <f>IF(S297="","",S297*1000+(D298+N298)*100+((D298+N298)-(H298+R298))*10+((SUM(E297:E299)+SUM(O297:O299))-(SUM(G297:G299)+SUM(Q297:Q299))))</f>
        <v>2487</v>
      </c>
      <c r="AE298">
        <f>IF(O298="","",IF(O298&gt;Q298,1,0))</f>
        <v>1</v>
      </c>
      <c r="AF298">
        <f>IF(Q298="","",IF(O298&lt;Q298,1,0))</f>
        <v>0</v>
      </c>
    </row>
    <row r="299" spans="2:32" ht="15" customHeight="1">
      <c r="B299" s="151"/>
      <c r="C299" s="143"/>
      <c r="D299" s="154"/>
      <c r="E299" s="60">
        <f>IF(L296="","",L296)</f>
      </c>
      <c r="F299" s="65" t="s">
        <v>29</v>
      </c>
      <c r="G299" s="60">
        <f>IF(J296="","",J296)</f>
      </c>
      <c r="H299" s="183"/>
      <c r="I299" s="193"/>
      <c r="J299" s="194"/>
      <c r="K299" s="194"/>
      <c r="L299" s="194"/>
      <c r="M299" s="195"/>
      <c r="N299" s="154"/>
      <c r="O299" s="60"/>
      <c r="P299" s="55" t="s">
        <v>29</v>
      </c>
      <c r="Q299" s="60"/>
      <c r="R299" s="183"/>
      <c r="S299" s="181"/>
      <c r="T299" s="186"/>
      <c r="U299" s="178"/>
      <c r="V299" s="181"/>
      <c r="W299" s="178"/>
      <c r="X299" s="58"/>
      <c r="Y299" s="58"/>
      <c r="Z299" s="3"/>
      <c r="AA299" s="3"/>
      <c r="AE299">
        <f>IF(O299="","",IF(O299&gt;Q299,1,0))</f>
      </c>
      <c r="AF299">
        <f>IF(Q299="","",IF(O299&lt;Q299,1,0))</f>
      </c>
    </row>
    <row r="300" spans="2:27" ht="15" customHeight="1">
      <c r="B300" s="149" t="s">
        <v>261</v>
      </c>
      <c r="C300" s="142" t="s">
        <v>190</v>
      </c>
      <c r="D300" s="53" t="str">
        <f>IF(E300="","",IF(D301&gt;H301,"○","×"))</f>
        <v>○</v>
      </c>
      <c r="E300" s="54">
        <f>IF(Q294="","",Q294)</f>
        <v>15</v>
      </c>
      <c r="F300" s="62" t="s">
        <v>29</v>
      </c>
      <c r="G300" s="54">
        <f>IF(O294="","",O294)</f>
        <v>0</v>
      </c>
      <c r="H300" s="64"/>
      <c r="I300" s="53" t="str">
        <f>IF(J300="","",IF(I301&gt;M301,"○","×"))</f>
        <v>×</v>
      </c>
      <c r="J300" s="54">
        <f>IF(Q297="","",Q297)</f>
        <v>4</v>
      </c>
      <c r="K300" s="55" t="s">
        <v>29</v>
      </c>
      <c r="L300" s="54">
        <f>IF(O297="","",O297)</f>
        <v>15</v>
      </c>
      <c r="M300" s="64"/>
      <c r="N300" s="187"/>
      <c r="O300" s="188"/>
      <c r="P300" s="188"/>
      <c r="Q300" s="188"/>
      <c r="R300" s="189"/>
      <c r="S300" s="179">
        <f>IF(D300="","",COUNTIF(D300:M300,"○"))</f>
        <v>1</v>
      </c>
      <c r="T300" s="184" t="s">
        <v>28</v>
      </c>
      <c r="U300" s="176">
        <f>IF(D300="","",COUNTIF(D300:M300,"×"))</f>
        <v>1</v>
      </c>
      <c r="V300" s="179">
        <f>IF(AD301="","",RANK(AD301,AD294:AD302))</f>
        <v>2</v>
      </c>
      <c r="W300" s="176"/>
      <c r="X300" s="58"/>
      <c r="Y300" s="58"/>
      <c r="Z300" s="3"/>
      <c r="AA300" s="3"/>
    </row>
    <row r="301" spans="2:30" ht="15" customHeight="1">
      <c r="B301" s="149"/>
      <c r="C301" s="142"/>
      <c r="D301" s="153">
        <f>R295</f>
        <v>2</v>
      </c>
      <c r="E301" s="58">
        <f>IF(Q295="","",Q295)</f>
        <v>15</v>
      </c>
      <c r="F301" s="55" t="s">
        <v>29</v>
      </c>
      <c r="G301" s="58">
        <f>IF(O295="","",O295)</f>
        <v>0</v>
      </c>
      <c r="H301" s="182">
        <f>N295</f>
        <v>0</v>
      </c>
      <c r="I301" s="153">
        <f>R298</f>
        <v>0</v>
      </c>
      <c r="J301" s="58">
        <f>IF(Q298="","",Q298)</f>
        <v>9</v>
      </c>
      <c r="K301" s="55" t="s">
        <v>29</v>
      </c>
      <c r="L301" s="59">
        <f>IF(O298="","",O298)</f>
        <v>15</v>
      </c>
      <c r="M301" s="182">
        <f>N298</f>
        <v>2</v>
      </c>
      <c r="N301" s="190"/>
      <c r="O301" s="191"/>
      <c r="P301" s="191"/>
      <c r="Q301" s="191"/>
      <c r="R301" s="192"/>
      <c r="S301" s="180"/>
      <c r="T301" s="185"/>
      <c r="U301" s="177"/>
      <c r="V301" s="180"/>
      <c r="W301" s="177"/>
      <c r="X301" s="58"/>
      <c r="Y301" s="58"/>
      <c r="Z301" s="3"/>
      <c r="AA301" s="3"/>
      <c r="AD301">
        <f>IF(S300="","",S300*1000+(D301+I301)*100+((D301+I301)-(H301+M301))*10+((SUM(E300:E302)+SUM(J300:J302))-(SUM(G300:G302)+SUM(L300:L302))))</f>
        <v>1213</v>
      </c>
    </row>
    <row r="302" spans="2:27" ht="15" customHeight="1">
      <c r="B302" s="151"/>
      <c r="C302" s="143"/>
      <c r="D302" s="154"/>
      <c r="E302" s="60">
        <f>IF(Q296="","",Q296)</f>
      </c>
      <c r="F302" s="65" t="s">
        <v>29</v>
      </c>
      <c r="G302" s="60">
        <f>IF(O296="","",O296)</f>
      </c>
      <c r="H302" s="183"/>
      <c r="I302" s="154"/>
      <c r="J302" s="60">
        <f>IF(Q299="","",Q299)</f>
      </c>
      <c r="K302" s="55" t="s">
        <v>29</v>
      </c>
      <c r="L302" s="61">
        <f>IF(O299="","",O299)</f>
      </c>
      <c r="M302" s="183"/>
      <c r="N302" s="193"/>
      <c r="O302" s="194"/>
      <c r="P302" s="194"/>
      <c r="Q302" s="194"/>
      <c r="R302" s="195"/>
      <c r="S302" s="181"/>
      <c r="T302" s="186"/>
      <c r="U302" s="178"/>
      <c r="V302" s="181"/>
      <c r="W302" s="178"/>
      <c r="X302" s="58"/>
      <c r="Y302" s="58"/>
      <c r="Z302" s="3"/>
      <c r="AA302" s="3"/>
    </row>
    <row r="303" spans="2:11" s="66" customFormat="1" ht="15" customHeight="1">
      <c r="B303" s="67"/>
      <c r="C303" s="67"/>
      <c r="K303" s="69"/>
    </row>
    <row r="304" spans="2:27" ht="15" customHeight="1">
      <c r="B304" s="70" t="s">
        <v>233</v>
      </c>
      <c r="C304" s="50"/>
      <c r="D304" s="164" t="s">
        <v>205</v>
      </c>
      <c r="E304" s="165"/>
      <c r="F304" s="165"/>
      <c r="G304" s="165"/>
      <c r="H304" s="166"/>
      <c r="I304" s="164" t="s">
        <v>45</v>
      </c>
      <c r="J304" s="165"/>
      <c r="K304" s="165"/>
      <c r="L304" s="165"/>
      <c r="M304" s="166"/>
      <c r="N304" s="164" t="s">
        <v>191</v>
      </c>
      <c r="O304" s="165"/>
      <c r="P304" s="165"/>
      <c r="Q304" s="165"/>
      <c r="R304" s="166"/>
      <c r="S304" s="51"/>
      <c r="T304" s="52" t="s">
        <v>24</v>
      </c>
      <c r="U304" s="52"/>
      <c r="V304" s="164" t="s">
        <v>25</v>
      </c>
      <c r="W304" s="166"/>
      <c r="AA304" s="4"/>
    </row>
    <row r="305" spans="2:34" ht="15" customHeight="1">
      <c r="B305" s="147" t="s">
        <v>262</v>
      </c>
      <c r="C305" s="141" t="s">
        <v>265</v>
      </c>
      <c r="D305" s="187"/>
      <c r="E305" s="188"/>
      <c r="F305" s="188"/>
      <c r="G305" s="188"/>
      <c r="H305" s="189"/>
      <c r="I305" s="53" t="str">
        <f>IF(I306="","",IF(I306&gt;M306,"○","×"))</f>
        <v>×</v>
      </c>
      <c r="J305" s="54">
        <v>3</v>
      </c>
      <c r="K305" s="55" t="s">
        <v>29</v>
      </c>
      <c r="L305" s="54">
        <v>15</v>
      </c>
      <c r="M305" s="56"/>
      <c r="N305" s="57" t="str">
        <f>IF(N306="","",IF(N306&gt;R306,"○","×"))</f>
        <v>○</v>
      </c>
      <c r="O305" s="54">
        <v>15</v>
      </c>
      <c r="P305" s="55" t="s">
        <v>29</v>
      </c>
      <c r="Q305" s="54">
        <v>13</v>
      </c>
      <c r="R305" s="56"/>
      <c r="S305" s="179">
        <f>IF(I305="","",COUNTIF(I305:R305,"○"))</f>
        <v>1</v>
      </c>
      <c r="T305" s="184" t="s">
        <v>28</v>
      </c>
      <c r="U305" s="176">
        <f>IF(I305="","",COUNTIF(I305:R305,"×"))</f>
        <v>1</v>
      </c>
      <c r="V305" s="179">
        <f>IF(AD306="","",RANK(AD306,AD305:AD313))</f>
        <v>2</v>
      </c>
      <c r="W305" s="176"/>
      <c r="X305" s="58"/>
      <c r="Y305" s="58"/>
      <c r="Z305" s="4"/>
      <c r="AA305" s="4"/>
      <c r="AE305">
        <f>IF(J305="","",IF(J305&gt;L305,1,0))</f>
        <v>0</v>
      </c>
      <c r="AF305">
        <f>IF(L305="","",IF(J305&lt;L305,1,0))</f>
        <v>1</v>
      </c>
      <c r="AG305">
        <f>IF(O305="","",IF(O305&gt;Q305,1,0))</f>
        <v>1</v>
      </c>
      <c r="AH305">
        <f>IF(Q305="","",IF(O305&lt;Q305,1,0))</f>
        <v>0</v>
      </c>
    </row>
    <row r="306" spans="2:34" ht="15" customHeight="1">
      <c r="B306" s="149"/>
      <c r="C306" s="142"/>
      <c r="D306" s="190"/>
      <c r="E306" s="191"/>
      <c r="F306" s="191"/>
      <c r="G306" s="191"/>
      <c r="H306" s="192"/>
      <c r="I306" s="153">
        <f>IF(J305="","",SUM(AE305:AE307))</f>
        <v>0</v>
      </c>
      <c r="J306" s="58">
        <v>3</v>
      </c>
      <c r="K306" s="55" t="s">
        <v>151</v>
      </c>
      <c r="L306" s="58">
        <v>15</v>
      </c>
      <c r="M306" s="182">
        <f>IF(L305="","",SUM(AF305:AF307))</f>
        <v>2</v>
      </c>
      <c r="N306" s="153">
        <f>IF(O305="","",SUM(AG305:AG307))</f>
        <v>2</v>
      </c>
      <c r="O306" s="59">
        <v>14</v>
      </c>
      <c r="P306" s="55" t="s">
        <v>151</v>
      </c>
      <c r="Q306" s="59">
        <v>16</v>
      </c>
      <c r="R306" s="182">
        <f>IF(Q305="","",SUM(AH305:AH307))</f>
        <v>1</v>
      </c>
      <c r="S306" s="180"/>
      <c r="T306" s="185"/>
      <c r="U306" s="177"/>
      <c r="V306" s="180"/>
      <c r="W306" s="177"/>
      <c r="X306" s="58"/>
      <c r="Y306" s="58"/>
      <c r="Z306" s="4"/>
      <c r="AA306" s="4"/>
      <c r="AD306">
        <f>IF(S305="","",S305*1000+(I306+N306)*100+((I306+N306)-(M306+R306))*10+((SUM(J305:J307)+SUM(O305:O307))-(SUM(L305:L307)+SUM(Q305:Q307))))</f>
        <v>1169</v>
      </c>
      <c r="AE306">
        <f>IF(J306="","",IF(J306&gt;L306,1,0))</f>
        <v>0</v>
      </c>
      <c r="AF306">
        <f>IF(L306="","",IF(J306&lt;L306,1,0))</f>
        <v>1</v>
      </c>
      <c r="AG306">
        <f>IF(O306="","",IF(O306&gt;Q306,1,0))</f>
        <v>0</v>
      </c>
      <c r="AH306">
        <f>IF(Q306="","",IF(O306&lt;Q306,1,0))</f>
        <v>1</v>
      </c>
    </row>
    <row r="307" spans="2:34" ht="15" customHeight="1">
      <c r="B307" s="151"/>
      <c r="C307" s="143"/>
      <c r="D307" s="193"/>
      <c r="E307" s="194"/>
      <c r="F307" s="194"/>
      <c r="G307" s="194"/>
      <c r="H307" s="195"/>
      <c r="I307" s="154"/>
      <c r="J307" s="60"/>
      <c r="K307" s="55" t="s">
        <v>29</v>
      </c>
      <c r="L307" s="60"/>
      <c r="M307" s="183"/>
      <c r="N307" s="154"/>
      <c r="O307" s="61">
        <v>15</v>
      </c>
      <c r="P307" s="55" t="s">
        <v>29</v>
      </c>
      <c r="Q307" s="61">
        <v>12</v>
      </c>
      <c r="R307" s="183"/>
      <c r="S307" s="181"/>
      <c r="T307" s="186"/>
      <c r="U307" s="178"/>
      <c r="V307" s="181"/>
      <c r="W307" s="178"/>
      <c r="X307" s="58"/>
      <c r="Y307" s="58"/>
      <c r="Z307" s="3"/>
      <c r="AA307" s="3"/>
      <c r="AE307">
        <f>IF(J307="","",IF(J307&gt;L307,1,0))</f>
      </c>
      <c r="AF307">
        <f>IF(L307="","",IF(J307&lt;L307,1,0))</f>
      </c>
      <c r="AG307">
        <f>IF(O307="","",IF(O307&gt;Q307,1,0))</f>
        <v>1</v>
      </c>
      <c r="AH307">
        <f>IF(Q307="","",IF(O307&lt;Q307,1,0))</f>
        <v>0</v>
      </c>
    </row>
    <row r="308" spans="2:32" ht="15" customHeight="1">
      <c r="B308" s="147" t="s">
        <v>263</v>
      </c>
      <c r="C308" s="141" t="s">
        <v>65</v>
      </c>
      <c r="D308" s="53" t="str">
        <f>IF(E308="","",IF(D309&gt;H309,"○","×"))</f>
        <v>○</v>
      </c>
      <c r="E308" s="54">
        <f>IF(L305="","",L305)</f>
        <v>15</v>
      </c>
      <c r="F308" s="62" t="s">
        <v>29</v>
      </c>
      <c r="G308" s="54">
        <f>IF(J305="","",J305)</f>
        <v>3</v>
      </c>
      <c r="H308" s="63"/>
      <c r="I308" s="187"/>
      <c r="J308" s="188"/>
      <c r="K308" s="188"/>
      <c r="L308" s="188"/>
      <c r="M308" s="189"/>
      <c r="N308" s="53" t="str">
        <f>IF(O308="","",IF(N309&gt;R309,"○","×"))</f>
        <v>○</v>
      </c>
      <c r="O308" s="54">
        <v>15</v>
      </c>
      <c r="P308" s="62" t="s">
        <v>29</v>
      </c>
      <c r="Q308" s="54">
        <v>7</v>
      </c>
      <c r="R308" s="64"/>
      <c r="S308" s="179">
        <f>IF(D308="","",COUNTIF(D308:R310,"○"))</f>
        <v>2</v>
      </c>
      <c r="T308" s="184" t="s">
        <v>28</v>
      </c>
      <c r="U308" s="176">
        <f>IF(D308="","",COUNTIF(D308:R310,"×"))</f>
        <v>0</v>
      </c>
      <c r="V308" s="179">
        <f>IF(AD309="","",RANK(AD309,AD305:AD313))</f>
        <v>1</v>
      </c>
      <c r="W308" s="176"/>
      <c r="X308" s="58"/>
      <c r="Y308" s="58"/>
      <c r="Z308" s="3"/>
      <c r="AA308" s="3"/>
      <c r="AE308">
        <f>IF(O308="","",IF(O308&gt;Q308,1,0))</f>
        <v>1</v>
      </c>
      <c r="AF308">
        <f>IF(Q308="","",IF(O308&lt;Q308,1,0))</f>
        <v>0</v>
      </c>
    </row>
    <row r="309" spans="2:32" ht="15" customHeight="1">
      <c r="B309" s="149"/>
      <c r="C309" s="142"/>
      <c r="D309" s="153">
        <f>M306</f>
        <v>2</v>
      </c>
      <c r="E309" s="58">
        <f>IF(L306="","",L306)</f>
        <v>15</v>
      </c>
      <c r="F309" s="55" t="s">
        <v>29</v>
      </c>
      <c r="G309" s="58">
        <f>IF(J306="","",J306)</f>
        <v>3</v>
      </c>
      <c r="H309" s="182">
        <f>I306</f>
        <v>0</v>
      </c>
      <c r="I309" s="190"/>
      <c r="J309" s="191"/>
      <c r="K309" s="191"/>
      <c r="L309" s="191"/>
      <c r="M309" s="192"/>
      <c r="N309" s="153">
        <f>IF(O308="","",SUM(AE308:AE310))</f>
        <v>2</v>
      </c>
      <c r="O309" s="58">
        <v>15</v>
      </c>
      <c r="P309" s="55" t="s">
        <v>29</v>
      </c>
      <c r="Q309" s="58">
        <v>6</v>
      </c>
      <c r="R309" s="182">
        <f>IF(Q308="","",SUM(AF308:AF310))</f>
        <v>0</v>
      </c>
      <c r="S309" s="180"/>
      <c r="T309" s="185"/>
      <c r="U309" s="177"/>
      <c r="V309" s="180"/>
      <c r="W309" s="177"/>
      <c r="X309" s="58"/>
      <c r="Y309" s="58"/>
      <c r="Z309" s="3"/>
      <c r="AA309" s="3"/>
      <c r="AD309">
        <f>IF(S308="","",S308*1000+(D309+N309)*100+((D309+N309)-(H309+R309))*10+((SUM(E308:E310)+SUM(O308:O310))-(SUM(G308:G310)+SUM(Q308:Q310))))</f>
        <v>2481</v>
      </c>
      <c r="AE309">
        <f>IF(O309="","",IF(O309&gt;Q309,1,0))</f>
        <v>1</v>
      </c>
      <c r="AF309">
        <f>IF(Q309="","",IF(O309&lt;Q309,1,0))</f>
        <v>0</v>
      </c>
    </row>
    <row r="310" spans="2:32" ht="15" customHeight="1">
      <c r="B310" s="151"/>
      <c r="C310" s="143"/>
      <c r="D310" s="154"/>
      <c r="E310" s="60">
        <f>IF(L307="","",L307)</f>
      </c>
      <c r="F310" s="65" t="s">
        <v>29</v>
      </c>
      <c r="G310" s="60">
        <f>IF(J307="","",J307)</f>
      </c>
      <c r="H310" s="183"/>
      <c r="I310" s="193"/>
      <c r="J310" s="194"/>
      <c r="K310" s="194"/>
      <c r="L310" s="194"/>
      <c r="M310" s="195"/>
      <c r="N310" s="154"/>
      <c r="O310" s="60"/>
      <c r="P310" s="55" t="s">
        <v>29</v>
      </c>
      <c r="Q310" s="60"/>
      <c r="R310" s="183"/>
      <c r="S310" s="181"/>
      <c r="T310" s="186"/>
      <c r="U310" s="178"/>
      <c r="V310" s="181"/>
      <c r="W310" s="178"/>
      <c r="X310" s="58"/>
      <c r="Y310" s="58"/>
      <c r="Z310" s="3"/>
      <c r="AA310" s="3"/>
      <c r="AE310">
        <f>IF(O310="","",IF(O310&gt;Q310,1,0))</f>
      </c>
      <c r="AF310">
        <f>IF(Q310="","",IF(O310&lt;Q310,1,0))</f>
      </c>
    </row>
    <row r="311" spans="2:27" ht="15" customHeight="1">
      <c r="B311" s="149" t="s">
        <v>264</v>
      </c>
      <c r="C311" s="142" t="s">
        <v>116</v>
      </c>
      <c r="D311" s="53" t="str">
        <f>IF(E311="","",IF(D312&gt;H312,"○","×"))</f>
        <v>×</v>
      </c>
      <c r="E311" s="54">
        <f>IF(Q305="","",Q305)</f>
        <v>13</v>
      </c>
      <c r="F311" s="62" t="s">
        <v>29</v>
      </c>
      <c r="G311" s="54">
        <f>IF(O305="","",O305)</f>
        <v>15</v>
      </c>
      <c r="H311" s="64"/>
      <c r="I311" s="53" t="str">
        <f>IF(J311="","",IF(I312&gt;M312,"○","×"))</f>
        <v>×</v>
      </c>
      <c r="J311" s="54">
        <f>IF(Q308="","",Q308)</f>
        <v>7</v>
      </c>
      <c r="K311" s="55" t="s">
        <v>29</v>
      </c>
      <c r="L311" s="54">
        <f>IF(O308="","",O308)</f>
        <v>15</v>
      </c>
      <c r="M311" s="64"/>
      <c r="N311" s="187"/>
      <c r="O311" s="188"/>
      <c r="P311" s="188"/>
      <c r="Q311" s="188"/>
      <c r="R311" s="189"/>
      <c r="S311" s="179">
        <f>IF(D311="","",COUNTIF(D311:M311,"○"))</f>
        <v>0</v>
      </c>
      <c r="T311" s="184" t="s">
        <v>28</v>
      </c>
      <c r="U311" s="176">
        <f>IF(D311="","",COUNTIF(D311:M311,"×"))</f>
        <v>2</v>
      </c>
      <c r="V311" s="179">
        <f>IF(AD312="","",RANK(AD312,AD305:AD313))</f>
        <v>3</v>
      </c>
      <c r="W311" s="176"/>
      <c r="X311" s="58"/>
      <c r="Y311" s="58"/>
      <c r="Z311" s="3"/>
      <c r="AA311" s="3"/>
    </row>
    <row r="312" spans="2:30" ht="15" customHeight="1">
      <c r="B312" s="149"/>
      <c r="C312" s="142"/>
      <c r="D312" s="153">
        <f>R306</f>
        <v>1</v>
      </c>
      <c r="E312" s="58">
        <f>IF(Q306="","",Q306)</f>
        <v>16</v>
      </c>
      <c r="F312" s="55" t="s">
        <v>29</v>
      </c>
      <c r="G312" s="58">
        <f>IF(O306="","",O306)</f>
        <v>14</v>
      </c>
      <c r="H312" s="182">
        <f>N306</f>
        <v>2</v>
      </c>
      <c r="I312" s="153">
        <f>R309</f>
        <v>0</v>
      </c>
      <c r="J312" s="58">
        <f>IF(Q309="","",Q309)</f>
        <v>6</v>
      </c>
      <c r="K312" s="55" t="s">
        <v>29</v>
      </c>
      <c r="L312" s="59">
        <f>IF(O309="","",O309)</f>
        <v>15</v>
      </c>
      <c r="M312" s="182">
        <f>N309</f>
        <v>2</v>
      </c>
      <c r="N312" s="190"/>
      <c r="O312" s="191"/>
      <c r="P312" s="191"/>
      <c r="Q312" s="191"/>
      <c r="R312" s="192"/>
      <c r="S312" s="180"/>
      <c r="T312" s="185"/>
      <c r="U312" s="177"/>
      <c r="V312" s="180"/>
      <c r="W312" s="177"/>
      <c r="X312" s="58"/>
      <c r="Y312" s="58"/>
      <c r="Z312" s="3"/>
      <c r="AA312" s="3"/>
      <c r="AD312">
        <f>IF(S311="","",S311*1000+(D312+I312)*100+((D312+I312)-(H312+M312))*10+((SUM(E311:E313)+SUM(J311:J313))-(SUM(G311:G313)+SUM(L311:L313))))</f>
        <v>50</v>
      </c>
    </row>
    <row r="313" spans="2:27" ht="15" customHeight="1">
      <c r="B313" s="151"/>
      <c r="C313" s="143"/>
      <c r="D313" s="154"/>
      <c r="E313" s="60">
        <f>IF(Q307="","",Q307)</f>
        <v>12</v>
      </c>
      <c r="F313" s="65" t="s">
        <v>29</v>
      </c>
      <c r="G313" s="60">
        <f>IF(O307="","",O307)</f>
        <v>15</v>
      </c>
      <c r="H313" s="183"/>
      <c r="I313" s="154"/>
      <c r="J313" s="60">
        <f>IF(Q310="","",Q310)</f>
      </c>
      <c r="K313" s="55" t="s">
        <v>29</v>
      </c>
      <c r="L313" s="61">
        <f>IF(O310="","",O310)</f>
      </c>
      <c r="M313" s="183"/>
      <c r="N313" s="193"/>
      <c r="O313" s="194"/>
      <c r="P313" s="194"/>
      <c r="Q313" s="194"/>
      <c r="R313" s="195"/>
      <c r="S313" s="181"/>
      <c r="T313" s="186"/>
      <c r="U313" s="178"/>
      <c r="V313" s="181"/>
      <c r="W313" s="178"/>
      <c r="X313" s="58"/>
      <c r="Y313" s="58"/>
      <c r="Z313" s="3"/>
      <c r="AA313" s="3"/>
    </row>
    <row r="314" spans="2:18" s="66" customFormat="1" ht="15" customHeight="1">
      <c r="B314" s="67"/>
      <c r="C314" s="67"/>
      <c r="E314" s="68"/>
      <c r="F314" s="68"/>
      <c r="G314" s="68"/>
      <c r="J314" s="68"/>
      <c r="K314" s="68"/>
      <c r="L314" s="68"/>
      <c r="O314" s="68"/>
      <c r="P314" s="68"/>
      <c r="Q314" s="68"/>
      <c r="R314" s="68"/>
    </row>
    <row r="315" spans="2:27" ht="15" customHeight="1">
      <c r="B315" s="70" t="s">
        <v>232</v>
      </c>
      <c r="C315" s="50"/>
      <c r="D315" s="164" t="s">
        <v>277</v>
      </c>
      <c r="E315" s="165"/>
      <c r="F315" s="165"/>
      <c r="G315" s="165"/>
      <c r="H315" s="166"/>
      <c r="I315" s="164" t="s">
        <v>278</v>
      </c>
      <c r="J315" s="165"/>
      <c r="K315" s="165"/>
      <c r="L315" s="165"/>
      <c r="M315" s="166"/>
      <c r="N315" s="164" t="s">
        <v>279</v>
      </c>
      <c r="O315" s="165"/>
      <c r="P315" s="165"/>
      <c r="Q315" s="165"/>
      <c r="R315" s="166"/>
      <c r="S315" s="51"/>
      <c r="T315" s="52" t="s">
        <v>24</v>
      </c>
      <c r="U315" s="52"/>
      <c r="V315" s="164" t="s">
        <v>25</v>
      </c>
      <c r="W315" s="166"/>
      <c r="AA315" s="4"/>
    </row>
    <row r="316" spans="2:34" ht="15" customHeight="1">
      <c r="B316" s="147" t="s">
        <v>269</v>
      </c>
      <c r="C316" s="141" t="s">
        <v>276</v>
      </c>
      <c r="D316" s="187"/>
      <c r="E316" s="188"/>
      <c r="F316" s="188"/>
      <c r="G316" s="188"/>
      <c r="H316" s="189"/>
      <c r="I316" s="53" t="str">
        <f>IF(I317="","",IF(I317&gt;M317,"○","×"))</f>
        <v>○</v>
      </c>
      <c r="J316" s="54">
        <v>15</v>
      </c>
      <c r="K316" s="55" t="s">
        <v>29</v>
      </c>
      <c r="L316" s="54">
        <v>9</v>
      </c>
      <c r="M316" s="56"/>
      <c r="N316" s="57" t="str">
        <f>IF(N317="","",IF(N317&gt;R317,"○","×"))</f>
        <v>○</v>
      </c>
      <c r="O316" s="54">
        <v>15</v>
      </c>
      <c r="P316" s="55" t="s">
        <v>29</v>
      </c>
      <c r="Q316" s="54">
        <v>6</v>
      </c>
      <c r="R316" s="56"/>
      <c r="S316" s="179">
        <f>IF(I316="","",COUNTIF(I316:R316,"○"))</f>
        <v>2</v>
      </c>
      <c r="T316" s="184" t="s">
        <v>28</v>
      </c>
      <c r="U316" s="176">
        <f>IF(I316="","",COUNTIF(I316:R316,"×"))</f>
        <v>0</v>
      </c>
      <c r="V316" s="179">
        <f>IF(AD317="","",RANK(AD317,AD316:AD324))</f>
        <v>1</v>
      </c>
      <c r="W316" s="176"/>
      <c r="X316" s="58"/>
      <c r="Y316" s="58"/>
      <c r="Z316" s="4"/>
      <c r="AA316" s="4"/>
      <c r="AE316">
        <f>IF(J316="","",IF(J316&gt;L316,1,0))</f>
        <v>1</v>
      </c>
      <c r="AF316">
        <f>IF(L316="","",IF(J316&lt;L316,1,0))</f>
        <v>0</v>
      </c>
      <c r="AG316">
        <f>IF(O316="","",IF(O316&gt;Q316,1,0))</f>
        <v>1</v>
      </c>
      <c r="AH316">
        <f>IF(Q316="","",IF(O316&lt;Q316,1,0))</f>
        <v>0</v>
      </c>
    </row>
    <row r="317" spans="2:34" ht="15" customHeight="1">
      <c r="B317" s="149"/>
      <c r="C317" s="142"/>
      <c r="D317" s="190"/>
      <c r="E317" s="191"/>
      <c r="F317" s="191"/>
      <c r="G317" s="191"/>
      <c r="H317" s="192"/>
      <c r="I317" s="153">
        <f>IF(J316="","",SUM(AE316:AE318))</f>
        <v>2</v>
      </c>
      <c r="J317" s="58">
        <v>16</v>
      </c>
      <c r="K317" s="55" t="s">
        <v>29</v>
      </c>
      <c r="L317" s="58">
        <v>14</v>
      </c>
      <c r="M317" s="182">
        <f>IF(L316="","",SUM(AF316:AF318))</f>
        <v>0</v>
      </c>
      <c r="N317" s="153">
        <f>IF(O316="","",SUM(AG316:AG318))</f>
        <v>2</v>
      </c>
      <c r="O317" s="59">
        <v>17</v>
      </c>
      <c r="P317" s="55" t="s">
        <v>29</v>
      </c>
      <c r="Q317" s="59">
        <v>19</v>
      </c>
      <c r="R317" s="182">
        <f>IF(Q316="","",SUM(AH316:AH318))</f>
        <v>1</v>
      </c>
      <c r="S317" s="180"/>
      <c r="T317" s="185"/>
      <c r="U317" s="177"/>
      <c r="V317" s="180"/>
      <c r="W317" s="177"/>
      <c r="X317" s="58"/>
      <c r="Y317" s="58"/>
      <c r="Z317" s="4"/>
      <c r="AA317" s="4"/>
      <c r="AD317">
        <f>IF(S316="","",S316*1000+(I317+N317)*100+((I317+N317)-(M317+R317))*10+((SUM(J316:J318)+SUM(O316:O318))-(SUM(L316:L318)+SUM(Q316:Q318))))</f>
        <v>2458</v>
      </c>
      <c r="AE317">
        <f>IF(J317="","",IF(J317&gt;L317,1,0))</f>
        <v>1</v>
      </c>
      <c r="AF317">
        <f>IF(L317="","",IF(J317&lt;L317,1,0))</f>
        <v>0</v>
      </c>
      <c r="AG317">
        <f>IF(O317="","",IF(O317&gt;Q317,1,0))</f>
        <v>0</v>
      </c>
      <c r="AH317">
        <f>IF(Q317="","",IF(O317&lt;Q317,1,0))</f>
        <v>1</v>
      </c>
    </row>
    <row r="318" spans="2:34" ht="15" customHeight="1">
      <c r="B318" s="151"/>
      <c r="C318" s="143"/>
      <c r="D318" s="193"/>
      <c r="E318" s="194"/>
      <c r="F318" s="194"/>
      <c r="G318" s="194"/>
      <c r="H318" s="195"/>
      <c r="I318" s="154"/>
      <c r="J318" s="60"/>
      <c r="K318" s="55" t="s">
        <v>29</v>
      </c>
      <c r="L318" s="60"/>
      <c r="M318" s="183"/>
      <c r="N318" s="154"/>
      <c r="O318" s="61">
        <v>15</v>
      </c>
      <c r="P318" s="55" t="s">
        <v>29</v>
      </c>
      <c r="Q318" s="61">
        <v>2</v>
      </c>
      <c r="R318" s="183"/>
      <c r="S318" s="181"/>
      <c r="T318" s="186"/>
      <c r="U318" s="178"/>
      <c r="V318" s="181"/>
      <c r="W318" s="178"/>
      <c r="X318" s="58"/>
      <c r="Y318" s="58"/>
      <c r="Z318" s="3"/>
      <c r="AA318" s="3"/>
      <c r="AE318">
        <f>IF(J318="","",IF(J318&gt;L318,1,0))</f>
      </c>
      <c r="AF318">
        <f>IF(L318="","",IF(J318&lt;L318,1,0))</f>
      </c>
      <c r="AG318">
        <f>IF(O318="","",IF(O318&gt;Q318,1,0))</f>
        <v>1</v>
      </c>
      <c r="AH318">
        <f>IF(Q318="","",IF(O318&lt;Q318,1,0))</f>
        <v>0</v>
      </c>
    </row>
    <row r="319" spans="2:32" ht="15" customHeight="1">
      <c r="B319" s="147" t="s">
        <v>270</v>
      </c>
      <c r="C319" s="141" t="s">
        <v>116</v>
      </c>
      <c r="D319" s="53" t="str">
        <f>IF(E319="","",IF(D320&gt;H320,"○","×"))</f>
        <v>×</v>
      </c>
      <c r="E319" s="54">
        <f>IF(L316="","",L316)</f>
        <v>9</v>
      </c>
      <c r="F319" s="62" t="s">
        <v>29</v>
      </c>
      <c r="G319" s="54">
        <f>IF(J316="","",J316)</f>
        <v>15</v>
      </c>
      <c r="H319" s="63"/>
      <c r="I319" s="187"/>
      <c r="J319" s="188"/>
      <c r="K319" s="188"/>
      <c r="L319" s="188"/>
      <c r="M319" s="189"/>
      <c r="N319" s="53" t="str">
        <f>IF(O319="","",IF(N320&gt;R320,"○","×"))</f>
        <v>○</v>
      </c>
      <c r="O319" s="54">
        <v>15</v>
      </c>
      <c r="P319" s="62" t="s">
        <v>29</v>
      </c>
      <c r="Q319" s="54">
        <v>7</v>
      </c>
      <c r="R319" s="64"/>
      <c r="S319" s="179">
        <f>IF(D319="","",COUNTIF(D319:R321,"○"))</f>
        <v>1</v>
      </c>
      <c r="T319" s="184" t="s">
        <v>28</v>
      </c>
      <c r="U319" s="176">
        <f>IF(D319="","",COUNTIF(D319:R321,"×"))</f>
        <v>1</v>
      </c>
      <c r="V319" s="179">
        <f>IF(AD320="","",RANK(AD320,AD316:AD324))</f>
        <v>2</v>
      </c>
      <c r="W319" s="176"/>
      <c r="X319" s="58"/>
      <c r="Y319" s="58"/>
      <c r="Z319" s="3"/>
      <c r="AA319" s="3"/>
      <c r="AE319">
        <f>IF(O319="","",IF(O319&gt;Q319,1,0))</f>
        <v>1</v>
      </c>
      <c r="AF319">
        <f>IF(Q319="","",IF(O319&lt;Q319,1,0))</f>
        <v>0</v>
      </c>
    </row>
    <row r="320" spans="2:32" ht="15" customHeight="1">
      <c r="B320" s="149"/>
      <c r="C320" s="142"/>
      <c r="D320" s="153">
        <f>M317</f>
        <v>0</v>
      </c>
      <c r="E320" s="58">
        <f>IF(L317="","",L317)</f>
        <v>14</v>
      </c>
      <c r="F320" s="55" t="s">
        <v>29</v>
      </c>
      <c r="G320" s="58">
        <f>IF(J317="","",J317)</f>
        <v>16</v>
      </c>
      <c r="H320" s="182">
        <f>I317</f>
        <v>2</v>
      </c>
      <c r="I320" s="190"/>
      <c r="J320" s="191"/>
      <c r="K320" s="191"/>
      <c r="L320" s="191"/>
      <c r="M320" s="192"/>
      <c r="N320" s="153">
        <f>IF(O319="","",SUM(AE319:AE321))</f>
        <v>2</v>
      </c>
      <c r="O320" s="58">
        <v>18</v>
      </c>
      <c r="P320" s="55" t="s">
        <v>29</v>
      </c>
      <c r="Q320" s="58">
        <v>16</v>
      </c>
      <c r="R320" s="182">
        <f>IF(Q319="","",SUM(AF319:AF321))</f>
        <v>0</v>
      </c>
      <c r="S320" s="180"/>
      <c r="T320" s="185"/>
      <c r="U320" s="177"/>
      <c r="V320" s="180"/>
      <c r="W320" s="177"/>
      <c r="X320" s="58"/>
      <c r="Y320" s="58"/>
      <c r="Z320" s="3"/>
      <c r="AA320" s="3"/>
      <c r="AD320">
        <f>IF(S319="","",S319*1000+(D320+N320)*100+((D320+N320)-(H320+R320))*10+((SUM(E319:E321)+SUM(O319:O321))-(SUM(G319:G321)+SUM(Q319:Q321))))</f>
        <v>1202</v>
      </c>
      <c r="AE320">
        <f>IF(O320="","",IF(O320&gt;Q320,1,0))</f>
        <v>1</v>
      </c>
      <c r="AF320">
        <f>IF(Q320="","",IF(O320&lt;Q320,1,0))</f>
        <v>0</v>
      </c>
    </row>
    <row r="321" spans="2:32" ht="15" customHeight="1">
      <c r="B321" s="151"/>
      <c r="C321" s="143"/>
      <c r="D321" s="154"/>
      <c r="E321" s="60">
        <f>IF(L318="","",L318)</f>
      </c>
      <c r="F321" s="65" t="s">
        <v>29</v>
      </c>
      <c r="G321" s="60">
        <f>IF(J318="","",J318)</f>
      </c>
      <c r="H321" s="183"/>
      <c r="I321" s="193"/>
      <c r="J321" s="194"/>
      <c r="K321" s="194"/>
      <c r="L321" s="194"/>
      <c r="M321" s="195"/>
      <c r="N321" s="154"/>
      <c r="O321" s="60"/>
      <c r="P321" s="55" t="s">
        <v>29</v>
      </c>
      <c r="Q321" s="60"/>
      <c r="R321" s="183"/>
      <c r="S321" s="181"/>
      <c r="T321" s="186"/>
      <c r="U321" s="178"/>
      <c r="V321" s="181"/>
      <c r="W321" s="178"/>
      <c r="X321" s="58"/>
      <c r="Y321" s="58"/>
      <c r="Z321" s="3"/>
      <c r="AA321" s="3"/>
      <c r="AE321">
        <f>IF(O321="","",IF(O321&gt;Q321,1,0))</f>
      </c>
      <c r="AF321">
        <f>IF(Q321="","",IF(O321&lt;Q321,1,0))</f>
      </c>
    </row>
    <row r="322" spans="2:27" ht="15" customHeight="1">
      <c r="B322" s="149" t="s">
        <v>271</v>
      </c>
      <c r="C322" s="142" t="s">
        <v>190</v>
      </c>
      <c r="D322" s="53" t="str">
        <f>IF(E322="","",IF(D323&gt;H323,"○","×"))</f>
        <v>×</v>
      </c>
      <c r="E322" s="54">
        <f>IF(Q316="","",Q316)</f>
        <v>6</v>
      </c>
      <c r="F322" s="62" t="s">
        <v>29</v>
      </c>
      <c r="G322" s="54">
        <f>IF(O316="","",O316)</f>
        <v>15</v>
      </c>
      <c r="H322" s="64"/>
      <c r="I322" s="53" t="str">
        <f>IF(J322="","",IF(I323&gt;M323,"○","×"))</f>
        <v>×</v>
      </c>
      <c r="J322" s="54">
        <f>IF(Q319="","",Q319)</f>
        <v>7</v>
      </c>
      <c r="K322" s="55" t="s">
        <v>29</v>
      </c>
      <c r="L322" s="54">
        <f>IF(O319="","",O319)</f>
        <v>15</v>
      </c>
      <c r="M322" s="64"/>
      <c r="N322" s="187"/>
      <c r="O322" s="188"/>
      <c r="P322" s="188"/>
      <c r="Q322" s="188"/>
      <c r="R322" s="189"/>
      <c r="S322" s="179">
        <f>IF(D322="","",COUNTIF(D322:M322,"○"))</f>
        <v>0</v>
      </c>
      <c r="T322" s="184" t="s">
        <v>28</v>
      </c>
      <c r="U322" s="176">
        <f>IF(D322="","",COUNTIF(D322:M322,"×"))</f>
        <v>2</v>
      </c>
      <c r="V322" s="179">
        <f>IF(AD323="","",RANK(AD323,AD316:AD324))</f>
        <v>3</v>
      </c>
      <c r="W322" s="176"/>
      <c r="X322" s="58"/>
      <c r="Y322" s="58"/>
      <c r="Z322" s="3"/>
      <c r="AA322" s="3"/>
    </row>
    <row r="323" spans="2:30" ht="15" customHeight="1">
      <c r="B323" s="149"/>
      <c r="C323" s="142"/>
      <c r="D323" s="153">
        <f>R317</f>
        <v>1</v>
      </c>
      <c r="E323" s="58">
        <f>IF(Q317="","",Q317)</f>
        <v>19</v>
      </c>
      <c r="F323" s="55" t="s">
        <v>29</v>
      </c>
      <c r="G323" s="58">
        <f>IF(O317="","",O317)</f>
        <v>17</v>
      </c>
      <c r="H323" s="182">
        <f>N317</f>
        <v>2</v>
      </c>
      <c r="I323" s="153">
        <f>R320</f>
        <v>0</v>
      </c>
      <c r="J323" s="58">
        <f>IF(Q320="","",Q320)</f>
        <v>16</v>
      </c>
      <c r="K323" s="55" t="s">
        <v>29</v>
      </c>
      <c r="L323" s="59">
        <f>IF(O320="","",O320)</f>
        <v>18</v>
      </c>
      <c r="M323" s="182">
        <f>N320</f>
        <v>2</v>
      </c>
      <c r="N323" s="190"/>
      <c r="O323" s="191"/>
      <c r="P323" s="191"/>
      <c r="Q323" s="191"/>
      <c r="R323" s="192"/>
      <c r="S323" s="180"/>
      <c r="T323" s="185"/>
      <c r="U323" s="177"/>
      <c r="V323" s="180"/>
      <c r="W323" s="177"/>
      <c r="X323" s="58"/>
      <c r="Y323" s="58"/>
      <c r="Z323" s="3"/>
      <c r="AA323" s="3"/>
      <c r="AD323">
        <f>IF(S322="","",S322*1000+(D323+I323)*100+((D323+I323)-(H323+M323))*10+((SUM(E322:E324)+SUM(J322:J324))-(SUM(G322:G324)+SUM(L322:L324))))</f>
        <v>40</v>
      </c>
    </row>
    <row r="324" spans="2:27" ht="15" customHeight="1">
      <c r="B324" s="151"/>
      <c r="C324" s="143"/>
      <c r="D324" s="154"/>
      <c r="E324" s="60">
        <f>IF(Q318="","",Q318)</f>
        <v>2</v>
      </c>
      <c r="F324" s="65" t="s">
        <v>29</v>
      </c>
      <c r="G324" s="60">
        <f>IF(O318="","",O318)</f>
        <v>15</v>
      </c>
      <c r="H324" s="183"/>
      <c r="I324" s="154"/>
      <c r="J324" s="60">
        <f>IF(Q321="","",Q321)</f>
      </c>
      <c r="K324" s="55" t="s">
        <v>29</v>
      </c>
      <c r="L324" s="61">
        <f>IF(O321="","",O321)</f>
      </c>
      <c r="M324" s="183"/>
      <c r="N324" s="193"/>
      <c r="O324" s="194"/>
      <c r="P324" s="194"/>
      <c r="Q324" s="194"/>
      <c r="R324" s="195"/>
      <c r="S324" s="181"/>
      <c r="T324" s="186"/>
      <c r="U324" s="178"/>
      <c r="V324" s="181"/>
      <c r="W324" s="178"/>
      <c r="X324" s="58"/>
      <c r="Y324" s="58"/>
      <c r="Z324" s="3"/>
      <c r="AA324" s="3"/>
    </row>
    <row r="325" spans="2:11" s="66" customFormat="1" ht="15" customHeight="1">
      <c r="B325" s="67"/>
      <c r="C325" s="67"/>
      <c r="K325" s="69"/>
    </row>
    <row r="326" spans="2:27" ht="15" customHeight="1">
      <c r="B326" s="70" t="s">
        <v>231</v>
      </c>
      <c r="C326" s="50"/>
      <c r="D326" s="164" t="s">
        <v>280</v>
      </c>
      <c r="E326" s="165"/>
      <c r="F326" s="165"/>
      <c r="G326" s="165"/>
      <c r="H326" s="166"/>
      <c r="I326" s="164" t="s">
        <v>112</v>
      </c>
      <c r="J326" s="165"/>
      <c r="K326" s="165"/>
      <c r="L326" s="165"/>
      <c r="M326" s="166"/>
      <c r="N326" s="164" t="s">
        <v>246</v>
      </c>
      <c r="O326" s="165"/>
      <c r="P326" s="165"/>
      <c r="Q326" s="165"/>
      <c r="R326" s="166"/>
      <c r="S326" s="51"/>
      <c r="T326" s="52" t="s">
        <v>24</v>
      </c>
      <c r="U326" s="52"/>
      <c r="V326" s="164" t="s">
        <v>25</v>
      </c>
      <c r="W326" s="166"/>
      <c r="AA326" s="4"/>
    </row>
    <row r="327" spans="2:34" ht="15" customHeight="1">
      <c r="B327" s="147" t="s">
        <v>272</v>
      </c>
      <c r="C327" s="141" t="s">
        <v>275</v>
      </c>
      <c r="D327" s="187"/>
      <c r="E327" s="188"/>
      <c r="F327" s="188"/>
      <c r="G327" s="188"/>
      <c r="H327" s="189"/>
      <c r="I327" s="53" t="str">
        <f>IF(I328="","",IF(I328&gt;M328,"○","×"))</f>
        <v>×</v>
      </c>
      <c r="J327" s="54">
        <v>17</v>
      </c>
      <c r="K327" s="55" t="s">
        <v>29</v>
      </c>
      <c r="L327" s="54">
        <v>19</v>
      </c>
      <c r="M327" s="56"/>
      <c r="N327" s="57" t="str">
        <f>IF(N328="","",IF(N328&gt;R328,"○","×"))</f>
        <v>○</v>
      </c>
      <c r="O327" s="54">
        <v>15</v>
      </c>
      <c r="P327" s="55" t="s">
        <v>29</v>
      </c>
      <c r="Q327" s="54">
        <v>9</v>
      </c>
      <c r="R327" s="56"/>
      <c r="S327" s="179">
        <f>IF(I327="","",COUNTIF(I327:R327,"○"))</f>
        <v>1</v>
      </c>
      <c r="T327" s="184" t="s">
        <v>28</v>
      </c>
      <c r="U327" s="176">
        <f>IF(I327="","",COUNTIF(I327:R327,"×"))</f>
        <v>1</v>
      </c>
      <c r="V327" s="179">
        <f>IF(AD328="","",RANK(AD328,AD327:AD335))</f>
        <v>2</v>
      </c>
      <c r="W327" s="176"/>
      <c r="X327" s="58"/>
      <c r="Y327" s="58"/>
      <c r="Z327" s="4"/>
      <c r="AA327" s="4"/>
      <c r="AE327">
        <f>IF(J327="","",IF(J327&gt;L327,1,0))</f>
        <v>0</v>
      </c>
      <c r="AF327">
        <f>IF(L327="","",IF(J327&lt;L327,1,0))</f>
        <v>1</v>
      </c>
      <c r="AG327">
        <f>IF(O327="","",IF(O327&gt;Q327,1,0))</f>
        <v>1</v>
      </c>
      <c r="AH327">
        <f>IF(Q327="","",IF(O327&lt;Q327,1,0))</f>
        <v>0</v>
      </c>
    </row>
    <row r="328" spans="2:34" ht="15" customHeight="1">
      <c r="B328" s="149"/>
      <c r="C328" s="142"/>
      <c r="D328" s="190"/>
      <c r="E328" s="191"/>
      <c r="F328" s="191"/>
      <c r="G328" s="191"/>
      <c r="H328" s="192"/>
      <c r="I328" s="153">
        <f>IF(J327="","",SUM(AE327:AE329))</f>
        <v>1</v>
      </c>
      <c r="J328" s="58">
        <v>15</v>
      </c>
      <c r="K328" s="55" t="s">
        <v>29</v>
      </c>
      <c r="L328" s="58">
        <v>11</v>
      </c>
      <c r="M328" s="182">
        <f>IF(L327="","",SUM(AF327:AF329))</f>
        <v>2</v>
      </c>
      <c r="N328" s="153">
        <f>IF(O327="","",SUM(AG327:AG329))</f>
        <v>2</v>
      </c>
      <c r="O328" s="59">
        <v>15</v>
      </c>
      <c r="P328" s="55" t="s">
        <v>29</v>
      </c>
      <c r="Q328" s="59">
        <v>12</v>
      </c>
      <c r="R328" s="182">
        <f>IF(Q327="","",SUM(AH327:AH329))</f>
        <v>0</v>
      </c>
      <c r="S328" s="180"/>
      <c r="T328" s="185"/>
      <c r="U328" s="177"/>
      <c r="V328" s="180"/>
      <c r="W328" s="177"/>
      <c r="X328" s="58"/>
      <c r="Y328" s="58"/>
      <c r="Z328" s="4"/>
      <c r="AA328" s="4"/>
      <c r="AD328">
        <f>IF(S327="","",S327*1000+(I328+N328)*100+((I328+N328)-(M328+R328))*10+((SUM(J327:J329)+SUM(O327:O329))-(SUM(L327:L329)+SUM(Q327:Q329))))</f>
        <v>1319</v>
      </c>
      <c r="AE328">
        <f>IF(J328="","",IF(J328&gt;L328,1,0))</f>
        <v>1</v>
      </c>
      <c r="AF328">
        <f>IF(L328="","",IF(J328&lt;L328,1,0))</f>
        <v>0</v>
      </c>
      <c r="AG328">
        <f>IF(O328="","",IF(O328&gt;Q328,1,0))</f>
        <v>1</v>
      </c>
      <c r="AH328">
        <f>IF(Q328="","",IF(O328&lt;Q328,1,0))</f>
        <v>0</v>
      </c>
    </row>
    <row r="329" spans="2:34" ht="15" customHeight="1">
      <c r="B329" s="151"/>
      <c r="C329" s="143"/>
      <c r="D329" s="193"/>
      <c r="E329" s="194"/>
      <c r="F329" s="194"/>
      <c r="G329" s="194"/>
      <c r="H329" s="195"/>
      <c r="I329" s="154"/>
      <c r="J329" s="60">
        <v>17</v>
      </c>
      <c r="K329" s="55" t="s">
        <v>29</v>
      </c>
      <c r="L329" s="60">
        <v>19</v>
      </c>
      <c r="M329" s="183"/>
      <c r="N329" s="154"/>
      <c r="O329" s="61"/>
      <c r="P329" s="55" t="s">
        <v>29</v>
      </c>
      <c r="Q329" s="61"/>
      <c r="R329" s="183"/>
      <c r="S329" s="181"/>
      <c r="T329" s="186"/>
      <c r="U329" s="178"/>
      <c r="V329" s="181"/>
      <c r="W329" s="178"/>
      <c r="X329" s="58"/>
      <c r="Y329" s="58"/>
      <c r="Z329" s="3"/>
      <c r="AA329" s="3"/>
      <c r="AE329">
        <f>IF(J329="","",IF(J329&gt;L329,1,0))</f>
        <v>0</v>
      </c>
      <c r="AF329">
        <f>IF(L329="","",IF(J329&lt;L329,1,0))</f>
        <v>1</v>
      </c>
      <c r="AG329">
        <f>IF(O329="","",IF(O329&gt;Q329,1,0))</f>
      </c>
      <c r="AH329">
        <f>IF(Q329="","",IF(O329&lt;Q329,1,0))</f>
      </c>
    </row>
    <row r="330" spans="2:32" ht="15" customHeight="1">
      <c r="B330" s="147" t="s">
        <v>273</v>
      </c>
      <c r="C330" s="141" t="s">
        <v>116</v>
      </c>
      <c r="D330" s="53" t="str">
        <f>IF(E330="","",IF(D331&gt;H331,"○","×"))</f>
        <v>○</v>
      </c>
      <c r="E330" s="54">
        <f>IF(L327="","",L327)</f>
        <v>19</v>
      </c>
      <c r="F330" s="62" t="s">
        <v>29</v>
      </c>
      <c r="G330" s="54">
        <f>IF(J327="","",J327)</f>
        <v>17</v>
      </c>
      <c r="H330" s="63"/>
      <c r="I330" s="187"/>
      <c r="J330" s="188"/>
      <c r="K330" s="188"/>
      <c r="L330" s="188"/>
      <c r="M330" s="189"/>
      <c r="N330" s="53" t="str">
        <f>IF(O330="","",IF(N331&gt;R331,"○","×"))</f>
        <v>○</v>
      </c>
      <c r="O330" s="54">
        <v>16</v>
      </c>
      <c r="P330" s="62" t="s">
        <v>29</v>
      </c>
      <c r="Q330" s="54">
        <v>14</v>
      </c>
      <c r="R330" s="64"/>
      <c r="S330" s="179">
        <f>IF(D330="","",COUNTIF(D330:R332,"○"))</f>
        <v>2</v>
      </c>
      <c r="T330" s="184" t="s">
        <v>28</v>
      </c>
      <c r="U330" s="176">
        <f>IF(D330="","",COUNTIF(D330:R332,"×"))</f>
        <v>0</v>
      </c>
      <c r="V330" s="179">
        <f>IF(AD331="","",RANK(AD331,AD327:AD335))</f>
        <v>1</v>
      </c>
      <c r="W330" s="176"/>
      <c r="X330" s="58"/>
      <c r="Y330" s="58"/>
      <c r="Z330" s="3"/>
      <c r="AA330" s="3"/>
      <c r="AE330">
        <f>IF(O330="","",IF(O330&gt;Q330,1,0))</f>
        <v>1</v>
      </c>
      <c r="AF330">
        <f>IF(Q330="","",IF(O330&lt;Q330,1,0))</f>
        <v>0</v>
      </c>
    </row>
    <row r="331" spans="2:32" ht="15" customHeight="1">
      <c r="B331" s="149"/>
      <c r="C331" s="142"/>
      <c r="D331" s="153">
        <f>M328</f>
        <v>2</v>
      </c>
      <c r="E331" s="58">
        <f>IF(L328="","",L328)</f>
        <v>11</v>
      </c>
      <c r="F331" s="55" t="s">
        <v>29</v>
      </c>
      <c r="G331" s="58">
        <f>IF(J328="","",J328)</f>
        <v>15</v>
      </c>
      <c r="H331" s="182">
        <f>I328</f>
        <v>1</v>
      </c>
      <c r="I331" s="190"/>
      <c r="J331" s="191"/>
      <c r="K331" s="191"/>
      <c r="L331" s="191"/>
      <c r="M331" s="192"/>
      <c r="N331" s="153">
        <f>IF(O330="","",SUM(AE330:AE332))</f>
        <v>2</v>
      </c>
      <c r="O331" s="58">
        <v>17</v>
      </c>
      <c r="P331" s="55" t="s">
        <v>29</v>
      </c>
      <c r="Q331" s="58">
        <v>15</v>
      </c>
      <c r="R331" s="182">
        <f>IF(Q330="","",SUM(AF330:AF332))</f>
        <v>0</v>
      </c>
      <c r="S331" s="180"/>
      <c r="T331" s="185"/>
      <c r="U331" s="177"/>
      <c r="V331" s="180"/>
      <c r="W331" s="177"/>
      <c r="X331" s="58"/>
      <c r="Y331" s="58"/>
      <c r="Z331" s="3"/>
      <c r="AA331" s="3"/>
      <c r="AD331">
        <f>IF(S330="","",S330*1000+(D331+N331)*100+((D331+N331)-(H331+R331))*10+((SUM(E330:E332)+SUM(O330:O332))-(SUM(G330:G332)+SUM(Q330:Q332))))</f>
        <v>2434</v>
      </c>
      <c r="AE331">
        <f>IF(O331="","",IF(O331&gt;Q331,1,0))</f>
        <v>1</v>
      </c>
      <c r="AF331">
        <f>IF(Q331="","",IF(O331&lt;Q331,1,0))</f>
        <v>0</v>
      </c>
    </row>
    <row r="332" spans="2:32" ht="15" customHeight="1">
      <c r="B332" s="151"/>
      <c r="C332" s="143"/>
      <c r="D332" s="154"/>
      <c r="E332" s="60">
        <f>IF(L329="","",L329)</f>
        <v>19</v>
      </c>
      <c r="F332" s="65" t="s">
        <v>29</v>
      </c>
      <c r="G332" s="60">
        <f>IF(J329="","",J329)</f>
        <v>17</v>
      </c>
      <c r="H332" s="183"/>
      <c r="I332" s="193"/>
      <c r="J332" s="194"/>
      <c r="K332" s="194"/>
      <c r="L332" s="194"/>
      <c r="M332" s="195"/>
      <c r="N332" s="154"/>
      <c r="O332" s="60"/>
      <c r="P332" s="55" t="s">
        <v>29</v>
      </c>
      <c r="Q332" s="60"/>
      <c r="R332" s="183"/>
      <c r="S332" s="181"/>
      <c r="T332" s="186"/>
      <c r="U332" s="178"/>
      <c r="V332" s="181"/>
      <c r="W332" s="178"/>
      <c r="X332" s="58"/>
      <c r="Y332" s="58"/>
      <c r="Z332" s="3"/>
      <c r="AA332" s="3"/>
      <c r="AE332">
        <f>IF(O332="","",IF(O332&gt;Q332,1,0))</f>
      </c>
      <c r="AF332">
        <f>IF(Q332="","",IF(O332&lt;Q332,1,0))</f>
      </c>
    </row>
    <row r="333" spans="2:27" ht="15" customHeight="1">
      <c r="B333" s="149" t="s">
        <v>274</v>
      </c>
      <c r="C333" s="142" t="s">
        <v>64</v>
      </c>
      <c r="D333" s="53" t="str">
        <f>IF(E333="","",IF(D334&gt;H334,"○","×"))</f>
        <v>×</v>
      </c>
      <c r="E333" s="54">
        <f>IF(Q327="","",Q327)</f>
        <v>9</v>
      </c>
      <c r="F333" s="62" t="s">
        <v>29</v>
      </c>
      <c r="G333" s="54">
        <f>IF(O327="","",O327)</f>
        <v>15</v>
      </c>
      <c r="H333" s="64"/>
      <c r="I333" s="53" t="str">
        <f>IF(J333="","",IF(I334&gt;M334,"○","×"))</f>
        <v>×</v>
      </c>
      <c r="J333" s="54">
        <f>IF(Q330="","",Q330)</f>
        <v>14</v>
      </c>
      <c r="K333" s="55" t="s">
        <v>29</v>
      </c>
      <c r="L333" s="54">
        <f>IF(O330="","",O330)</f>
        <v>16</v>
      </c>
      <c r="M333" s="64"/>
      <c r="N333" s="187"/>
      <c r="O333" s="188"/>
      <c r="P333" s="188"/>
      <c r="Q333" s="188"/>
      <c r="R333" s="189"/>
      <c r="S333" s="179">
        <f>IF(D333="","",COUNTIF(D333:M333,"○"))</f>
        <v>0</v>
      </c>
      <c r="T333" s="184" t="s">
        <v>28</v>
      </c>
      <c r="U333" s="176">
        <f>IF(D333="","",COUNTIF(D333:M333,"×"))</f>
        <v>2</v>
      </c>
      <c r="V333" s="179">
        <f>IF(AD334="","",RANK(AD334,AD327:AD335))</f>
        <v>3</v>
      </c>
      <c r="W333" s="176"/>
      <c r="X333" s="58"/>
      <c r="Y333" s="58"/>
      <c r="Z333" s="3"/>
      <c r="AA333" s="3"/>
    </row>
    <row r="334" spans="2:30" ht="15" customHeight="1">
      <c r="B334" s="149"/>
      <c r="C334" s="142"/>
      <c r="D334" s="153">
        <f>R328</f>
        <v>0</v>
      </c>
      <c r="E334" s="58">
        <f>IF(Q328="","",Q328)</f>
        <v>12</v>
      </c>
      <c r="F334" s="55" t="s">
        <v>29</v>
      </c>
      <c r="G334" s="58">
        <f>IF(O328="","",O328)</f>
        <v>15</v>
      </c>
      <c r="H334" s="182">
        <f>N328</f>
        <v>2</v>
      </c>
      <c r="I334" s="153">
        <f>R331</f>
        <v>0</v>
      </c>
      <c r="J334" s="58">
        <f>IF(Q331="","",Q331)</f>
        <v>15</v>
      </c>
      <c r="K334" s="55" t="s">
        <v>29</v>
      </c>
      <c r="L334" s="59">
        <f>IF(O331="","",O331)</f>
        <v>17</v>
      </c>
      <c r="M334" s="182">
        <f>N331</f>
        <v>2</v>
      </c>
      <c r="N334" s="190"/>
      <c r="O334" s="191"/>
      <c r="P334" s="191"/>
      <c r="Q334" s="191"/>
      <c r="R334" s="192"/>
      <c r="S334" s="180"/>
      <c r="T334" s="185"/>
      <c r="U334" s="177"/>
      <c r="V334" s="180"/>
      <c r="W334" s="177"/>
      <c r="X334" s="58"/>
      <c r="Y334" s="58"/>
      <c r="Z334" s="3"/>
      <c r="AA334" s="3"/>
      <c r="AD334">
        <f>IF(S333="","",S333*1000+(D334+I334)*100+((D334+I334)-(H334+M334))*10+((SUM(E333:E335)+SUM(J333:J335))-(SUM(G333:G335)+SUM(L333:L335))))</f>
        <v>-53</v>
      </c>
    </row>
    <row r="335" spans="2:27" ht="15" customHeight="1">
      <c r="B335" s="151"/>
      <c r="C335" s="143"/>
      <c r="D335" s="154"/>
      <c r="E335" s="60">
        <f>IF(Q329="","",Q329)</f>
      </c>
      <c r="F335" s="65" t="s">
        <v>29</v>
      </c>
      <c r="G335" s="60">
        <f>IF(O329="","",O329)</f>
      </c>
      <c r="H335" s="183"/>
      <c r="I335" s="154"/>
      <c r="J335" s="60">
        <f>IF(Q332="","",Q332)</f>
      </c>
      <c r="K335" s="55" t="s">
        <v>29</v>
      </c>
      <c r="L335" s="61">
        <f>IF(O332="","",O332)</f>
      </c>
      <c r="M335" s="183"/>
      <c r="N335" s="193"/>
      <c r="O335" s="194"/>
      <c r="P335" s="194"/>
      <c r="Q335" s="194"/>
      <c r="R335" s="195"/>
      <c r="S335" s="181"/>
      <c r="T335" s="186"/>
      <c r="U335" s="178"/>
      <c r="V335" s="181"/>
      <c r="W335" s="178"/>
      <c r="X335" s="58"/>
      <c r="Y335" s="58"/>
      <c r="Z335" s="3"/>
      <c r="AA335" s="3"/>
    </row>
    <row r="336" spans="2:11" s="66" customFormat="1" ht="15" customHeight="1">
      <c r="B336" s="67"/>
      <c r="C336" s="67"/>
      <c r="K336" s="69"/>
    </row>
    <row r="337" spans="2:27" ht="15" customHeight="1">
      <c r="B337" s="70" t="s">
        <v>230</v>
      </c>
      <c r="C337" s="50"/>
      <c r="D337" s="164" t="s">
        <v>286</v>
      </c>
      <c r="E337" s="165"/>
      <c r="F337" s="165"/>
      <c r="G337" s="165"/>
      <c r="H337" s="166"/>
      <c r="I337" s="164" t="s">
        <v>287</v>
      </c>
      <c r="J337" s="165"/>
      <c r="K337" s="165"/>
      <c r="L337" s="165"/>
      <c r="M337" s="166"/>
      <c r="N337" s="164" t="s">
        <v>288</v>
      </c>
      <c r="O337" s="165"/>
      <c r="P337" s="165"/>
      <c r="Q337" s="165"/>
      <c r="R337" s="166"/>
      <c r="S337" s="51"/>
      <c r="T337" s="52" t="s">
        <v>24</v>
      </c>
      <c r="U337" s="52"/>
      <c r="V337" s="164" t="s">
        <v>25</v>
      </c>
      <c r="W337" s="166"/>
      <c r="AA337" s="4"/>
    </row>
    <row r="338" spans="2:34" ht="15" customHeight="1">
      <c r="B338" s="196" t="s">
        <v>316</v>
      </c>
      <c r="C338" s="199" t="s">
        <v>317</v>
      </c>
      <c r="D338" s="187"/>
      <c r="E338" s="188"/>
      <c r="F338" s="188"/>
      <c r="G338" s="188"/>
      <c r="H338" s="189"/>
      <c r="I338" s="53" t="str">
        <f>IF(I339="","",IF(I339&gt;M339,"○","×"))</f>
        <v>×</v>
      </c>
      <c r="J338" s="54">
        <v>0</v>
      </c>
      <c r="K338" s="55" t="s">
        <v>29</v>
      </c>
      <c r="L338" s="54">
        <v>15</v>
      </c>
      <c r="M338" s="56"/>
      <c r="N338" s="57" t="str">
        <f>IF(N339="","",IF(N339&gt;R339,"○","×"))</f>
        <v>×</v>
      </c>
      <c r="O338" s="54">
        <v>0</v>
      </c>
      <c r="P338" s="55" t="s">
        <v>29</v>
      </c>
      <c r="Q338" s="54">
        <v>15</v>
      </c>
      <c r="R338" s="56"/>
      <c r="S338" s="179">
        <f>IF(I338="","",COUNTIF(I338:R338,"○"))</f>
        <v>0</v>
      </c>
      <c r="T338" s="184" t="s">
        <v>28</v>
      </c>
      <c r="U338" s="176">
        <f>IF(I338="","",COUNTIF(I338:R338,"×"))</f>
        <v>2</v>
      </c>
      <c r="V338" s="179">
        <f>IF(AD339="","",RANK(AD339,AD338:AD346))</f>
        <v>3</v>
      </c>
      <c r="W338" s="176"/>
      <c r="X338" s="58"/>
      <c r="Y338" s="58"/>
      <c r="Z338" s="4"/>
      <c r="AA338" s="4"/>
      <c r="AE338">
        <f>IF(J338="","",IF(J338&gt;L338,1,0))</f>
        <v>0</v>
      </c>
      <c r="AF338">
        <f>IF(L338="","",IF(J338&lt;L338,1,0))</f>
        <v>1</v>
      </c>
      <c r="AG338">
        <f>IF(O338="","",IF(O338&gt;Q338,1,0))</f>
        <v>0</v>
      </c>
      <c r="AH338">
        <f>IF(Q338="","",IF(O338&lt;Q338,1,0))</f>
        <v>1</v>
      </c>
    </row>
    <row r="339" spans="2:34" ht="15" customHeight="1">
      <c r="B339" s="197"/>
      <c r="C339" s="200"/>
      <c r="D339" s="190"/>
      <c r="E339" s="191"/>
      <c r="F339" s="191"/>
      <c r="G339" s="191"/>
      <c r="H339" s="192"/>
      <c r="I339" s="153">
        <f>IF(J338="","",SUM(AE338:AE340))</f>
        <v>0</v>
      </c>
      <c r="J339" s="58">
        <v>0</v>
      </c>
      <c r="K339" s="55" t="s">
        <v>29</v>
      </c>
      <c r="L339" s="58">
        <v>15</v>
      </c>
      <c r="M339" s="182">
        <f>IF(L338="","",SUM(AF338:AF340))</f>
        <v>2</v>
      </c>
      <c r="N339" s="153">
        <f>IF(O338="","",SUM(AG338:AG340))</f>
        <v>0</v>
      </c>
      <c r="O339" s="59">
        <v>0</v>
      </c>
      <c r="P339" s="55" t="s">
        <v>29</v>
      </c>
      <c r="Q339" s="59">
        <v>15</v>
      </c>
      <c r="R339" s="182">
        <f>IF(Q338="","",SUM(AH338:AH340))</f>
        <v>2</v>
      </c>
      <c r="S339" s="180"/>
      <c r="T339" s="185"/>
      <c r="U339" s="177"/>
      <c r="V339" s="180"/>
      <c r="W339" s="177"/>
      <c r="X339" s="58"/>
      <c r="Y339" s="58"/>
      <c r="Z339" s="4"/>
      <c r="AA339" s="4"/>
      <c r="AD339">
        <f>IF(S338="","",S338*1000+(I339+N339)*100+((I339+N339)-(M339+R339))*10+((SUM(J338:J340)+SUM(O338:O340))-(SUM(L338:L340)+SUM(Q338:Q340))))</f>
        <v>-100</v>
      </c>
      <c r="AE339">
        <f>IF(J339="","",IF(J339&gt;L339,1,0))</f>
        <v>0</v>
      </c>
      <c r="AF339">
        <f>IF(L339="","",IF(J339&lt;L339,1,0))</f>
        <v>1</v>
      </c>
      <c r="AG339">
        <f>IF(O339="","",IF(O339&gt;Q339,1,0))</f>
        <v>0</v>
      </c>
      <c r="AH339">
        <f>IF(Q339="","",IF(O339&lt;Q339,1,0))</f>
        <v>1</v>
      </c>
    </row>
    <row r="340" spans="2:34" ht="15" customHeight="1">
      <c r="B340" s="198"/>
      <c r="C340" s="201"/>
      <c r="D340" s="193"/>
      <c r="E340" s="194"/>
      <c r="F340" s="194"/>
      <c r="G340" s="194"/>
      <c r="H340" s="195"/>
      <c r="I340" s="154"/>
      <c r="J340" s="60"/>
      <c r="K340" s="55" t="s">
        <v>29</v>
      </c>
      <c r="L340" s="60"/>
      <c r="M340" s="183"/>
      <c r="N340" s="154"/>
      <c r="O340" s="61"/>
      <c r="P340" s="55" t="s">
        <v>29</v>
      </c>
      <c r="Q340" s="61"/>
      <c r="R340" s="183"/>
      <c r="S340" s="181"/>
      <c r="T340" s="186"/>
      <c r="U340" s="178"/>
      <c r="V340" s="181"/>
      <c r="W340" s="178"/>
      <c r="X340" s="58"/>
      <c r="Y340" s="58"/>
      <c r="Z340" s="3"/>
      <c r="AA340" s="3"/>
      <c r="AE340">
        <f>IF(J340="","",IF(J340&gt;L340,1,0))</f>
      </c>
      <c r="AF340">
        <f>IF(L340="","",IF(J340&lt;L340,1,0))</f>
      </c>
      <c r="AG340">
        <f>IF(O340="","",IF(O340&gt;Q340,1,0))</f>
      </c>
      <c r="AH340">
        <f>IF(Q340="","",IF(O340&lt;Q340,1,0))</f>
      </c>
    </row>
    <row r="341" spans="2:32" ht="15" customHeight="1">
      <c r="B341" s="147" t="s">
        <v>281</v>
      </c>
      <c r="C341" s="141" t="s">
        <v>128</v>
      </c>
      <c r="D341" s="53" t="str">
        <f>IF(E341="","",IF(D342&gt;H342,"○","×"))</f>
        <v>○</v>
      </c>
      <c r="E341" s="54">
        <f>IF(L338="","",L338)</f>
        <v>15</v>
      </c>
      <c r="F341" s="62" t="s">
        <v>29</v>
      </c>
      <c r="G341" s="54">
        <f>IF(J338="","",J338)</f>
        <v>0</v>
      </c>
      <c r="H341" s="63"/>
      <c r="I341" s="187"/>
      <c r="J341" s="188"/>
      <c r="K341" s="188"/>
      <c r="L341" s="188"/>
      <c r="M341" s="189"/>
      <c r="N341" s="53" t="str">
        <f>IF(O341="","",IF(N342&gt;R342,"○","×"))</f>
        <v>○</v>
      </c>
      <c r="O341" s="54">
        <v>15</v>
      </c>
      <c r="P341" s="62" t="s">
        <v>29</v>
      </c>
      <c r="Q341" s="54">
        <v>7</v>
      </c>
      <c r="R341" s="64"/>
      <c r="S341" s="179">
        <f>IF(D341="","",COUNTIF(D341:R343,"○"))</f>
        <v>2</v>
      </c>
      <c r="T341" s="184" t="s">
        <v>28</v>
      </c>
      <c r="U341" s="176">
        <f>IF(D341="","",COUNTIF(D341:R343,"×"))</f>
        <v>0</v>
      </c>
      <c r="V341" s="179">
        <f>IF(AD342="","",RANK(AD342,AD338:AD346))</f>
        <v>1</v>
      </c>
      <c r="W341" s="176"/>
      <c r="X341" s="58"/>
      <c r="Y341" s="58"/>
      <c r="Z341" s="3"/>
      <c r="AA341" s="3"/>
      <c r="AE341">
        <f>IF(O341="","",IF(O341&gt;Q341,1,0))</f>
        <v>1</v>
      </c>
      <c r="AF341">
        <f>IF(Q341="","",IF(O341&lt;Q341,1,0))</f>
        <v>0</v>
      </c>
    </row>
    <row r="342" spans="2:32" ht="15" customHeight="1">
      <c r="B342" s="149"/>
      <c r="C342" s="142"/>
      <c r="D342" s="153">
        <f>M339</f>
        <v>2</v>
      </c>
      <c r="E342" s="58">
        <f>IF(L339="","",L339)</f>
        <v>15</v>
      </c>
      <c r="F342" s="55" t="s">
        <v>29</v>
      </c>
      <c r="G342" s="58">
        <f>IF(J339="","",J339)</f>
        <v>0</v>
      </c>
      <c r="H342" s="182">
        <f>I339</f>
        <v>0</v>
      </c>
      <c r="I342" s="190"/>
      <c r="J342" s="191"/>
      <c r="K342" s="191"/>
      <c r="L342" s="191"/>
      <c r="M342" s="192"/>
      <c r="N342" s="153">
        <f>IF(O341="","",SUM(AE341:AE343))</f>
        <v>2</v>
      </c>
      <c r="O342" s="58">
        <v>15</v>
      </c>
      <c r="P342" s="55" t="s">
        <v>29</v>
      </c>
      <c r="Q342" s="58">
        <v>10</v>
      </c>
      <c r="R342" s="182">
        <f>IF(Q341="","",SUM(AF341:AF343))</f>
        <v>0</v>
      </c>
      <c r="S342" s="180"/>
      <c r="T342" s="185"/>
      <c r="U342" s="177"/>
      <c r="V342" s="180"/>
      <c r="W342" s="177"/>
      <c r="X342" s="58"/>
      <c r="Y342" s="58"/>
      <c r="Z342" s="3"/>
      <c r="AA342" s="3"/>
      <c r="AD342">
        <f>IF(S341="","",S341*1000+(D342+N342)*100+((D342+N342)-(H342+R342))*10+((SUM(E341:E343)+SUM(O341:O343))-(SUM(G341:G343)+SUM(Q341:Q343))))</f>
        <v>2483</v>
      </c>
      <c r="AE342">
        <f>IF(O342="","",IF(O342&gt;Q342,1,0))</f>
        <v>1</v>
      </c>
      <c r="AF342">
        <f>IF(Q342="","",IF(O342&lt;Q342,1,0))</f>
        <v>0</v>
      </c>
    </row>
    <row r="343" spans="2:32" ht="15" customHeight="1">
      <c r="B343" s="151"/>
      <c r="C343" s="143"/>
      <c r="D343" s="154"/>
      <c r="E343" s="60">
        <f>IF(L340="","",L340)</f>
      </c>
      <c r="F343" s="65" t="s">
        <v>29</v>
      </c>
      <c r="G343" s="60">
        <f>IF(J340="","",J340)</f>
      </c>
      <c r="H343" s="183"/>
      <c r="I343" s="193"/>
      <c r="J343" s="194"/>
      <c r="K343" s="194"/>
      <c r="L343" s="194"/>
      <c r="M343" s="195"/>
      <c r="N343" s="154"/>
      <c r="O343" s="60"/>
      <c r="P343" s="55" t="s">
        <v>29</v>
      </c>
      <c r="Q343" s="60"/>
      <c r="R343" s="183"/>
      <c r="S343" s="181"/>
      <c r="T343" s="186"/>
      <c r="U343" s="178"/>
      <c r="V343" s="181"/>
      <c r="W343" s="178"/>
      <c r="X343" s="58"/>
      <c r="Y343" s="58"/>
      <c r="Z343" s="3"/>
      <c r="AA343" s="3"/>
      <c r="AE343">
        <f>IF(O343="","",IF(O343&gt;Q343,1,0))</f>
      </c>
      <c r="AF343">
        <f>IF(Q343="","",IF(O343&lt;Q343,1,0))</f>
      </c>
    </row>
    <row r="344" spans="2:27" ht="15" customHeight="1">
      <c r="B344" s="149" t="s">
        <v>282</v>
      </c>
      <c r="C344" s="142" t="s">
        <v>190</v>
      </c>
      <c r="D344" s="53" t="str">
        <f>IF(E344="","",IF(D345&gt;H345,"○","×"))</f>
        <v>○</v>
      </c>
      <c r="E344" s="54">
        <f>IF(Q338="","",Q338)</f>
        <v>15</v>
      </c>
      <c r="F344" s="62" t="s">
        <v>29</v>
      </c>
      <c r="G344" s="54">
        <f>IF(O338="","",O338)</f>
        <v>0</v>
      </c>
      <c r="H344" s="64"/>
      <c r="I344" s="53" t="str">
        <f>IF(J344="","",IF(I345&gt;M345,"○","×"))</f>
        <v>×</v>
      </c>
      <c r="J344" s="54">
        <f>IF(Q341="","",Q341)</f>
        <v>7</v>
      </c>
      <c r="K344" s="55" t="s">
        <v>29</v>
      </c>
      <c r="L344" s="54">
        <f>IF(O341="","",O341)</f>
        <v>15</v>
      </c>
      <c r="M344" s="64"/>
      <c r="N344" s="187"/>
      <c r="O344" s="188"/>
      <c r="P344" s="188"/>
      <c r="Q344" s="188"/>
      <c r="R344" s="189"/>
      <c r="S344" s="179">
        <f>IF(D344="","",COUNTIF(D344:M344,"○"))</f>
        <v>1</v>
      </c>
      <c r="T344" s="184" t="s">
        <v>28</v>
      </c>
      <c r="U344" s="176">
        <f>IF(D344="","",COUNTIF(D344:M344,"×"))</f>
        <v>1</v>
      </c>
      <c r="V344" s="179">
        <f>IF(AD345="","",RANK(AD345,AD338:AD346))</f>
        <v>2</v>
      </c>
      <c r="W344" s="176"/>
      <c r="X344" s="58"/>
      <c r="Y344" s="58"/>
      <c r="Z344" s="3"/>
      <c r="AA344" s="3"/>
    </row>
    <row r="345" spans="2:30" ht="15" customHeight="1">
      <c r="B345" s="149"/>
      <c r="C345" s="142"/>
      <c r="D345" s="153">
        <f>R339</f>
        <v>2</v>
      </c>
      <c r="E345" s="58">
        <f>IF(Q339="","",Q339)</f>
        <v>15</v>
      </c>
      <c r="F345" s="55" t="s">
        <v>29</v>
      </c>
      <c r="G345" s="58">
        <f>IF(O339="","",O339)</f>
        <v>0</v>
      </c>
      <c r="H345" s="182">
        <f>N339</f>
        <v>0</v>
      </c>
      <c r="I345" s="153">
        <f>R342</f>
        <v>0</v>
      </c>
      <c r="J345" s="58">
        <f>IF(Q342="","",Q342)</f>
        <v>10</v>
      </c>
      <c r="K345" s="55" t="s">
        <v>29</v>
      </c>
      <c r="L345" s="59">
        <f>IF(O342="","",O342)</f>
        <v>15</v>
      </c>
      <c r="M345" s="182">
        <f>N342</f>
        <v>2</v>
      </c>
      <c r="N345" s="190"/>
      <c r="O345" s="191"/>
      <c r="P345" s="191"/>
      <c r="Q345" s="191"/>
      <c r="R345" s="192"/>
      <c r="S345" s="180"/>
      <c r="T345" s="185"/>
      <c r="U345" s="177"/>
      <c r="V345" s="180"/>
      <c r="W345" s="177"/>
      <c r="X345" s="58"/>
      <c r="Y345" s="58"/>
      <c r="Z345" s="3"/>
      <c r="AA345" s="3"/>
      <c r="AD345">
        <f>IF(S344="","",S344*1000+(D345+I345)*100+((D345+I345)-(H345+M345))*10+((SUM(E344:E346)+SUM(J344:J346))-(SUM(G344:G346)+SUM(L344:L346))))</f>
        <v>1217</v>
      </c>
    </row>
    <row r="346" spans="2:27" ht="15" customHeight="1">
      <c r="B346" s="151"/>
      <c r="C346" s="143"/>
      <c r="D346" s="154"/>
      <c r="E346" s="60">
        <f>IF(Q340="","",Q340)</f>
      </c>
      <c r="F346" s="65" t="s">
        <v>29</v>
      </c>
      <c r="G346" s="60">
        <f>IF(O340="","",O340)</f>
      </c>
      <c r="H346" s="183"/>
      <c r="I346" s="154"/>
      <c r="J346" s="60">
        <f>IF(Q343="","",Q343)</f>
      </c>
      <c r="K346" s="55" t="s">
        <v>29</v>
      </c>
      <c r="L346" s="61">
        <f>IF(O343="","",O343)</f>
      </c>
      <c r="M346" s="183"/>
      <c r="N346" s="193"/>
      <c r="O346" s="194"/>
      <c r="P346" s="194"/>
      <c r="Q346" s="194"/>
      <c r="R346" s="195"/>
      <c r="S346" s="181"/>
      <c r="T346" s="186"/>
      <c r="U346" s="178"/>
      <c r="V346" s="181"/>
      <c r="W346" s="178"/>
      <c r="X346" s="58"/>
      <c r="Y346" s="58"/>
      <c r="Z346" s="3"/>
      <c r="AA346" s="3"/>
    </row>
    <row r="347" spans="2:11" s="66" customFormat="1" ht="15" customHeight="1">
      <c r="B347" s="67"/>
      <c r="C347" s="67"/>
      <c r="K347" s="69"/>
    </row>
    <row r="348" spans="2:27" ht="15" customHeight="1">
      <c r="B348" s="70" t="s">
        <v>229</v>
      </c>
      <c r="C348" s="50"/>
      <c r="D348" s="164" t="s">
        <v>290</v>
      </c>
      <c r="E348" s="165"/>
      <c r="F348" s="165"/>
      <c r="G348" s="165"/>
      <c r="H348" s="166"/>
      <c r="I348" s="164" t="s">
        <v>256</v>
      </c>
      <c r="J348" s="165"/>
      <c r="K348" s="165"/>
      <c r="L348" s="165"/>
      <c r="M348" s="166"/>
      <c r="N348" s="164" t="s">
        <v>289</v>
      </c>
      <c r="O348" s="165"/>
      <c r="P348" s="165"/>
      <c r="Q348" s="165"/>
      <c r="R348" s="166"/>
      <c r="S348" s="51"/>
      <c r="T348" s="52" t="s">
        <v>24</v>
      </c>
      <c r="U348" s="52"/>
      <c r="V348" s="164" t="s">
        <v>25</v>
      </c>
      <c r="W348" s="166"/>
      <c r="AA348" s="4"/>
    </row>
    <row r="349" spans="2:34" ht="15" customHeight="1">
      <c r="B349" s="147" t="s">
        <v>283</v>
      </c>
      <c r="C349" s="141" t="s">
        <v>128</v>
      </c>
      <c r="D349" s="187"/>
      <c r="E349" s="188"/>
      <c r="F349" s="188"/>
      <c r="G349" s="188"/>
      <c r="H349" s="189"/>
      <c r="I349" s="53" t="str">
        <f>IF(I350="","",IF(I350&gt;M350,"○","×"))</f>
        <v>×</v>
      </c>
      <c r="J349" s="54">
        <v>6</v>
      </c>
      <c r="K349" s="55" t="s">
        <v>29</v>
      </c>
      <c r="L349" s="54">
        <v>15</v>
      </c>
      <c r="M349" s="56"/>
      <c r="N349" s="57" t="str">
        <f>IF(N350="","",IF(N350&gt;R350,"○","×"))</f>
        <v>×</v>
      </c>
      <c r="O349" s="54">
        <v>9</v>
      </c>
      <c r="P349" s="55" t="s">
        <v>29</v>
      </c>
      <c r="Q349" s="54">
        <v>15</v>
      </c>
      <c r="R349" s="56"/>
      <c r="S349" s="179">
        <f>IF(I349="","",COUNTIF(I349:R349,"○"))</f>
        <v>0</v>
      </c>
      <c r="T349" s="184" t="s">
        <v>28</v>
      </c>
      <c r="U349" s="176">
        <f>IF(I349="","",COUNTIF(I349:R349,"×"))</f>
        <v>2</v>
      </c>
      <c r="V349" s="179">
        <f>IF(AD350="","",RANK(AD350,AD349:AD357))</f>
        <v>3</v>
      </c>
      <c r="W349" s="176"/>
      <c r="X349" s="58"/>
      <c r="Y349" s="58"/>
      <c r="Z349" s="4"/>
      <c r="AA349" s="4"/>
      <c r="AE349">
        <f>IF(J349="","",IF(J349&gt;L349,1,0))</f>
        <v>0</v>
      </c>
      <c r="AF349">
        <f>IF(L349="","",IF(J349&lt;L349,1,0))</f>
        <v>1</v>
      </c>
      <c r="AG349">
        <f>IF(O349="","",IF(O349&gt;Q349,1,0))</f>
        <v>0</v>
      </c>
      <c r="AH349">
        <f>IF(Q349="","",IF(O349&lt;Q349,1,0))</f>
        <v>1</v>
      </c>
    </row>
    <row r="350" spans="2:34" ht="15" customHeight="1">
      <c r="B350" s="149"/>
      <c r="C350" s="142"/>
      <c r="D350" s="190"/>
      <c r="E350" s="191"/>
      <c r="F350" s="191"/>
      <c r="G350" s="191"/>
      <c r="H350" s="192"/>
      <c r="I350" s="153">
        <f>IF(J349="","",SUM(AE349:AE351))</f>
        <v>0</v>
      </c>
      <c r="J350" s="58">
        <v>3</v>
      </c>
      <c r="K350" s="55" t="s">
        <v>29</v>
      </c>
      <c r="L350" s="58">
        <v>15</v>
      </c>
      <c r="M350" s="182">
        <f>IF(L349="","",SUM(AF349:AF351))</f>
        <v>2</v>
      </c>
      <c r="N350" s="153">
        <f>IF(O349="","",SUM(AG349:AG351))</f>
        <v>0</v>
      </c>
      <c r="O350" s="59">
        <v>3</v>
      </c>
      <c r="P350" s="55" t="s">
        <v>29</v>
      </c>
      <c r="Q350" s="59">
        <v>15</v>
      </c>
      <c r="R350" s="182">
        <f>IF(Q349="","",SUM(AH349:AH351))</f>
        <v>2</v>
      </c>
      <c r="S350" s="180"/>
      <c r="T350" s="185"/>
      <c r="U350" s="177"/>
      <c r="V350" s="180"/>
      <c r="W350" s="177"/>
      <c r="X350" s="58"/>
      <c r="Y350" s="58"/>
      <c r="Z350" s="4"/>
      <c r="AA350" s="4"/>
      <c r="AD350">
        <f>IF(S349="","",S349*1000+(I350+N350)*100+((I350+N350)-(M350+R350))*10+((SUM(J349:J351)+SUM(O349:O351))-(SUM(L349:L351)+SUM(Q349:Q351))))</f>
        <v>-79</v>
      </c>
      <c r="AE350">
        <f>IF(J350="","",IF(J350&gt;L350,1,0))</f>
        <v>0</v>
      </c>
      <c r="AF350">
        <f>IF(L350="","",IF(J350&lt;L350,1,0))</f>
        <v>1</v>
      </c>
      <c r="AG350">
        <f>IF(O350="","",IF(O350&gt;Q350,1,0))</f>
        <v>0</v>
      </c>
      <c r="AH350">
        <f>IF(Q350="","",IF(O350&lt;Q350,1,0))</f>
        <v>1</v>
      </c>
    </row>
    <row r="351" spans="2:34" ht="15" customHeight="1">
      <c r="B351" s="151"/>
      <c r="C351" s="143"/>
      <c r="D351" s="193"/>
      <c r="E351" s="194"/>
      <c r="F351" s="194"/>
      <c r="G351" s="194"/>
      <c r="H351" s="195"/>
      <c r="I351" s="154"/>
      <c r="J351" s="60"/>
      <c r="K351" s="55" t="s">
        <v>29</v>
      </c>
      <c r="L351" s="60"/>
      <c r="M351" s="183"/>
      <c r="N351" s="154"/>
      <c r="O351" s="61"/>
      <c r="P351" s="55" t="s">
        <v>29</v>
      </c>
      <c r="Q351" s="61"/>
      <c r="R351" s="183"/>
      <c r="S351" s="181"/>
      <c r="T351" s="186"/>
      <c r="U351" s="178"/>
      <c r="V351" s="181"/>
      <c r="W351" s="178"/>
      <c r="X351" s="58"/>
      <c r="Y351" s="58"/>
      <c r="Z351" s="3"/>
      <c r="AA351" s="3"/>
      <c r="AE351">
        <f>IF(J351="","",IF(J351&gt;L351,1,0))</f>
      </c>
      <c r="AF351">
        <f>IF(L351="","",IF(J351&lt;L351,1,0))</f>
      </c>
      <c r="AG351">
        <f>IF(O351="","",IF(O351&gt;Q351,1,0))</f>
      </c>
      <c r="AH351">
        <f>IF(Q351="","",IF(O351&lt;Q351,1,0))</f>
      </c>
    </row>
    <row r="352" spans="2:32" ht="15" customHeight="1">
      <c r="B352" s="147" t="s">
        <v>284</v>
      </c>
      <c r="C352" s="141" t="s">
        <v>113</v>
      </c>
      <c r="D352" s="53" t="str">
        <f>IF(E352="","",IF(D353&gt;H353,"○","×"))</f>
        <v>○</v>
      </c>
      <c r="E352" s="54">
        <f>IF(L349="","",L349)</f>
        <v>15</v>
      </c>
      <c r="F352" s="62" t="s">
        <v>29</v>
      </c>
      <c r="G352" s="54">
        <f>IF(J349="","",J349)</f>
        <v>6</v>
      </c>
      <c r="H352" s="63"/>
      <c r="I352" s="187"/>
      <c r="J352" s="188"/>
      <c r="K352" s="188"/>
      <c r="L352" s="188"/>
      <c r="M352" s="189"/>
      <c r="N352" s="53" t="str">
        <f>IF(O352="","",IF(N353&gt;R353,"○","×"))</f>
        <v>○</v>
      </c>
      <c r="O352" s="54">
        <v>15</v>
      </c>
      <c r="P352" s="62" t="s">
        <v>29</v>
      </c>
      <c r="Q352" s="54">
        <v>9</v>
      </c>
      <c r="R352" s="64"/>
      <c r="S352" s="179">
        <f>IF(D352="","",COUNTIF(D352:R354,"○"))</f>
        <v>2</v>
      </c>
      <c r="T352" s="184" t="s">
        <v>28</v>
      </c>
      <c r="U352" s="176">
        <f>IF(D352="","",COUNTIF(D352:R354,"×"))</f>
        <v>0</v>
      </c>
      <c r="V352" s="179">
        <f>IF(AD353="","",RANK(AD353,AD349:AD357))</f>
        <v>1</v>
      </c>
      <c r="W352" s="176"/>
      <c r="X352" s="58"/>
      <c r="Y352" s="58"/>
      <c r="Z352" s="3"/>
      <c r="AA352" s="3"/>
      <c r="AE352">
        <f>IF(O352="","",IF(O352&gt;Q352,1,0))</f>
        <v>1</v>
      </c>
      <c r="AF352">
        <f>IF(Q352="","",IF(O352&lt;Q352,1,0))</f>
        <v>0</v>
      </c>
    </row>
    <row r="353" spans="2:32" ht="15" customHeight="1">
      <c r="B353" s="149"/>
      <c r="C353" s="142"/>
      <c r="D353" s="153">
        <f>M350</f>
        <v>2</v>
      </c>
      <c r="E353" s="58">
        <f>IF(L350="","",L350)</f>
        <v>15</v>
      </c>
      <c r="F353" s="55" t="s">
        <v>29</v>
      </c>
      <c r="G353" s="58">
        <f>IF(J350="","",J350)</f>
        <v>3</v>
      </c>
      <c r="H353" s="182">
        <f>I350</f>
        <v>0</v>
      </c>
      <c r="I353" s="190"/>
      <c r="J353" s="191"/>
      <c r="K353" s="191"/>
      <c r="L353" s="191"/>
      <c r="M353" s="192"/>
      <c r="N353" s="153">
        <f>IF(O352="","",SUM(AE352:AE354))</f>
        <v>2</v>
      </c>
      <c r="O353" s="58">
        <v>15</v>
      </c>
      <c r="P353" s="55" t="s">
        <v>34</v>
      </c>
      <c r="Q353" s="58">
        <v>4</v>
      </c>
      <c r="R353" s="182">
        <f>IF(Q352="","",SUM(AF352:AF354))</f>
        <v>0</v>
      </c>
      <c r="S353" s="180"/>
      <c r="T353" s="185"/>
      <c r="U353" s="177"/>
      <c r="V353" s="180"/>
      <c r="W353" s="177"/>
      <c r="X353" s="58"/>
      <c r="Y353" s="58"/>
      <c r="Z353" s="3"/>
      <c r="AA353" s="3"/>
      <c r="AD353">
        <f>IF(S352="","",S352*1000+(D353+N353)*100+((D353+N353)-(H353+R353))*10+((SUM(E352:E354)+SUM(O352:O354))-(SUM(G352:G354)+SUM(Q352:Q354))))</f>
        <v>2478</v>
      </c>
      <c r="AE353">
        <f>IF(O353="","",IF(O353&gt;Q353,1,0))</f>
        <v>1</v>
      </c>
      <c r="AF353">
        <f>IF(Q353="","",IF(O353&lt;Q353,1,0))</f>
        <v>0</v>
      </c>
    </row>
    <row r="354" spans="2:32" ht="15" customHeight="1">
      <c r="B354" s="151"/>
      <c r="C354" s="143"/>
      <c r="D354" s="154"/>
      <c r="E354" s="60">
        <f>IF(L351="","",L351)</f>
      </c>
      <c r="F354" s="65" t="s">
        <v>29</v>
      </c>
      <c r="G354" s="60">
        <f>IF(J351="","",J351)</f>
      </c>
      <c r="H354" s="183"/>
      <c r="I354" s="193"/>
      <c r="J354" s="194"/>
      <c r="K354" s="194"/>
      <c r="L354" s="194"/>
      <c r="M354" s="195"/>
      <c r="N354" s="154"/>
      <c r="O354" s="60"/>
      <c r="P354" s="55" t="s">
        <v>29</v>
      </c>
      <c r="Q354" s="60"/>
      <c r="R354" s="183"/>
      <c r="S354" s="181"/>
      <c r="T354" s="186"/>
      <c r="U354" s="178"/>
      <c r="V354" s="181"/>
      <c r="W354" s="178"/>
      <c r="X354" s="58"/>
      <c r="Y354" s="58"/>
      <c r="Z354" s="3"/>
      <c r="AA354" s="3"/>
      <c r="AE354">
        <f>IF(O354="","",IF(O354&gt;Q354,1,0))</f>
      </c>
      <c r="AF354">
        <f>IF(Q354="","",IF(O354&lt;Q354,1,0))</f>
      </c>
    </row>
    <row r="355" spans="2:27" ht="15" customHeight="1">
      <c r="B355" s="149" t="s">
        <v>285</v>
      </c>
      <c r="C355" s="142" t="s">
        <v>116</v>
      </c>
      <c r="D355" s="53" t="str">
        <f>IF(E355="","",IF(D356&gt;H356,"○","×"))</f>
        <v>○</v>
      </c>
      <c r="E355" s="54">
        <f>IF(Q349="","",Q349)</f>
        <v>15</v>
      </c>
      <c r="F355" s="62" t="s">
        <v>29</v>
      </c>
      <c r="G355" s="54">
        <f>IF(O349="","",O349)</f>
        <v>9</v>
      </c>
      <c r="H355" s="64"/>
      <c r="I355" s="53" t="str">
        <f>IF(J355="","",IF(I356&gt;M356,"○","×"))</f>
        <v>×</v>
      </c>
      <c r="J355" s="54">
        <f>IF(Q352="","",Q352)</f>
        <v>9</v>
      </c>
      <c r="K355" s="55" t="s">
        <v>29</v>
      </c>
      <c r="L355" s="54">
        <f>IF(O352="","",O352)</f>
        <v>15</v>
      </c>
      <c r="M355" s="64"/>
      <c r="N355" s="187"/>
      <c r="O355" s="188"/>
      <c r="P355" s="188"/>
      <c r="Q355" s="188"/>
      <c r="R355" s="189"/>
      <c r="S355" s="179">
        <f>IF(D355="","",COUNTIF(D355:M355,"○"))</f>
        <v>1</v>
      </c>
      <c r="T355" s="184" t="s">
        <v>28</v>
      </c>
      <c r="U355" s="176">
        <f>IF(D355="","",COUNTIF(D355:M355,"×"))</f>
        <v>1</v>
      </c>
      <c r="V355" s="179">
        <f>IF(AD356="","",RANK(AD356,AD349:AD357))</f>
        <v>2</v>
      </c>
      <c r="W355" s="176"/>
      <c r="X355" s="58"/>
      <c r="Y355" s="58"/>
      <c r="Z355" s="3"/>
      <c r="AA355" s="3"/>
    </row>
    <row r="356" spans="2:30" ht="15" customHeight="1">
      <c r="B356" s="149"/>
      <c r="C356" s="142"/>
      <c r="D356" s="153">
        <f>R350</f>
        <v>2</v>
      </c>
      <c r="E356" s="58">
        <f>IF(Q350="","",Q350)</f>
        <v>15</v>
      </c>
      <c r="F356" s="55" t="s">
        <v>95</v>
      </c>
      <c r="G356" s="58">
        <f>IF(O350="","",O350)</f>
        <v>3</v>
      </c>
      <c r="H356" s="182">
        <f>N350</f>
        <v>0</v>
      </c>
      <c r="I356" s="153">
        <f>R353</f>
        <v>0</v>
      </c>
      <c r="J356" s="58">
        <f>IF(Q353="","",Q353)</f>
        <v>4</v>
      </c>
      <c r="K356" s="55" t="s">
        <v>29</v>
      </c>
      <c r="L356" s="59">
        <f>IF(O353="","",O353)</f>
        <v>15</v>
      </c>
      <c r="M356" s="182">
        <f>N353</f>
        <v>2</v>
      </c>
      <c r="N356" s="190"/>
      <c r="O356" s="191"/>
      <c r="P356" s="191"/>
      <c r="Q356" s="191"/>
      <c r="R356" s="192"/>
      <c r="S356" s="180"/>
      <c r="T356" s="185"/>
      <c r="U356" s="177"/>
      <c r="V356" s="180"/>
      <c r="W356" s="177"/>
      <c r="X356" s="58"/>
      <c r="Y356" s="58"/>
      <c r="Z356" s="3"/>
      <c r="AA356" s="3"/>
      <c r="AD356">
        <f>IF(S355="","",S355*1000+(D356+I356)*100+((D356+I356)-(H356+M356))*10+((SUM(E355:E357)+SUM(J355:J357))-(SUM(G355:G357)+SUM(L355:L357))))</f>
        <v>1201</v>
      </c>
    </row>
    <row r="357" spans="2:27" ht="15" customHeight="1">
      <c r="B357" s="151"/>
      <c r="C357" s="143"/>
      <c r="D357" s="154"/>
      <c r="E357" s="60">
        <f>IF(Q351="","",Q351)</f>
      </c>
      <c r="F357" s="65" t="s">
        <v>29</v>
      </c>
      <c r="G357" s="60">
        <f>IF(O351="","",O351)</f>
      </c>
      <c r="H357" s="183"/>
      <c r="I357" s="154"/>
      <c r="J357" s="60">
        <f>IF(Q354="","",Q354)</f>
      </c>
      <c r="K357" s="55" t="s">
        <v>29</v>
      </c>
      <c r="L357" s="61">
        <f>IF(O354="","",O354)</f>
      </c>
      <c r="M357" s="183"/>
      <c r="N357" s="193"/>
      <c r="O357" s="194"/>
      <c r="P357" s="194"/>
      <c r="Q357" s="194"/>
      <c r="R357" s="195"/>
      <c r="S357" s="181"/>
      <c r="T357" s="186"/>
      <c r="U357" s="178"/>
      <c r="V357" s="181"/>
      <c r="W357" s="178"/>
      <c r="X357" s="58"/>
      <c r="Y357" s="58"/>
      <c r="Z357" s="3"/>
      <c r="AA357" s="3"/>
    </row>
    <row r="358" spans="2:11" s="66" customFormat="1" ht="15" customHeight="1">
      <c r="B358" s="67"/>
      <c r="C358" s="67"/>
      <c r="K358" s="68"/>
    </row>
    <row r="359" spans="2:28" ht="15" customHeight="1">
      <c r="B359" s="70" t="s">
        <v>228</v>
      </c>
      <c r="C359" s="50"/>
      <c r="D359" s="164" t="s">
        <v>287</v>
      </c>
      <c r="E359" s="165"/>
      <c r="F359" s="165"/>
      <c r="G359" s="165"/>
      <c r="H359" s="166"/>
      <c r="I359" s="164" t="s">
        <v>296</v>
      </c>
      <c r="J359" s="165"/>
      <c r="K359" s="165"/>
      <c r="L359" s="165"/>
      <c r="M359" s="166"/>
      <c r="N359" s="164" t="s">
        <v>280</v>
      </c>
      <c r="O359" s="165"/>
      <c r="P359" s="165"/>
      <c r="Q359" s="165"/>
      <c r="R359" s="166"/>
      <c r="S359" s="164" t="s">
        <v>297</v>
      </c>
      <c r="T359" s="165"/>
      <c r="U359" s="165"/>
      <c r="V359" s="165"/>
      <c r="W359" s="166"/>
      <c r="X359" s="164" t="s">
        <v>24</v>
      </c>
      <c r="Y359" s="165"/>
      <c r="Z359" s="166"/>
      <c r="AA359" s="164" t="s">
        <v>25</v>
      </c>
      <c r="AB359" s="166"/>
    </row>
    <row r="360" spans="2:36" ht="15" customHeight="1">
      <c r="B360" s="147" t="s">
        <v>291</v>
      </c>
      <c r="C360" s="141" t="s">
        <v>295</v>
      </c>
      <c r="D360" s="167"/>
      <c r="E360" s="168"/>
      <c r="F360" s="168"/>
      <c r="G360" s="168"/>
      <c r="H360" s="169"/>
      <c r="I360" s="57" t="str">
        <f>IF(I361="","",IF(I361&gt;M361,"○","×"))</f>
        <v>○</v>
      </c>
      <c r="J360" s="71">
        <v>8</v>
      </c>
      <c r="K360" s="55" t="s">
        <v>34</v>
      </c>
      <c r="L360" s="71">
        <v>15</v>
      </c>
      <c r="M360" s="72"/>
      <c r="N360" s="57" t="str">
        <f>IF(N361="","",IF(N361&gt;R361,"○","×"))</f>
        <v>×</v>
      </c>
      <c r="O360" s="71">
        <v>8</v>
      </c>
      <c r="P360" s="55" t="s">
        <v>34</v>
      </c>
      <c r="Q360" s="71">
        <v>15</v>
      </c>
      <c r="R360" s="72"/>
      <c r="S360" s="57" t="str">
        <f>IF(S361="","",IF(S361&gt;W361,"○","×"))</f>
        <v>×</v>
      </c>
      <c r="T360" s="71">
        <v>15</v>
      </c>
      <c r="U360" s="55" t="s">
        <v>34</v>
      </c>
      <c r="V360" s="71">
        <v>10</v>
      </c>
      <c r="W360" s="72"/>
      <c r="X360" s="147">
        <f>IF(I360="","",COUNTIF(I360:W360,"○"))</f>
        <v>1</v>
      </c>
      <c r="Y360" s="144" t="s">
        <v>28</v>
      </c>
      <c r="Z360" s="148">
        <f>IF(I360="","",COUNTIF(I360:W360,"×"))</f>
        <v>2</v>
      </c>
      <c r="AA360" s="147">
        <f>IF(AD361="","",RANK(AD361,AD360:AD371))</f>
        <v>4</v>
      </c>
      <c r="AB360" s="148"/>
      <c r="AE360">
        <f>IF(J360="","",IF(J360&gt;L360,1,0))</f>
        <v>0</v>
      </c>
      <c r="AF360">
        <f>IF(J360="","",IF(J360&lt;L360,1,0))</f>
        <v>1</v>
      </c>
      <c r="AG360">
        <f>IF(O360="","",IF(O360&gt;Q360,1,0))</f>
        <v>0</v>
      </c>
      <c r="AH360">
        <f>IF(O360="","",IF(O360&lt;Q360,1,0))</f>
        <v>1</v>
      </c>
      <c r="AI360">
        <f>IF(T360="","",IF(T360&gt;V360,1,0))</f>
        <v>1</v>
      </c>
      <c r="AJ360">
        <f>IF(T360="","",IF(T360&lt;V360,1,0))</f>
        <v>0</v>
      </c>
    </row>
    <row r="361" spans="2:36" ht="15" customHeight="1">
      <c r="B361" s="149"/>
      <c r="C361" s="142"/>
      <c r="D361" s="170"/>
      <c r="E361" s="171"/>
      <c r="F361" s="171"/>
      <c r="G361" s="171"/>
      <c r="H361" s="172"/>
      <c r="I361" s="145">
        <f>IF(J360="","",SUM(AE360:AE362))</f>
        <v>2</v>
      </c>
      <c r="J361" s="4">
        <v>15</v>
      </c>
      <c r="K361" s="55" t="s">
        <v>34</v>
      </c>
      <c r="L361" s="4">
        <v>12</v>
      </c>
      <c r="M361" s="155">
        <f>IF(J360="","",SUM(AF360:AF362))</f>
        <v>1</v>
      </c>
      <c r="N361" s="145">
        <f>IF(O360="","",SUM(AG360:AG362))</f>
        <v>0</v>
      </c>
      <c r="O361" s="4">
        <v>7</v>
      </c>
      <c r="P361" s="55" t="s">
        <v>34</v>
      </c>
      <c r="Q361" s="4">
        <v>15</v>
      </c>
      <c r="R361" s="155">
        <f>IF(O360="","",SUM(AH360:AH362))</f>
        <v>2</v>
      </c>
      <c r="S361" s="145">
        <f>IF(T360="","",SUM(AI360:AI362))</f>
        <v>1</v>
      </c>
      <c r="T361" s="4">
        <v>8</v>
      </c>
      <c r="U361" s="55" t="s">
        <v>34</v>
      </c>
      <c r="V361" s="4">
        <v>15</v>
      </c>
      <c r="W361" s="155">
        <f>IF(T360="","",SUM(AJ360:AJ362))</f>
        <v>2</v>
      </c>
      <c r="X361" s="149"/>
      <c r="Y361" s="137"/>
      <c r="Z361" s="150"/>
      <c r="AA361" s="149"/>
      <c r="AB361" s="150"/>
      <c r="AD361">
        <f>IF(X360="","",X360*1000+(S361+I361+N361)*100+((S361+I361+N361)-(W361+M361+R361))*10+((SUM(T360:T362)+SUM(J360:J362)+SUM(O360:O362))-(SUM(V360:V362)+SUM(L360:L362)+SUM(Q360:Q362))))</f>
        <v>1250</v>
      </c>
      <c r="AE361">
        <f>IF(J361="","",IF(J361&gt;L361,1,0))</f>
        <v>1</v>
      </c>
      <c r="AF361">
        <f>IF(J361="","",IF(J361&lt;L361,1,0))</f>
        <v>0</v>
      </c>
      <c r="AG361">
        <f>IF(O361="","",IF(O361&gt;Q361,1,0))</f>
        <v>0</v>
      </c>
      <c r="AH361">
        <f>IF(O361="","",IF(O361&lt;Q361,1,0))</f>
        <v>1</v>
      </c>
      <c r="AI361">
        <f>IF(T361="","",IF(T361&gt;V361,1,0))</f>
        <v>0</v>
      </c>
      <c r="AJ361">
        <f>IF(T361="","",IF(T361&lt;V361,1,0))</f>
        <v>1</v>
      </c>
    </row>
    <row r="362" spans="2:36" ht="15" customHeight="1">
      <c r="B362" s="151"/>
      <c r="C362" s="143"/>
      <c r="D362" s="173"/>
      <c r="E362" s="174"/>
      <c r="F362" s="174"/>
      <c r="G362" s="174"/>
      <c r="H362" s="175"/>
      <c r="I362" s="146"/>
      <c r="J362" s="73">
        <v>15</v>
      </c>
      <c r="K362" s="55" t="s">
        <v>34</v>
      </c>
      <c r="L362" s="73">
        <v>12</v>
      </c>
      <c r="M362" s="156"/>
      <c r="N362" s="146"/>
      <c r="O362" s="73"/>
      <c r="P362" s="65" t="s">
        <v>34</v>
      </c>
      <c r="Q362" s="73"/>
      <c r="R362" s="156"/>
      <c r="S362" s="146"/>
      <c r="T362" s="73">
        <v>3</v>
      </c>
      <c r="U362" s="55" t="s">
        <v>34</v>
      </c>
      <c r="V362" s="73">
        <v>15</v>
      </c>
      <c r="W362" s="156"/>
      <c r="X362" s="151"/>
      <c r="Y362" s="138"/>
      <c r="Z362" s="152"/>
      <c r="AA362" s="151"/>
      <c r="AB362" s="152"/>
      <c r="AE362">
        <f>IF(J362="","",IF(J362&gt;L362,1,0))</f>
        <v>1</v>
      </c>
      <c r="AF362">
        <f>IF(J362="","",IF(J362&lt;L362,1,0))</f>
        <v>0</v>
      </c>
      <c r="AG362">
        <f>IF(O362="","",IF(O362&gt;Q362,1,0))</f>
      </c>
      <c r="AH362">
        <f>IF(O362="","",IF(O362&lt;Q362,1,0))</f>
      </c>
      <c r="AI362">
        <f>IF(T362="","",IF(T362&gt;V362,1,0))</f>
        <v>0</v>
      </c>
      <c r="AJ362">
        <f>IF(T362="","",IF(T362&lt;V362,1,0))</f>
        <v>1</v>
      </c>
    </row>
    <row r="363" spans="2:34" ht="15" customHeight="1">
      <c r="B363" s="147" t="s">
        <v>292</v>
      </c>
      <c r="C363" s="141" t="s">
        <v>190</v>
      </c>
      <c r="D363" s="74" t="str">
        <f>IF(D364="","",IF(D364&gt;H364,"○","×"))</f>
        <v>×</v>
      </c>
      <c r="E363" s="58">
        <f>IF(L360="","",L360)</f>
        <v>15</v>
      </c>
      <c r="F363" s="55" t="s">
        <v>34</v>
      </c>
      <c r="G363" s="58">
        <f>IF(J360="","",J360)</f>
        <v>8</v>
      </c>
      <c r="H363" s="75"/>
      <c r="I363" s="139"/>
      <c r="J363" s="140"/>
      <c r="K363" s="140"/>
      <c r="L363" s="140"/>
      <c r="M363" s="157"/>
      <c r="N363" s="74" t="str">
        <f>IF(N364="","",IF(N364&gt;R364,"○","×"))</f>
        <v>×</v>
      </c>
      <c r="O363" s="4">
        <v>13</v>
      </c>
      <c r="P363" s="55" t="s">
        <v>34</v>
      </c>
      <c r="Q363" s="4">
        <v>15</v>
      </c>
      <c r="R363" s="75"/>
      <c r="S363" s="74" t="str">
        <f>IF(S364="","",IF(S364&gt;W364,"○","×"))</f>
        <v>○</v>
      </c>
      <c r="T363" s="4">
        <v>21</v>
      </c>
      <c r="U363" s="62" t="s">
        <v>34</v>
      </c>
      <c r="V363" s="4">
        <v>19</v>
      </c>
      <c r="W363" s="75"/>
      <c r="X363" s="147">
        <f>IF(D363="","",COUNTIF(D363:W365,"○"))</f>
        <v>1</v>
      </c>
      <c r="Y363" s="144" t="s">
        <v>28</v>
      </c>
      <c r="Z363" s="148">
        <f>IF(D363="","",COUNTIF(D363:W365,"×"))</f>
        <v>2</v>
      </c>
      <c r="AA363" s="147">
        <f>IF(AD364="","",RANK(AD364,AD360:AD371))</f>
        <v>3</v>
      </c>
      <c r="AB363" s="148"/>
      <c r="AE363">
        <f>IF(O363="","",IF(O363&gt;Q363,1,0))</f>
        <v>0</v>
      </c>
      <c r="AF363">
        <f>IF(O363="","",IF(O363&lt;Q363,1,0))</f>
        <v>1</v>
      </c>
      <c r="AG363">
        <f>IF(T363="","",IF(T363&gt;V363,1,0))</f>
        <v>1</v>
      </c>
      <c r="AH363">
        <f>IF(T363="","",IF(T363&lt;V363,1,0))</f>
        <v>0</v>
      </c>
    </row>
    <row r="364" spans="2:34" ht="15" customHeight="1">
      <c r="B364" s="149"/>
      <c r="C364" s="142"/>
      <c r="D364" s="153">
        <f>M361</f>
        <v>1</v>
      </c>
      <c r="E364" s="58">
        <f>IF(L361="","",L361)</f>
        <v>12</v>
      </c>
      <c r="F364" s="55" t="s">
        <v>34</v>
      </c>
      <c r="G364" s="58">
        <f>IF(J361="","",J361)</f>
        <v>15</v>
      </c>
      <c r="H364" s="155">
        <f>I361</f>
        <v>2</v>
      </c>
      <c r="I364" s="158"/>
      <c r="J364" s="159"/>
      <c r="K364" s="159"/>
      <c r="L364" s="159"/>
      <c r="M364" s="160"/>
      <c r="N364" s="145">
        <f>IF(O363="","",SUM(AE363:AE365))</f>
        <v>0</v>
      </c>
      <c r="O364" s="4">
        <v>15</v>
      </c>
      <c r="P364" s="55" t="s">
        <v>34</v>
      </c>
      <c r="Q364" s="4">
        <v>17</v>
      </c>
      <c r="R364" s="155">
        <f>IF(O363="","",SUM(AF363:AF365))</f>
        <v>2</v>
      </c>
      <c r="S364" s="145">
        <f>IF(T363="","",SUM(AG363:AG365))</f>
        <v>2</v>
      </c>
      <c r="T364" s="4">
        <v>13</v>
      </c>
      <c r="U364" s="55" t="s">
        <v>34</v>
      </c>
      <c r="V364" s="4">
        <v>15</v>
      </c>
      <c r="W364" s="155">
        <f>IF(T363="","",SUM(AH363:AH365))</f>
        <v>1</v>
      </c>
      <c r="X364" s="149"/>
      <c r="Y364" s="137"/>
      <c r="Z364" s="150"/>
      <c r="AA364" s="149"/>
      <c r="AB364" s="150"/>
      <c r="AD364">
        <f>IF(X363="","",X363*1000+(D364+S364+N364)*100+((D364+S364+N364)-(H364+W364+R364))*10+((SUM(E363:E365)+SUM(T363:T365)+SUM(O363:O365))-(SUM(G363:G365)+SUM(V363:V365)+SUM(Q363:Q365))))</f>
        <v>1279</v>
      </c>
      <c r="AE364">
        <f>IF(O364="","",IF(O364&gt;Q364,1,0))</f>
        <v>0</v>
      </c>
      <c r="AF364">
        <f>IF(O364="","",IF(O364&lt;Q364,1,0))</f>
        <v>1</v>
      </c>
      <c r="AG364">
        <f>IF(T364="","",IF(T364&gt;V364,1,0))</f>
        <v>0</v>
      </c>
      <c r="AH364">
        <f>IF(T364="","",IF(T364&lt;V364,1,0))</f>
        <v>1</v>
      </c>
    </row>
    <row r="365" spans="2:34" ht="15" customHeight="1">
      <c r="B365" s="151"/>
      <c r="C365" s="143"/>
      <c r="D365" s="154"/>
      <c r="E365" s="58">
        <f>IF(L362="","",L362)</f>
        <v>12</v>
      </c>
      <c r="F365" s="55" t="s">
        <v>34</v>
      </c>
      <c r="G365" s="58">
        <f>IF(J362="","",J362)</f>
        <v>15</v>
      </c>
      <c r="H365" s="156"/>
      <c r="I365" s="161"/>
      <c r="J365" s="162"/>
      <c r="K365" s="162"/>
      <c r="L365" s="162"/>
      <c r="M365" s="163"/>
      <c r="N365" s="146"/>
      <c r="O365" s="73"/>
      <c r="P365" s="55" t="s">
        <v>34</v>
      </c>
      <c r="Q365" s="73"/>
      <c r="R365" s="156"/>
      <c r="S365" s="146"/>
      <c r="T365" s="73">
        <v>18</v>
      </c>
      <c r="U365" s="55" t="s">
        <v>34</v>
      </c>
      <c r="V365" s="73">
        <v>16</v>
      </c>
      <c r="W365" s="156"/>
      <c r="X365" s="151"/>
      <c r="Y365" s="138"/>
      <c r="Z365" s="152"/>
      <c r="AA365" s="151"/>
      <c r="AB365" s="152"/>
      <c r="AE365">
        <f>IF(O365="","",IF(O365&gt;Q365,1,0))</f>
      </c>
      <c r="AF365">
        <f>IF(O365="","",IF(O365&lt;Q365,1,0))</f>
      </c>
      <c r="AG365">
        <f>IF(T365="","",IF(T365&gt;V365,1,0))</f>
        <v>1</v>
      </c>
      <c r="AH365">
        <f>IF(T365="","",IF(T365&lt;V365,1,0))</f>
        <v>0</v>
      </c>
    </row>
    <row r="366" spans="2:32" ht="15" customHeight="1">
      <c r="B366" s="147" t="s">
        <v>293</v>
      </c>
      <c r="C366" s="141" t="s">
        <v>113</v>
      </c>
      <c r="D366" s="74" t="str">
        <f>IF(D367="","",IF(D367&gt;H367,"○","×"))</f>
        <v>○</v>
      </c>
      <c r="E366" s="54">
        <f>IF(Q360="","",Q360)</f>
        <v>15</v>
      </c>
      <c r="F366" s="62" t="s">
        <v>34</v>
      </c>
      <c r="G366" s="54">
        <f>IF(O360="","",O360)</f>
        <v>8</v>
      </c>
      <c r="H366" s="75"/>
      <c r="I366" s="74" t="str">
        <f>IF(I367="","",IF(I367&gt;M367,"○","×"))</f>
        <v>○</v>
      </c>
      <c r="J366" s="4">
        <f>IF(Q363="","",Q363)</f>
        <v>15</v>
      </c>
      <c r="K366" s="55" t="s">
        <v>34</v>
      </c>
      <c r="L366" s="4">
        <f>IF(O363="","",O363)</f>
        <v>13</v>
      </c>
      <c r="M366" s="75"/>
      <c r="N366" s="139"/>
      <c r="O366" s="140"/>
      <c r="P366" s="140"/>
      <c r="Q366" s="140"/>
      <c r="R366" s="157"/>
      <c r="S366" s="74" t="str">
        <f>IF(S367="","",IF(S367&gt;W367,"○","×"))</f>
        <v>○</v>
      </c>
      <c r="T366" s="4">
        <v>15</v>
      </c>
      <c r="U366" s="62" t="s">
        <v>34</v>
      </c>
      <c r="V366" s="4">
        <v>9</v>
      </c>
      <c r="W366" s="75"/>
      <c r="X366" s="147">
        <f>IF(D366="","",COUNTIF(D366:W368,"○"))</f>
        <v>3</v>
      </c>
      <c r="Y366" s="144" t="s">
        <v>28</v>
      </c>
      <c r="Z366" s="148">
        <f>IF(D366="","",COUNTIF(D366:W368,"×"))</f>
        <v>0</v>
      </c>
      <c r="AA366" s="147">
        <f>IF(AD367="","",RANK(AD367,AD360:AD371))</f>
        <v>1</v>
      </c>
      <c r="AB366" s="148"/>
      <c r="AE366">
        <f>IF(T366="","",IF(T366&gt;V366,1,0))</f>
        <v>1</v>
      </c>
      <c r="AF366">
        <f>IF(T366="","",IF(T366&lt;V366,1,0))</f>
        <v>0</v>
      </c>
    </row>
    <row r="367" spans="2:32" ht="15" customHeight="1">
      <c r="B367" s="149"/>
      <c r="C367" s="142"/>
      <c r="D367" s="153">
        <f>R361</f>
        <v>2</v>
      </c>
      <c r="E367" s="58">
        <f>IF(Q361="","",Q361)</f>
        <v>15</v>
      </c>
      <c r="F367" s="55" t="s">
        <v>34</v>
      </c>
      <c r="G367" s="58">
        <f>IF(O361="","",O361)</f>
        <v>7</v>
      </c>
      <c r="H367" s="150">
        <f>N361</f>
        <v>0</v>
      </c>
      <c r="I367" s="145">
        <f>R364</f>
        <v>2</v>
      </c>
      <c r="J367" s="4">
        <f>IF(Q364="","",Q364)</f>
        <v>17</v>
      </c>
      <c r="K367" s="55" t="s">
        <v>34</v>
      </c>
      <c r="L367" s="4">
        <f>IF(O364="","",O364)</f>
        <v>15</v>
      </c>
      <c r="M367" s="155">
        <f>N364</f>
        <v>0</v>
      </c>
      <c r="N367" s="158"/>
      <c r="O367" s="159"/>
      <c r="P367" s="159"/>
      <c r="Q367" s="159"/>
      <c r="R367" s="160"/>
      <c r="S367" s="145">
        <f>IF(T366="","",SUM(AE366:AE368))</f>
        <v>2</v>
      </c>
      <c r="T367" s="4">
        <v>13</v>
      </c>
      <c r="U367" s="55" t="s">
        <v>34</v>
      </c>
      <c r="V367" s="4">
        <v>15</v>
      </c>
      <c r="W367" s="155">
        <f>IF(T366="","",SUM(AF366:AF368))</f>
        <v>1</v>
      </c>
      <c r="X367" s="149"/>
      <c r="Y367" s="137"/>
      <c r="Z367" s="150"/>
      <c r="AA367" s="149"/>
      <c r="AB367" s="150"/>
      <c r="AD367">
        <f>IF(X366="","",X366*1000+(D367+I367+S367)*100+((D367+I367+S367)-(H367+M367+W367))*10+((SUM(E366:E368)+SUM(J366:J368)+SUM(T366:T368))-(SUM(G366:G368)+SUM(L366:L368)+SUM(V366:V368))))</f>
        <v>3676</v>
      </c>
      <c r="AE367">
        <f>IF(T367="","",IF(T367&gt;V367,1,0))</f>
        <v>0</v>
      </c>
      <c r="AF367">
        <f>IF(T367="","",IF(T367&lt;V367,1,0))</f>
        <v>1</v>
      </c>
    </row>
    <row r="368" spans="2:32" ht="15" customHeight="1">
      <c r="B368" s="151"/>
      <c r="C368" s="143"/>
      <c r="D368" s="154"/>
      <c r="E368" s="60">
        <f>IF(Q362="","",Q362)</f>
      </c>
      <c r="F368" s="55" t="s">
        <v>34</v>
      </c>
      <c r="G368" s="58">
        <f>IF(O362="","",O362)</f>
      </c>
      <c r="H368" s="152"/>
      <c r="I368" s="146"/>
      <c r="J368" s="73">
        <f>IF(Q365="","",Q365)</f>
      </c>
      <c r="K368" s="55" t="s">
        <v>34</v>
      </c>
      <c r="L368" s="73">
        <f>IF(O365="","",O365)</f>
      </c>
      <c r="M368" s="156"/>
      <c r="N368" s="161"/>
      <c r="O368" s="162"/>
      <c r="P368" s="162"/>
      <c r="Q368" s="162"/>
      <c r="R368" s="163"/>
      <c r="S368" s="146"/>
      <c r="T368" s="73">
        <v>15</v>
      </c>
      <c r="U368" s="65" t="s">
        <v>34</v>
      </c>
      <c r="V368" s="73">
        <v>12</v>
      </c>
      <c r="W368" s="156"/>
      <c r="X368" s="151"/>
      <c r="Y368" s="138"/>
      <c r="Z368" s="152"/>
      <c r="AA368" s="151"/>
      <c r="AB368" s="152"/>
      <c r="AE368">
        <f>IF(T368="","",IF(T368&gt;V368,1,0))</f>
        <v>1</v>
      </c>
      <c r="AF368">
        <f>IF(T368="","",IF(T368&lt;V368,1,0))</f>
        <v>0</v>
      </c>
    </row>
    <row r="369" spans="2:28" ht="15" customHeight="1">
      <c r="B369" s="147" t="s">
        <v>294</v>
      </c>
      <c r="C369" s="141" t="s">
        <v>64</v>
      </c>
      <c r="D369" s="74" t="str">
        <f>IF(D370="","",IF(D370&gt;H370,"○","×"))</f>
        <v>○</v>
      </c>
      <c r="E369" s="58">
        <f>IF(V360="","",V360)</f>
        <v>10</v>
      </c>
      <c r="F369" s="62" t="s">
        <v>34</v>
      </c>
      <c r="G369" s="54">
        <f>IF(T360="","",T360)</f>
        <v>15</v>
      </c>
      <c r="H369" s="75"/>
      <c r="I369" s="74" t="str">
        <f>IF(I370="","",IF(I370&gt;M370,"○","×"))</f>
        <v>×</v>
      </c>
      <c r="J369" s="4">
        <f>IF(V363="","",V363)</f>
        <v>19</v>
      </c>
      <c r="K369" s="62" t="s">
        <v>34</v>
      </c>
      <c r="L369" s="4">
        <f>IF(T363="","",T363)</f>
        <v>21</v>
      </c>
      <c r="M369" s="75"/>
      <c r="N369" s="74" t="str">
        <f>IF(N370="","",IF(N370&gt;R370,"○","×"))</f>
        <v>×</v>
      </c>
      <c r="O369" s="4">
        <f>IF(V366="","",V366)</f>
        <v>9</v>
      </c>
      <c r="P369" s="55" t="s">
        <v>34</v>
      </c>
      <c r="Q369" s="4">
        <f>IF(T366="","",T366)</f>
        <v>15</v>
      </c>
      <c r="R369" s="75"/>
      <c r="S369" s="139"/>
      <c r="T369" s="140"/>
      <c r="U369" s="140"/>
      <c r="V369" s="140"/>
      <c r="W369" s="157"/>
      <c r="X369" s="147">
        <f>IF(D369="","",COUNTIF(D369:R369,"○"))</f>
        <v>1</v>
      </c>
      <c r="Y369" s="144" t="s">
        <v>28</v>
      </c>
      <c r="Z369" s="148">
        <f>IF(D369="","",COUNTIF(D369:R369,"×"))</f>
        <v>2</v>
      </c>
      <c r="AA369" s="147">
        <f>IF(AD370="","",RANK(AD370,AD360:AD371))</f>
        <v>2</v>
      </c>
      <c r="AB369" s="148"/>
    </row>
    <row r="370" spans="2:30" ht="15" customHeight="1">
      <c r="B370" s="149"/>
      <c r="C370" s="142"/>
      <c r="D370" s="153">
        <f>W361</f>
        <v>2</v>
      </c>
      <c r="E370" s="58">
        <f>IF(V361="","",V361)</f>
        <v>15</v>
      </c>
      <c r="F370" s="55" t="s">
        <v>34</v>
      </c>
      <c r="G370" s="58">
        <f>IF(T361="","",T361)</f>
        <v>8</v>
      </c>
      <c r="H370" s="155">
        <f>S361</f>
        <v>1</v>
      </c>
      <c r="I370" s="145">
        <f>W364</f>
        <v>1</v>
      </c>
      <c r="J370" s="4">
        <f>IF(V364="","",V364)</f>
        <v>15</v>
      </c>
      <c r="K370" s="55" t="s">
        <v>34</v>
      </c>
      <c r="L370" s="4">
        <f>IF(T364="","",T364)</f>
        <v>13</v>
      </c>
      <c r="M370" s="155">
        <f>S364</f>
        <v>2</v>
      </c>
      <c r="N370" s="145">
        <f>W367</f>
        <v>1</v>
      </c>
      <c r="O370" s="4">
        <f>IF(V367="","",V367)</f>
        <v>15</v>
      </c>
      <c r="P370" s="55" t="s">
        <v>34</v>
      </c>
      <c r="Q370" s="4">
        <f>IF(T367="","",T367)</f>
        <v>13</v>
      </c>
      <c r="R370" s="155">
        <f>S367</f>
        <v>2</v>
      </c>
      <c r="S370" s="158"/>
      <c r="T370" s="159"/>
      <c r="U370" s="159"/>
      <c r="V370" s="159"/>
      <c r="W370" s="160"/>
      <c r="X370" s="149"/>
      <c r="Y370" s="137"/>
      <c r="Z370" s="150"/>
      <c r="AA370" s="149"/>
      <c r="AB370" s="150"/>
      <c r="AD370">
        <f>IF(X369="","",X369*1000+(D370+I370+N370)*100+((D370+I370+N370)-(H370+M370+R370))*10+((SUM(E369:E371)+SUM(J369:J371)+SUM(O369:O371))-(SUM(G369:G371)+SUM(L369:L371)+SUM(Q369:Q371))))</f>
        <v>1395</v>
      </c>
    </row>
    <row r="371" spans="2:30" s="66" customFormat="1" ht="15" customHeight="1">
      <c r="B371" s="151"/>
      <c r="C371" s="143"/>
      <c r="D371" s="154"/>
      <c r="E371" s="60">
        <f>IF(V362="","",V362)</f>
        <v>15</v>
      </c>
      <c r="F371" s="55" t="s">
        <v>34</v>
      </c>
      <c r="G371" s="58">
        <f>IF(T362="","",T362)</f>
        <v>3</v>
      </c>
      <c r="H371" s="156"/>
      <c r="I371" s="146"/>
      <c r="J371" s="4">
        <f>IF(V365="","",V365)</f>
        <v>16</v>
      </c>
      <c r="K371" s="65" t="s">
        <v>34</v>
      </c>
      <c r="L371" s="4">
        <f>IF(T365="","",T365)</f>
        <v>18</v>
      </c>
      <c r="M371" s="156"/>
      <c r="N371" s="146"/>
      <c r="O371" s="73">
        <f>IF(V368="","",V368)</f>
        <v>12</v>
      </c>
      <c r="P371" s="55" t="s">
        <v>34</v>
      </c>
      <c r="Q371" s="4">
        <f>IF(T368="","",T368)</f>
        <v>15</v>
      </c>
      <c r="R371" s="156"/>
      <c r="S371" s="161"/>
      <c r="T371" s="162"/>
      <c r="U371" s="162"/>
      <c r="V371" s="162"/>
      <c r="W371" s="163"/>
      <c r="X371" s="151"/>
      <c r="Y371" s="138"/>
      <c r="Z371" s="152"/>
      <c r="AA371" s="151"/>
      <c r="AB371" s="152"/>
      <c r="AC371"/>
      <c r="AD371"/>
    </row>
    <row r="372" spans="2:29" s="66" customFormat="1" ht="15" customHeight="1">
      <c r="B372" s="76"/>
      <c r="C372" s="76"/>
      <c r="D372" s="48"/>
      <c r="E372" s="68"/>
      <c r="F372" s="68"/>
      <c r="G372" s="68"/>
      <c r="H372" s="48"/>
      <c r="I372" s="48"/>
      <c r="J372" s="68"/>
      <c r="K372" s="68"/>
      <c r="L372" s="68"/>
      <c r="M372" s="48"/>
      <c r="N372" s="48"/>
      <c r="O372" s="48"/>
      <c r="P372" s="68"/>
      <c r="Q372" s="6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</row>
  </sheetData>
  <sheetProtection/>
  <mergeCells count="1242">
    <mergeCell ref="V3:W3"/>
    <mergeCell ref="B4:B6"/>
    <mergeCell ref="C4:C6"/>
    <mergeCell ref="D4:H6"/>
    <mergeCell ref="S4:S6"/>
    <mergeCell ref="D3:H3"/>
    <mergeCell ref="I3:M3"/>
    <mergeCell ref="N3:R3"/>
    <mergeCell ref="T4:T6"/>
    <mergeCell ref="U4:U6"/>
    <mergeCell ref="V4:W6"/>
    <mergeCell ref="I5:I6"/>
    <mergeCell ref="M5:M6"/>
    <mergeCell ref="N5:N6"/>
    <mergeCell ref="R5:R6"/>
    <mergeCell ref="V7:W9"/>
    <mergeCell ref="D8:D9"/>
    <mergeCell ref="H8:H9"/>
    <mergeCell ref="N8:N9"/>
    <mergeCell ref="R8:R9"/>
    <mergeCell ref="T7:T9"/>
    <mergeCell ref="U7:U9"/>
    <mergeCell ref="B7:B9"/>
    <mergeCell ref="C7:C9"/>
    <mergeCell ref="I7:M9"/>
    <mergeCell ref="S7:S9"/>
    <mergeCell ref="B10:B12"/>
    <mergeCell ref="C10:C12"/>
    <mergeCell ref="N10:R12"/>
    <mergeCell ref="S10:S12"/>
    <mergeCell ref="D11:D12"/>
    <mergeCell ref="H11:H12"/>
    <mergeCell ref="I11:I12"/>
    <mergeCell ref="M11:M12"/>
    <mergeCell ref="V14:W14"/>
    <mergeCell ref="T10:T12"/>
    <mergeCell ref="U10:U12"/>
    <mergeCell ref="V10:W12"/>
    <mergeCell ref="B15:B17"/>
    <mergeCell ref="C15:C17"/>
    <mergeCell ref="D15:H17"/>
    <mergeCell ref="S15:S17"/>
    <mergeCell ref="D14:H14"/>
    <mergeCell ref="I14:M14"/>
    <mergeCell ref="N14:R14"/>
    <mergeCell ref="T15:T17"/>
    <mergeCell ref="U15:U17"/>
    <mergeCell ref="V15:W17"/>
    <mergeCell ref="I16:I17"/>
    <mergeCell ref="M16:M17"/>
    <mergeCell ref="N16:N17"/>
    <mergeCell ref="R16:R17"/>
    <mergeCell ref="V18:W20"/>
    <mergeCell ref="D19:D20"/>
    <mergeCell ref="H19:H20"/>
    <mergeCell ref="N19:N20"/>
    <mergeCell ref="R19:R20"/>
    <mergeCell ref="T18:T20"/>
    <mergeCell ref="U18:U20"/>
    <mergeCell ref="B18:B20"/>
    <mergeCell ref="C18:C20"/>
    <mergeCell ref="I18:M20"/>
    <mergeCell ref="S18:S20"/>
    <mergeCell ref="B21:B23"/>
    <mergeCell ref="C21:C23"/>
    <mergeCell ref="N21:R23"/>
    <mergeCell ref="S21:S23"/>
    <mergeCell ref="D22:D23"/>
    <mergeCell ref="H22:H23"/>
    <mergeCell ref="I22:I23"/>
    <mergeCell ref="M22:M23"/>
    <mergeCell ref="V25:W25"/>
    <mergeCell ref="T21:T23"/>
    <mergeCell ref="U21:U23"/>
    <mergeCell ref="V21:W23"/>
    <mergeCell ref="B26:B28"/>
    <mergeCell ref="C26:C28"/>
    <mergeCell ref="D26:H28"/>
    <mergeCell ref="S26:S28"/>
    <mergeCell ref="D25:H25"/>
    <mergeCell ref="I25:M25"/>
    <mergeCell ref="N25:R25"/>
    <mergeCell ref="T26:T28"/>
    <mergeCell ref="U26:U28"/>
    <mergeCell ref="V26:W28"/>
    <mergeCell ref="I27:I28"/>
    <mergeCell ref="M27:M28"/>
    <mergeCell ref="N27:N28"/>
    <mergeCell ref="R27:R28"/>
    <mergeCell ref="V29:W31"/>
    <mergeCell ref="D30:D31"/>
    <mergeCell ref="H30:H31"/>
    <mergeCell ref="N30:N31"/>
    <mergeCell ref="R30:R31"/>
    <mergeCell ref="T29:T31"/>
    <mergeCell ref="U29:U31"/>
    <mergeCell ref="B29:B31"/>
    <mergeCell ref="C29:C31"/>
    <mergeCell ref="I29:M31"/>
    <mergeCell ref="S29:S31"/>
    <mergeCell ref="B32:B34"/>
    <mergeCell ref="C32:C34"/>
    <mergeCell ref="N32:R34"/>
    <mergeCell ref="S32:S34"/>
    <mergeCell ref="D33:D34"/>
    <mergeCell ref="H33:H34"/>
    <mergeCell ref="I33:I34"/>
    <mergeCell ref="M33:M34"/>
    <mergeCell ref="V36:W36"/>
    <mergeCell ref="T32:T34"/>
    <mergeCell ref="U32:U34"/>
    <mergeCell ref="V32:W34"/>
    <mergeCell ref="B37:B39"/>
    <mergeCell ref="C37:C39"/>
    <mergeCell ref="D37:H39"/>
    <mergeCell ref="S37:S39"/>
    <mergeCell ref="D36:H36"/>
    <mergeCell ref="I36:M36"/>
    <mergeCell ref="N36:R36"/>
    <mergeCell ref="T37:T39"/>
    <mergeCell ref="U37:U39"/>
    <mergeCell ref="V37:W39"/>
    <mergeCell ref="I38:I39"/>
    <mergeCell ref="M38:M39"/>
    <mergeCell ref="N38:N39"/>
    <mergeCell ref="R38:R39"/>
    <mergeCell ref="V40:W42"/>
    <mergeCell ref="D41:D42"/>
    <mergeCell ref="H41:H42"/>
    <mergeCell ref="N41:N42"/>
    <mergeCell ref="R41:R42"/>
    <mergeCell ref="T40:T42"/>
    <mergeCell ref="U40:U42"/>
    <mergeCell ref="B40:B42"/>
    <mergeCell ref="C40:C42"/>
    <mergeCell ref="I40:M42"/>
    <mergeCell ref="S40:S42"/>
    <mergeCell ref="B43:B45"/>
    <mergeCell ref="C43:C45"/>
    <mergeCell ref="N43:R45"/>
    <mergeCell ref="S43:S45"/>
    <mergeCell ref="D44:D45"/>
    <mergeCell ref="H44:H45"/>
    <mergeCell ref="I44:I45"/>
    <mergeCell ref="M44:M45"/>
    <mergeCell ref="V48:W48"/>
    <mergeCell ref="T43:T45"/>
    <mergeCell ref="U43:U45"/>
    <mergeCell ref="V43:W45"/>
    <mergeCell ref="B49:B51"/>
    <mergeCell ref="C49:C51"/>
    <mergeCell ref="D49:H51"/>
    <mergeCell ref="S49:S51"/>
    <mergeCell ref="D48:H48"/>
    <mergeCell ref="I48:M48"/>
    <mergeCell ref="N48:R48"/>
    <mergeCell ref="T49:T51"/>
    <mergeCell ref="U49:U51"/>
    <mergeCell ref="V49:W51"/>
    <mergeCell ref="I50:I51"/>
    <mergeCell ref="M50:M51"/>
    <mergeCell ref="N50:N51"/>
    <mergeCell ref="R50:R51"/>
    <mergeCell ref="V52:W54"/>
    <mergeCell ref="D53:D54"/>
    <mergeCell ref="H53:H54"/>
    <mergeCell ref="N53:N54"/>
    <mergeCell ref="R53:R54"/>
    <mergeCell ref="T52:T54"/>
    <mergeCell ref="U52:U54"/>
    <mergeCell ref="B52:B54"/>
    <mergeCell ref="C52:C54"/>
    <mergeCell ref="I52:M54"/>
    <mergeCell ref="S52:S54"/>
    <mergeCell ref="B55:B57"/>
    <mergeCell ref="C55:C57"/>
    <mergeCell ref="N55:R57"/>
    <mergeCell ref="S55:S57"/>
    <mergeCell ref="D56:D57"/>
    <mergeCell ref="H56:H57"/>
    <mergeCell ref="I56:I57"/>
    <mergeCell ref="M56:M57"/>
    <mergeCell ref="V59:W59"/>
    <mergeCell ref="T55:T57"/>
    <mergeCell ref="U55:U57"/>
    <mergeCell ref="V55:W57"/>
    <mergeCell ref="B60:B62"/>
    <mergeCell ref="C60:C62"/>
    <mergeCell ref="D60:H62"/>
    <mergeCell ref="S60:S62"/>
    <mergeCell ref="D59:H59"/>
    <mergeCell ref="I59:M59"/>
    <mergeCell ref="N59:R59"/>
    <mergeCell ref="T60:T62"/>
    <mergeCell ref="U60:U62"/>
    <mergeCell ref="V60:W62"/>
    <mergeCell ref="I61:I62"/>
    <mergeCell ref="M61:M62"/>
    <mergeCell ref="N61:N62"/>
    <mergeCell ref="R61:R62"/>
    <mergeCell ref="V63:W65"/>
    <mergeCell ref="D64:D65"/>
    <mergeCell ref="H64:H65"/>
    <mergeCell ref="N64:N65"/>
    <mergeCell ref="R64:R65"/>
    <mergeCell ref="T63:T65"/>
    <mergeCell ref="U63:U65"/>
    <mergeCell ref="B63:B65"/>
    <mergeCell ref="C63:C65"/>
    <mergeCell ref="I63:M65"/>
    <mergeCell ref="S63:S65"/>
    <mergeCell ref="B66:B68"/>
    <mergeCell ref="C66:C68"/>
    <mergeCell ref="N66:R68"/>
    <mergeCell ref="S66:S68"/>
    <mergeCell ref="D67:D68"/>
    <mergeCell ref="H67:H68"/>
    <mergeCell ref="I67:I68"/>
    <mergeCell ref="M67:M68"/>
    <mergeCell ref="V70:W70"/>
    <mergeCell ref="T66:T68"/>
    <mergeCell ref="U66:U68"/>
    <mergeCell ref="V66:W68"/>
    <mergeCell ref="B71:B73"/>
    <mergeCell ref="C71:C73"/>
    <mergeCell ref="D71:H73"/>
    <mergeCell ref="S71:S73"/>
    <mergeCell ref="D70:H70"/>
    <mergeCell ref="I70:M70"/>
    <mergeCell ref="N70:R70"/>
    <mergeCell ref="T71:T73"/>
    <mergeCell ref="U71:U73"/>
    <mergeCell ref="V71:W73"/>
    <mergeCell ref="I72:I73"/>
    <mergeCell ref="M72:M73"/>
    <mergeCell ref="N72:N73"/>
    <mergeCell ref="R72:R73"/>
    <mergeCell ref="V74:W76"/>
    <mergeCell ref="D75:D76"/>
    <mergeCell ref="H75:H76"/>
    <mergeCell ref="N75:N76"/>
    <mergeCell ref="R75:R76"/>
    <mergeCell ref="T74:T76"/>
    <mergeCell ref="U74:U76"/>
    <mergeCell ref="B74:B76"/>
    <mergeCell ref="C74:C76"/>
    <mergeCell ref="I74:M76"/>
    <mergeCell ref="S74:S76"/>
    <mergeCell ref="B77:B79"/>
    <mergeCell ref="C77:C79"/>
    <mergeCell ref="N77:R79"/>
    <mergeCell ref="S77:S79"/>
    <mergeCell ref="D78:D79"/>
    <mergeCell ref="H78:H79"/>
    <mergeCell ref="I78:I79"/>
    <mergeCell ref="M78:M79"/>
    <mergeCell ref="V81:W81"/>
    <mergeCell ref="T77:T79"/>
    <mergeCell ref="U77:U79"/>
    <mergeCell ref="V77:W79"/>
    <mergeCell ref="B82:B84"/>
    <mergeCell ref="C82:C84"/>
    <mergeCell ref="D82:H84"/>
    <mergeCell ref="S82:S84"/>
    <mergeCell ref="D81:H81"/>
    <mergeCell ref="I81:M81"/>
    <mergeCell ref="N81:R81"/>
    <mergeCell ref="T82:T84"/>
    <mergeCell ref="U82:U84"/>
    <mergeCell ref="V82:W84"/>
    <mergeCell ref="I83:I84"/>
    <mergeCell ref="M83:M84"/>
    <mergeCell ref="N83:N84"/>
    <mergeCell ref="R83:R84"/>
    <mergeCell ref="V85:W87"/>
    <mergeCell ref="D86:D87"/>
    <mergeCell ref="H86:H87"/>
    <mergeCell ref="N86:N87"/>
    <mergeCell ref="R86:R87"/>
    <mergeCell ref="T85:T87"/>
    <mergeCell ref="U85:U87"/>
    <mergeCell ref="B85:B87"/>
    <mergeCell ref="C85:C87"/>
    <mergeCell ref="I85:M87"/>
    <mergeCell ref="S85:S87"/>
    <mergeCell ref="B88:B90"/>
    <mergeCell ref="C88:C90"/>
    <mergeCell ref="N88:R90"/>
    <mergeCell ref="S88:S90"/>
    <mergeCell ref="D89:D90"/>
    <mergeCell ref="H89:H90"/>
    <mergeCell ref="I89:I90"/>
    <mergeCell ref="M89:M90"/>
    <mergeCell ref="V92:W92"/>
    <mergeCell ref="T88:T90"/>
    <mergeCell ref="U88:U90"/>
    <mergeCell ref="V88:W90"/>
    <mergeCell ref="B93:B95"/>
    <mergeCell ref="C93:C95"/>
    <mergeCell ref="D93:H95"/>
    <mergeCell ref="S93:S95"/>
    <mergeCell ref="D92:H92"/>
    <mergeCell ref="I92:M92"/>
    <mergeCell ref="N92:R92"/>
    <mergeCell ref="T93:T95"/>
    <mergeCell ref="U93:U95"/>
    <mergeCell ref="V93:W95"/>
    <mergeCell ref="I94:I95"/>
    <mergeCell ref="M94:M95"/>
    <mergeCell ref="N94:N95"/>
    <mergeCell ref="R94:R95"/>
    <mergeCell ref="V96:W98"/>
    <mergeCell ref="D97:D98"/>
    <mergeCell ref="H97:H98"/>
    <mergeCell ref="N97:N98"/>
    <mergeCell ref="R97:R98"/>
    <mergeCell ref="T96:T98"/>
    <mergeCell ref="U96:U98"/>
    <mergeCell ref="B96:B98"/>
    <mergeCell ref="C96:C98"/>
    <mergeCell ref="I96:M98"/>
    <mergeCell ref="S96:S98"/>
    <mergeCell ref="B99:B101"/>
    <mergeCell ref="C99:C101"/>
    <mergeCell ref="N99:R101"/>
    <mergeCell ref="S99:S101"/>
    <mergeCell ref="D100:D101"/>
    <mergeCell ref="H100:H101"/>
    <mergeCell ref="I100:I101"/>
    <mergeCell ref="M100:M101"/>
    <mergeCell ref="V103:W103"/>
    <mergeCell ref="T99:T101"/>
    <mergeCell ref="U99:U101"/>
    <mergeCell ref="V99:W101"/>
    <mergeCell ref="B104:B106"/>
    <mergeCell ref="C104:C106"/>
    <mergeCell ref="D104:H106"/>
    <mergeCell ref="S104:S106"/>
    <mergeCell ref="D103:H103"/>
    <mergeCell ref="I103:M103"/>
    <mergeCell ref="N103:R103"/>
    <mergeCell ref="T104:T106"/>
    <mergeCell ref="U104:U106"/>
    <mergeCell ref="V104:W106"/>
    <mergeCell ref="I105:I106"/>
    <mergeCell ref="M105:M106"/>
    <mergeCell ref="N105:N106"/>
    <mergeCell ref="R105:R106"/>
    <mergeCell ref="V107:W109"/>
    <mergeCell ref="D108:D109"/>
    <mergeCell ref="H108:H109"/>
    <mergeCell ref="N108:N109"/>
    <mergeCell ref="R108:R109"/>
    <mergeCell ref="T107:T109"/>
    <mergeCell ref="U107:U109"/>
    <mergeCell ref="B107:B109"/>
    <mergeCell ref="C107:C109"/>
    <mergeCell ref="I107:M109"/>
    <mergeCell ref="S107:S109"/>
    <mergeCell ref="B110:B112"/>
    <mergeCell ref="C110:C112"/>
    <mergeCell ref="N110:R112"/>
    <mergeCell ref="S110:S112"/>
    <mergeCell ref="D111:D112"/>
    <mergeCell ref="H111:H112"/>
    <mergeCell ref="I111:I112"/>
    <mergeCell ref="M111:M112"/>
    <mergeCell ref="V114:W114"/>
    <mergeCell ref="T110:T112"/>
    <mergeCell ref="U110:U112"/>
    <mergeCell ref="V110:W112"/>
    <mergeCell ref="B115:B117"/>
    <mergeCell ref="C115:C117"/>
    <mergeCell ref="D115:H117"/>
    <mergeCell ref="S115:S117"/>
    <mergeCell ref="D114:H114"/>
    <mergeCell ref="I114:M114"/>
    <mergeCell ref="N114:R114"/>
    <mergeCell ref="T115:T117"/>
    <mergeCell ref="U115:U117"/>
    <mergeCell ref="V115:W117"/>
    <mergeCell ref="I116:I117"/>
    <mergeCell ref="M116:M117"/>
    <mergeCell ref="N116:N117"/>
    <mergeCell ref="R116:R117"/>
    <mergeCell ref="V118:W120"/>
    <mergeCell ref="D119:D120"/>
    <mergeCell ref="H119:H120"/>
    <mergeCell ref="N119:N120"/>
    <mergeCell ref="R119:R120"/>
    <mergeCell ref="T118:T120"/>
    <mergeCell ref="U118:U120"/>
    <mergeCell ref="B118:B120"/>
    <mergeCell ref="C118:C120"/>
    <mergeCell ref="I118:M120"/>
    <mergeCell ref="S118:S120"/>
    <mergeCell ref="B121:B123"/>
    <mergeCell ref="C121:C123"/>
    <mergeCell ref="N121:R123"/>
    <mergeCell ref="S121:S123"/>
    <mergeCell ref="D122:D123"/>
    <mergeCell ref="H122:H123"/>
    <mergeCell ref="I122:I123"/>
    <mergeCell ref="M122:M123"/>
    <mergeCell ref="V126:W126"/>
    <mergeCell ref="T121:T123"/>
    <mergeCell ref="U121:U123"/>
    <mergeCell ref="V121:W123"/>
    <mergeCell ref="B127:B129"/>
    <mergeCell ref="C127:C129"/>
    <mergeCell ref="D127:H129"/>
    <mergeCell ref="S127:S129"/>
    <mergeCell ref="D126:H126"/>
    <mergeCell ref="I126:M126"/>
    <mergeCell ref="N126:R126"/>
    <mergeCell ref="T127:T129"/>
    <mergeCell ref="U127:U129"/>
    <mergeCell ref="V127:W129"/>
    <mergeCell ref="I128:I129"/>
    <mergeCell ref="M128:M129"/>
    <mergeCell ref="N128:N129"/>
    <mergeCell ref="R128:R129"/>
    <mergeCell ref="V130:W132"/>
    <mergeCell ref="D131:D132"/>
    <mergeCell ref="H131:H132"/>
    <mergeCell ref="N131:N132"/>
    <mergeCell ref="R131:R132"/>
    <mergeCell ref="T130:T132"/>
    <mergeCell ref="U130:U132"/>
    <mergeCell ref="B130:B132"/>
    <mergeCell ref="C130:C132"/>
    <mergeCell ref="I130:M132"/>
    <mergeCell ref="S130:S132"/>
    <mergeCell ref="B133:B135"/>
    <mergeCell ref="C133:C135"/>
    <mergeCell ref="N133:R135"/>
    <mergeCell ref="S133:S135"/>
    <mergeCell ref="D134:D135"/>
    <mergeCell ref="H134:H135"/>
    <mergeCell ref="I134:I135"/>
    <mergeCell ref="M134:M135"/>
    <mergeCell ref="V137:W137"/>
    <mergeCell ref="T133:T135"/>
    <mergeCell ref="U133:U135"/>
    <mergeCell ref="V133:W135"/>
    <mergeCell ref="B138:B140"/>
    <mergeCell ref="C138:C140"/>
    <mergeCell ref="D138:H140"/>
    <mergeCell ref="S138:S140"/>
    <mergeCell ref="D137:H137"/>
    <mergeCell ref="I137:M137"/>
    <mergeCell ref="N137:R137"/>
    <mergeCell ref="T138:T140"/>
    <mergeCell ref="U138:U140"/>
    <mergeCell ref="V138:W140"/>
    <mergeCell ref="I139:I140"/>
    <mergeCell ref="M139:M140"/>
    <mergeCell ref="N139:N140"/>
    <mergeCell ref="R139:R140"/>
    <mergeCell ref="V141:W143"/>
    <mergeCell ref="D142:D143"/>
    <mergeCell ref="H142:H143"/>
    <mergeCell ref="N142:N143"/>
    <mergeCell ref="R142:R143"/>
    <mergeCell ref="T141:T143"/>
    <mergeCell ref="U141:U143"/>
    <mergeCell ref="B141:B143"/>
    <mergeCell ref="C141:C143"/>
    <mergeCell ref="I141:M143"/>
    <mergeCell ref="S141:S143"/>
    <mergeCell ref="B144:B146"/>
    <mergeCell ref="C144:C146"/>
    <mergeCell ref="N144:R146"/>
    <mergeCell ref="S144:S146"/>
    <mergeCell ref="D145:D146"/>
    <mergeCell ref="H145:H146"/>
    <mergeCell ref="I145:I146"/>
    <mergeCell ref="M145:M146"/>
    <mergeCell ref="V148:W148"/>
    <mergeCell ref="T144:T146"/>
    <mergeCell ref="U144:U146"/>
    <mergeCell ref="V144:W146"/>
    <mergeCell ref="B149:B151"/>
    <mergeCell ref="C149:C151"/>
    <mergeCell ref="D149:H151"/>
    <mergeCell ref="S149:S151"/>
    <mergeCell ref="D148:H148"/>
    <mergeCell ref="I148:M148"/>
    <mergeCell ref="N148:R148"/>
    <mergeCell ref="T149:T151"/>
    <mergeCell ref="U149:U151"/>
    <mergeCell ref="V149:W151"/>
    <mergeCell ref="I150:I151"/>
    <mergeCell ref="M150:M151"/>
    <mergeCell ref="N150:N151"/>
    <mergeCell ref="R150:R151"/>
    <mergeCell ref="V152:W154"/>
    <mergeCell ref="D153:D154"/>
    <mergeCell ref="H153:H154"/>
    <mergeCell ref="N153:N154"/>
    <mergeCell ref="R153:R154"/>
    <mergeCell ref="T152:T154"/>
    <mergeCell ref="U152:U154"/>
    <mergeCell ref="B152:B154"/>
    <mergeCell ref="C152:C154"/>
    <mergeCell ref="I152:M154"/>
    <mergeCell ref="S152:S154"/>
    <mergeCell ref="B155:B157"/>
    <mergeCell ref="C155:C157"/>
    <mergeCell ref="N155:R157"/>
    <mergeCell ref="S155:S157"/>
    <mergeCell ref="D156:D157"/>
    <mergeCell ref="H156:H157"/>
    <mergeCell ref="I156:I157"/>
    <mergeCell ref="M156:M157"/>
    <mergeCell ref="V159:W159"/>
    <mergeCell ref="T155:T157"/>
    <mergeCell ref="U155:U157"/>
    <mergeCell ref="V155:W157"/>
    <mergeCell ref="B160:B162"/>
    <mergeCell ref="C160:C162"/>
    <mergeCell ref="D160:H162"/>
    <mergeCell ref="S160:S162"/>
    <mergeCell ref="D159:H159"/>
    <mergeCell ref="I159:M159"/>
    <mergeCell ref="N159:R159"/>
    <mergeCell ref="T160:T162"/>
    <mergeCell ref="U160:U162"/>
    <mergeCell ref="V160:W162"/>
    <mergeCell ref="I161:I162"/>
    <mergeCell ref="M161:M162"/>
    <mergeCell ref="N161:N162"/>
    <mergeCell ref="R161:R162"/>
    <mergeCell ref="V163:W165"/>
    <mergeCell ref="D164:D165"/>
    <mergeCell ref="H164:H165"/>
    <mergeCell ref="N164:N165"/>
    <mergeCell ref="R164:R165"/>
    <mergeCell ref="T163:T165"/>
    <mergeCell ref="U163:U165"/>
    <mergeCell ref="B163:B165"/>
    <mergeCell ref="C163:C165"/>
    <mergeCell ref="I163:M165"/>
    <mergeCell ref="S163:S165"/>
    <mergeCell ref="B166:B168"/>
    <mergeCell ref="C166:C168"/>
    <mergeCell ref="N166:R168"/>
    <mergeCell ref="S166:S168"/>
    <mergeCell ref="D167:D168"/>
    <mergeCell ref="H167:H168"/>
    <mergeCell ref="I167:I168"/>
    <mergeCell ref="M167:M168"/>
    <mergeCell ref="V170:W170"/>
    <mergeCell ref="T166:T168"/>
    <mergeCell ref="U166:U168"/>
    <mergeCell ref="V166:W168"/>
    <mergeCell ref="B171:B173"/>
    <mergeCell ref="C171:C173"/>
    <mergeCell ref="D171:H173"/>
    <mergeCell ref="S171:S173"/>
    <mergeCell ref="D170:H170"/>
    <mergeCell ref="I170:M170"/>
    <mergeCell ref="N170:R170"/>
    <mergeCell ref="T171:T173"/>
    <mergeCell ref="U171:U173"/>
    <mergeCell ref="V171:W173"/>
    <mergeCell ref="I172:I173"/>
    <mergeCell ref="M172:M173"/>
    <mergeCell ref="N172:N173"/>
    <mergeCell ref="R172:R173"/>
    <mergeCell ref="V174:W176"/>
    <mergeCell ref="D175:D176"/>
    <mergeCell ref="H175:H176"/>
    <mergeCell ref="N175:N176"/>
    <mergeCell ref="R175:R176"/>
    <mergeCell ref="T174:T176"/>
    <mergeCell ref="U174:U176"/>
    <mergeCell ref="B174:B176"/>
    <mergeCell ref="C174:C176"/>
    <mergeCell ref="I174:M176"/>
    <mergeCell ref="S174:S176"/>
    <mergeCell ref="B177:B179"/>
    <mergeCell ref="C177:C179"/>
    <mergeCell ref="N177:R179"/>
    <mergeCell ref="S177:S179"/>
    <mergeCell ref="D178:D179"/>
    <mergeCell ref="H178:H179"/>
    <mergeCell ref="I178:I179"/>
    <mergeCell ref="M178:M179"/>
    <mergeCell ref="V181:W181"/>
    <mergeCell ref="T177:T179"/>
    <mergeCell ref="U177:U179"/>
    <mergeCell ref="V177:W179"/>
    <mergeCell ref="B182:B184"/>
    <mergeCell ref="C182:C184"/>
    <mergeCell ref="D182:H184"/>
    <mergeCell ref="S182:S184"/>
    <mergeCell ref="D181:H181"/>
    <mergeCell ref="I181:M181"/>
    <mergeCell ref="N181:R181"/>
    <mergeCell ref="T182:T184"/>
    <mergeCell ref="U182:U184"/>
    <mergeCell ref="V182:W184"/>
    <mergeCell ref="I183:I184"/>
    <mergeCell ref="M183:M184"/>
    <mergeCell ref="N183:N184"/>
    <mergeCell ref="R183:R184"/>
    <mergeCell ref="V185:W187"/>
    <mergeCell ref="D186:D187"/>
    <mergeCell ref="H186:H187"/>
    <mergeCell ref="N186:N187"/>
    <mergeCell ref="R186:R187"/>
    <mergeCell ref="T185:T187"/>
    <mergeCell ref="U185:U187"/>
    <mergeCell ref="B185:B187"/>
    <mergeCell ref="C185:C187"/>
    <mergeCell ref="I185:M187"/>
    <mergeCell ref="S185:S187"/>
    <mergeCell ref="B188:B190"/>
    <mergeCell ref="C188:C190"/>
    <mergeCell ref="N188:R190"/>
    <mergeCell ref="S188:S190"/>
    <mergeCell ref="D189:D190"/>
    <mergeCell ref="H189:H190"/>
    <mergeCell ref="I189:I190"/>
    <mergeCell ref="M189:M190"/>
    <mergeCell ref="V193:W193"/>
    <mergeCell ref="T188:T190"/>
    <mergeCell ref="U188:U190"/>
    <mergeCell ref="V188:W190"/>
    <mergeCell ref="B194:B196"/>
    <mergeCell ref="C194:C196"/>
    <mergeCell ref="D194:H196"/>
    <mergeCell ref="S194:S196"/>
    <mergeCell ref="D193:H193"/>
    <mergeCell ref="I193:M193"/>
    <mergeCell ref="N193:R193"/>
    <mergeCell ref="T194:T196"/>
    <mergeCell ref="U194:U196"/>
    <mergeCell ref="V194:W196"/>
    <mergeCell ref="I195:I196"/>
    <mergeCell ref="M195:M196"/>
    <mergeCell ref="N195:N196"/>
    <mergeCell ref="R195:R196"/>
    <mergeCell ref="V197:W199"/>
    <mergeCell ref="D198:D199"/>
    <mergeCell ref="H198:H199"/>
    <mergeCell ref="N198:N199"/>
    <mergeCell ref="R198:R199"/>
    <mergeCell ref="T197:T199"/>
    <mergeCell ref="U197:U199"/>
    <mergeCell ref="B197:B199"/>
    <mergeCell ref="C197:C199"/>
    <mergeCell ref="I197:M199"/>
    <mergeCell ref="S197:S199"/>
    <mergeCell ref="B200:B202"/>
    <mergeCell ref="C200:C202"/>
    <mergeCell ref="N200:R202"/>
    <mergeCell ref="S200:S202"/>
    <mergeCell ref="D201:D202"/>
    <mergeCell ref="H201:H202"/>
    <mergeCell ref="I201:I202"/>
    <mergeCell ref="M201:M202"/>
    <mergeCell ref="V204:W204"/>
    <mergeCell ref="T200:T202"/>
    <mergeCell ref="U200:U202"/>
    <mergeCell ref="V200:W202"/>
    <mergeCell ref="B205:B207"/>
    <mergeCell ref="C205:C207"/>
    <mergeCell ref="D205:H207"/>
    <mergeCell ref="S205:S207"/>
    <mergeCell ref="D204:H204"/>
    <mergeCell ref="I204:M204"/>
    <mergeCell ref="N204:R204"/>
    <mergeCell ref="T205:T207"/>
    <mergeCell ref="U205:U207"/>
    <mergeCell ref="V205:W207"/>
    <mergeCell ref="I206:I207"/>
    <mergeCell ref="M206:M207"/>
    <mergeCell ref="N206:N207"/>
    <mergeCell ref="R206:R207"/>
    <mergeCell ref="V208:W210"/>
    <mergeCell ref="D209:D210"/>
    <mergeCell ref="H209:H210"/>
    <mergeCell ref="N209:N210"/>
    <mergeCell ref="R209:R210"/>
    <mergeCell ref="T208:T210"/>
    <mergeCell ref="U208:U210"/>
    <mergeCell ref="B208:B210"/>
    <mergeCell ref="C208:C210"/>
    <mergeCell ref="I208:M210"/>
    <mergeCell ref="S208:S210"/>
    <mergeCell ref="B211:B213"/>
    <mergeCell ref="C211:C213"/>
    <mergeCell ref="N211:R213"/>
    <mergeCell ref="S211:S213"/>
    <mergeCell ref="D212:D213"/>
    <mergeCell ref="H212:H213"/>
    <mergeCell ref="I212:I213"/>
    <mergeCell ref="M212:M213"/>
    <mergeCell ref="V215:W215"/>
    <mergeCell ref="T211:T213"/>
    <mergeCell ref="U211:U213"/>
    <mergeCell ref="V211:W213"/>
    <mergeCell ref="B216:B218"/>
    <mergeCell ref="C216:C218"/>
    <mergeCell ref="D216:H218"/>
    <mergeCell ref="S216:S218"/>
    <mergeCell ref="D215:H215"/>
    <mergeCell ref="I215:M215"/>
    <mergeCell ref="N215:R215"/>
    <mergeCell ref="T216:T218"/>
    <mergeCell ref="U216:U218"/>
    <mergeCell ref="V216:W218"/>
    <mergeCell ref="I217:I218"/>
    <mergeCell ref="M217:M218"/>
    <mergeCell ref="N217:N218"/>
    <mergeCell ref="R217:R218"/>
    <mergeCell ref="V219:W221"/>
    <mergeCell ref="D220:D221"/>
    <mergeCell ref="H220:H221"/>
    <mergeCell ref="N220:N221"/>
    <mergeCell ref="R220:R221"/>
    <mergeCell ref="T219:T221"/>
    <mergeCell ref="U219:U221"/>
    <mergeCell ref="B219:B221"/>
    <mergeCell ref="C219:C221"/>
    <mergeCell ref="I219:M221"/>
    <mergeCell ref="S219:S221"/>
    <mergeCell ref="B222:B224"/>
    <mergeCell ref="C222:C224"/>
    <mergeCell ref="N222:R224"/>
    <mergeCell ref="S222:S224"/>
    <mergeCell ref="D223:D224"/>
    <mergeCell ref="H223:H224"/>
    <mergeCell ref="I223:I224"/>
    <mergeCell ref="M223:M224"/>
    <mergeCell ref="V226:W226"/>
    <mergeCell ref="T222:T224"/>
    <mergeCell ref="U222:U224"/>
    <mergeCell ref="V222:W224"/>
    <mergeCell ref="B227:B229"/>
    <mergeCell ref="C227:C229"/>
    <mergeCell ref="D227:H229"/>
    <mergeCell ref="S227:S229"/>
    <mergeCell ref="D226:H226"/>
    <mergeCell ref="I226:M226"/>
    <mergeCell ref="N226:R226"/>
    <mergeCell ref="T227:T229"/>
    <mergeCell ref="U227:U229"/>
    <mergeCell ref="V227:W229"/>
    <mergeCell ref="I228:I229"/>
    <mergeCell ref="M228:M229"/>
    <mergeCell ref="N228:N229"/>
    <mergeCell ref="R228:R229"/>
    <mergeCell ref="V230:W232"/>
    <mergeCell ref="D231:D232"/>
    <mergeCell ref="H231:H232"/>
    <mergeCell ref="N231:N232"/>
    <mergeCell ref="R231:R232"/>
    <mergeCell ref="T230:T232"/>
    <mergeCell ref="U230:U232"/>
    <mergeCell ref="B230:B232"/>
    <mergeCell ref="C230:C232"/>
    <mergeCell ref="I230:M232"/>
    <mergeCell ref="S230:S232"/>
    <mergeCell ref="B233:B235"/>
    <mergeCell ref="C233:C235"/>
    <mergeCell ref="N233:R235"/>
    <mergeCell ref="S233:S235"/>
    <mergeCell ref="D234:D235"/>
    <mergeCell ref="H234:H235"/>
    <mergeCell ref="I234:I235"/>
    <mergeCell ref="M234:M235"/>
    <mergeCell ref="V237:W237"/>
    <mergeCell ref="T233:T235"/>
    <mergeCell ref="U233:U235"/>
    <mergeCell ref="V233:W235"/>
    <mergeCell ref="B238:B240"/>
    <mergeCell ref="C238:C240"/>
    <mergeCell ref="D238:H240"/>
    <mergeCell ref="S238:S240"/>
    <mergeCell ref="D237:H237"/>
    <mergeCell ref="I237:M237"/>
    <mergeCell ref="N237:R237"/>
    <mergeCell ref="T238:T240"/>
    <mergeCell ref="U238:U240"/>
    <mergeCell ref="V238:W240"/>
    <mergeCell ref="I239:I240"/>
    <mergeCell ref="M239:M240"/>
    <mergeCell ref="N239:N240"/>
    <mergeCell ref="R239:R240"/>
    <mergeCell ref="V241:W243"/>
    <mergeCell ref="D242:D243"/>
    <mergeCell ref="H242:H243"/>
    <mergeCell ref="N242:N243"/>
    <mergeCell ref="R242:R243"/>
    <mergeCell ref="T241:T243"/>
    <mergeCell ref="U241:U243"/>
    <mergeCell ref="B241:B243"/>
    <mergeCell ref="C241:C243"/>
    <mergeCell ref="I241:M243"/>
    <mergeCell ref="S241:S243"/>
    <mergeCell ref="B244:B246"/>
    <mergeCell ref="C244:C246"/>
    <mergeCell ref="N244:R246"/>
    <mergeCell ref="S244:S246"/>
    <mergeCell ref="D245:D246"/>
    <mergeCell ref="H245:H246"/>
    <mergeCell ref="I245:I246"/>
    <mergeCell ref="M245:M246"/>
    <mergeCell ref="V249:W249"/>
    <mergeCell ref="T244:T246"/>
    <mergeCell ref="U244:U246"/>
    <mergeCell ref="V244:W246"/>
    <mergeCell ref="B250:B252"/>
    <mergeCell ref="C250:C252"/>
    <mergeCell ref="D250:H252"/>
    <mergeCell ref="S250:S252"/>
    <mergeCell ref="D249:H249"/>
    <mergeCell ref="I249:M249"/>
    <mergeCell ref="N249:R249"/>
    <mergeCell ref="T250:T252"/>
    <mergeCell ref="U250:U252"/>
    <mergeCell ref="V250:W252"/>
    <mergeCell ref="I251:I252"/>
    <mergeCell ref="M251:M252"/>
    <mergeCell ref="N251:N252"/>
    <mergeCell ref="R251:R252"/>
    <mergeCell ref="V253:W255"/>
    <mergeCell ref="D254:D255"/>
    <mergeCell ref="H254:H255"/>
    <mergeCell ref="N254:N255"/>
    <mergeCell ref="R254:R255"/>
    <mergeCell ref="T253:T255"/>
    <mergeCell ref="U253:U255"/>
    <mergeCell ref="B253:B255"/>
    <mergeCell ref="C253:C255"/>
    <mergeCell ref="I253:M255"/>
    <mergeCell ref="S253:S255"/>
    <mergeCell ref="B256:B258"/>
    <mergeCell ref="C256:C258"/>
    <mergeCell ref="N256:R258"/>
    <mergeCell ref="S256:S258"/>
    <mergeCell ref="D257:D258"/>
    <mergeCell ref="H257:H258"/>
    <mergeCell ref="I257:I258"/>
    <mergeCell ref="M257:M258"/>
    <mergeCell ref="V260:W260"/>
    <mergeCell ref="T256:T258"/>
    <mergeCell ref="U256:U258"/>
    <mergeCell ref="V256:W258"/>
    <mergeCell ref="B261:B263"/>
    <mergeCell ref="C261:C263"/>
    <mergeCell ref="D261:H263"/>
    <mergeCell ref="S261:S263"/>
    <mergeCell ref="D260:H260"/>
    <mergeCell ref="I260:M260"/>
    <mergeCell ref="N260:R260"/>
    <mergeCell ref="T261:T263"/>
    <mergeCell ref="U261:U263"/>
    <mergeCell ref="V261:W263"/>
    <mergeCell ref="I262:I263"/>
    <mergeCell ref="M262:M263"/>
    <mergeCell ref="N262:N263"/>
    <mergeCell ref="R262:R263"/>
    <mergeCell ref="V264:W266"/>
    <mergeCell ref="D265:D266"/>
    <mergeCell ref="H265:H266"/>
    <mergeCell ref="N265:N266"/>
    <mergeCell ref="R265:R266"/>
    <mergeCell ref="T264:T266"/>
    <mergeCell ref="U264:U266"/>
    <mergeCell ref="B264:B266"/>
    <mergeCell ref="C264:C266"/>
    <mergeCell ref="I264:M266"/>
    <mergeCell ref="S264:S266"/>
    <mergeCell ref="B267:B269"/>
    <mergeCell ref="C267:C269"/>
    <mergeCell ref="N267:R269"/>
    <mergeCell ref="S267:S269"/>
    <mergeCell ref="D268:D269"/>
    <mergeCell ref="H268:H269"/>
    <mergeCell ref="I268:I269"/>
    <mergeCell ref="M268:M269"/>
    <mergeCell ref="V271:W271"/>
    <mergeCell ref="T267:T269"/>
    <mergeCell ref="U267:U269"/>
    <mergeCell ref="V267:W269"/>
    <mergeCell ref="B272:B274"/>
    <mergeCell ref="C272:C274"/>
    <mergeCell ref="D272:H274"/>
    <mergeCell ref="S272:S274"/>
    <mergeCell ref="D271:H271"/>
    <mergeCell ref="I271:M271"/>
    <mergeCell ref="N271:R271"/>
    <mergeCell ref="T272:T274"/>
    <mergeCell ref="U272:U274"/>
    <mergeCell ref="V272:W274"/>
    <mergeCell ref="I273:I274"/>
    <mergeCell ref="M273:M274"/>
    <mergeCell ref="N273:N274"/>
    <mergeCell ref="R273:R274"/>
    <mergeCell ref="V275:W277"/>
    <mergeCell ref="D276:D277"/>
    <mergeCell ref="H276:H277"/>
    <mergeCell ref="N276:N277"/>
    <mergeCell ref="R276:R277"/>
    <mergeCell ref="T275:T277"/>
    <mergeCell ref="U275:U277"/>
    <mergeCell ref="B275:B277"/>
    <mergeCell ref="C275:C277"/>
    <mergeCell ref="I275:M277"/>
    <mergeCell ref="S275:S277"/>
    <mergeCell ref="B278:B280"/>
    <mergeCell ref="C278:C280"/>
    <mergeCell ref="N278:R280"/>
    <mergeCell ref="S278:S280"/>
    <mergeCell ref="D279:D280"/>
    <mergeCell ref="H279:H280"/>
    <mergeCell ref="I279:I280"/>
    <mergeCell ref="M279:M280"/>
    <mergeCell ref="V282:W282"/>
    <mergeCell ref="T278:T280"/>
    <mergeCell ref="U278:U280"/>
    <mergeCell ref="V278:W280"/>
    <mergeCell ref="B283:B285"/>
    <mergeCell ref="C283:C285"/>
    <mergeCell ref="D283:H285"/>
    <mergeCell ref="S283:S285"/>
    <mergeCell ref="D282:H282"/>
    <mergeCell ref="I282:M282"/>
    <mergeCell ref="N282:R282"/>
    <mergeCell ref="T283:T285"/>
    <mergeCell ref="U283:U285"/>
    <mergeCell ref="V283:W285"/>
    <mergeCell ref="I284:I285"/>
    <mergeCell ref="M284:M285"/>
    <mergeCell ref="N284:N285"/>
    <mergeCell ref="R284:R285"/>
    <mergeCell ref="V286:W288"/>
    <mergeCell ref="D287:D288"/>
    <mergeCell ref="H287:H288"/>
    <mergeCell ref="N287:N288"/>
    <mergeCell ref="R287:R288"/>
    <mergeCell ref="T286:T288"/>
    <mergeCell ref="U286:U288"/>
    <mergeCell ref="B286:B288"/>
    <mergeCell ref="C286:C288"/>
    <mergeCell ref="I286:M288"/>
    <mergeCell ref="S286:S288"/>
    <mergeCell ref="B289:B291"/>
    <mergeCell ref="C289:C291"/>
    <mergeCell ref="N289:R291"/>
    <mergeCell ref="S289:S291"/>
    <mergeCell ref="D290:D291"/>
    <mergeCell ref="H290:H291"/>
    <mergeCell ref="I290:I291"/>
    <mergeCell ref="M290:M291"/>
    <mergeCell ref="V293:W293"/>
    <mergeCell ref="T289:T291"/>
    <mergeCell ref="U289:U291"/>
    <mergeCell ref="V289:W291"/>
    <mergeCell ref="B294:B296"/>
    <mergeCell ref="C294:C296"/>
    <mergeCell ref="D294:H296"/>
    <mergeCell ref="S294:S296"/>
    <mergeCell ref="D293:H293"/>
    <mergeCell ref="I293:M293"/>
    <mergeCell ref="N293:R293"/>
    <mergeCell ref="T294:T296"/>
    <mergeCell ref="U294:U296"/>
    <mergeCell ref="V294:W296"/>
    <mergeCell ref="I295:I296"/>
    <mergeCell ref="M295:M296"/>
    <mergeCell ref="N295:N296"/>
    <mergeCell ref="R295:R296"/>
    <mergeCell ref="V297:W299"/>
    <mergeCell ref="D298:D299"/>
    <mergeCell ref="H298:H299"/>
    <mergeCell ref="N298:N299"/>
    <mergeCell ref="R298:R299"/>
    <mergeCell ref="T297:T299"/>
    <mergeCell ref="U297:U299"/>
    <mergeCell ref="B297:B299"/>
    <mergeCell ref="C297:C299"/>
    <mergeCell ref="I297:M299"/>
    <mergeCell ref="S297:S299"/>
    <mergeCell ref="B300:B302"/>
    <mergeCell ref="C300:C302"/>
    <mergeCell ref="N300:R302"/>
    <mergeCell ref="S300:S302"/>
    <mergeCell ref="D301:D302"/>
    <mergeCell ref="H301:H302"/>
    <mergeCell ref="I301:I302"/>
    <mergeCell ref="M301:M302"/>
    <mergeCell ref="V304:W304"/>
    <mergeCell ref="T300:T302"/>
    <mergeCell ref="U300:U302"/>
    <mergeCell ref="V300:W302"/>
    <mergeCell ref="B305:B307"/>
    <mergeCell ref="C305:C307"/>
    <mergeCell ref="D305:H307"/>
    <mergeCell ref="S305:S307"/>
    <mergeCell ref="D304:H304"/>
    <mergeCell ref="I304:M304"/>
    <mergeCell ref="N304:R304"/>
    <mergeCell ref="T305:T307"/>
    <mergeCell ref="U305:U307"/>
    <mergeCell ref="V305:W307"/>
    <mergeCell ref="I306:I307"/>
    <mergeCell ref="M306:M307"/>
    <mergeCell ref="N306:N307"/>
    <mergeCell ref="R306:R307"/>
    <mergeCell ref="V308:W310"/>
    <mergeCell ref="D309:D310"/>
    <mergeCell ref="H309:H310"/>
    <mergeCell ref="N309:N310"/>
    <mergeCell ref="R309:R310"/>
    <mergeCell ref="T308:T310"/>
    <mergeCell ref="U308:U310"/>
    <mergeCell ref="B308:B310"/>
    <mergeCell ref="C308:C310"/>
    <mergeCell ref="I308:M310"/>
    <mergeCell ref="S308:S310"/>
    <mergeCell ref="B311:B313"/>
    <mergeCell ref="C311:C313"/>
    <mergeCell ref="N311:R313"/>
    <mergeCell ref="S311:S313"/>
    <mergeCell ref="D312:D313"/>
    <mergeCell ref="H312:H313"/>
    <mergeCell ref="I312:I313"/>
    <mergeCell ref="M312:M313"/>
    <mergeCell ref="V315:W315"/>
    <mergeCell ref="T311:T313"/>
    <mergeCell ref="U311:U313"/>
    <mergeCell ref="V311:W313"/>
    <mergeCell ref="B316:B318"/>
    <mergeCell ref="C316:C318"/>
    <mergeCell ref="D316:H318"/>
    <mergeCell ref="S316:S318"/>
    <mergeCell ref="D315:H315"/>
    <mergeCell ref="I315:M315"/>
    <mergeCell ref="N315:R315"/>
    <mergeCell ref="T316:T318"/>
    <mergeCell ref="U316:U318"/>
    <mergeCell ref="V316:W318"/>
    <mergeCell ref="I317:I318"/>
    <mergeCell ref="M317:M318"/>
    <mergeCell ref="N317:N318"/>
    <mergeCell ref="R317:R318"/>
    <mergeCell ref="V319:W321"/>
    <mergeCell ref="D320:D321"/>
    <mergeCell ref="H320:H321"/>
    <mergeCell ref="N320:N321"/>
    <mergeCell ref="R320:R321"/>
    <mergeCell ref="T319:T321"/>
    <mergeCell ref="U319:U321"/>
    <mergeCell ref="B319:B321"/>
    <mergeCell ref="C319:C321"/>
    <mergeCell ref="I319:M321"/>
    <mergeCell ref="S319:S321"/>
    <mergeCell ref="B322:B324"/>
    <mergeCell ref="C322:C324"/>
    <mergeCell ref="N322:R324"/>
    <mergeCell ref="S322:S324"/>
    <mergeCell ref="D323:D324"/>
    <mergeCell ref="H323:H324"/>
    <mergeCell ref="I323:I324"/>
    <mergeCell ref="M323:M324"/>
    <mergeCell ref="V326:W326"/>
    <mergeCell ref="T322:T324"/>
    <mergeCell ref="U322:U324"/>
    <mergeCell ref="V322:W324"/>
    <mergeCell ref="B327:B329"/>
    <mergeCell ref="C327:C329"/>
    <mergeCell ref="D327:H329"/>
    <mergeCell ref="S327:S329"/>
    <mergeCell ref="D326:H326"/>
    <mergeCell ref="I326:M326"/>
    <mergeCell ref="N326:R326"/>
    <mergeCell ref="T327:T329"/>
    <mergeCell ref="U327:U329"/>
    <mergeCell ref="V327:W329"/>
    <mergeCell ref="I328:I329"/>
    <mergeCell ref="M328:M329"/>
    <mergeCell ref="N328:N329"/>
    <mergeCell ref="R328:R329"/>
    <mergeCell ref="V330:W332"/>
    <mergeCell ref="D331:D332"/>
    <mergeCell ref="H331:H332"/>
    <mergeCell ref="N331:N332"/>
    <mergeCell ref="R331:R332"/>
    <mergeCell ref="T330:T332"/>
    <mergeCell ref="U330:U332"/>
    <mergeCell ref="B330:B332"/>
    <mergeCell ref="C330:C332"/>
    <mergeCell ref="I330:M332"/>
    <mergeCell ref="S330:S332"/>
    <mergeCell ref="B333:B335"/>
    <mergeCell ref="C333:C335"/>
    <mergeCell ref="N333:R335"/>
    <mergeCell ref="S333:S335"/>
    <mergeCell ref="D334:D335"/>
    <mergeCell ref="H334:H335"/>
    <mergeCell ref="I334:I335"/>
    <mergeCell ref="M334:M335"/>
    <mergeCell ref="V337:W337"/>
    <mergeCell ref="T333:T335"/>
    <mergeCell ref="U333:U335"/>
    <mergeCell ref="V333:W335"/>
    <mergeCell ref="B338:B340"/>
    <mergeCell ref="C338:C340"/>
    <mergeCell ref="D338:H340"/>
    <mergeCell ref="S338:S340"/>
    <mergeCell ref="D337:H337"/>
    <mergeCell ref="I337:M337"/>
    <mergeCell ref="N337:R337"/>
    <mergeCell ref="T338:T340"/>
    <mergeCell ref="U338:U340"/>
    <mergeCell ref="V338:W340"/>
    <mergeCell ref="I339:I340"/>
    <mergeCell ref="M339:M340"/>
    <mergeCell ref="N339:N340"/>
    <mergeCell ref="R339:R340"/>
    <mergeCell ref="V341:W343"/>
    <mergeCell ref="D342:D343"/>
    <mergeCell ref="H342:H343"/>
    <mergeCell ref="N342:N343"/>
    <mergeCell ref="R342:R343"/>
    <mergeCell ref="T341:T343"/>
    <mergeCell ref="U341:U343"/>
    <mergeCell ref="B341:B343"/>
    <mergeCell ref="C341:C343"/>
    <mergeCell ref="I341:M343"/>
    <mergeCell ref="S341:S343"/>
    <mergeCell ref="B344:B346"/>
    <mergeCell ref="C344:C346"/>
    <mergeCell ref="N344:R346"/>
    <mergeCell ref="S344:S346"/>
    <mergeCell ref="D345:D346"/>
    <mergeCell ref="H345:H346"/>
    <mergeCell ref="I345:I346"/>
    <mergeCell ref="M345:M346"/>
    <mergeCell ref="V348:W348"/>
    <mergeCell ref="T344:T346"/>
    <mergeCell ref="U344:U346"/>
    <mergeCell ref="V344:W346"/>
    <mergeCell ref="B349:B351"/>
    <mergeCell ref="C349:C351"/>
    <mergeCell ref="D349:H351"/>
    <mergeCell ref="S349:S351"/>
    <mergeCell ref="D348:H348"/>
    <mergeCell ref="I348:M348"/>
    <mergeCell ref="N348:R348"/>
    <mergeCell ref="T349:T351"/>
    <mergeCell ref="U349:U351"/>
    <mergeCell ref="V349:W351"/>
    <mergeCell ref="I350:I351"/>
    <mergeCell ref="M350:M351"/>
    <mergeCell ref="N350:N351"/>
    <mergeCell ref="R350:R351"/>
    <mergeCell ref="U352:U354"/>
    <mergeCell ref="V352:W354"/>
    <mergeCell ref="D353:D354"/>
    <mergeCell ref="H353:H354"/>
    <mergeCell ref="N353:N354"/>
    <mergeCell ref="R353:R354"/>
    <mergeCell ref="I352:M354"/>
    <mergeCell ref="S352:S354"/>
    <mergeCell ref="T352:T354"/>
    <mergeCell ref="B352:B354"/>
    <mergeCell ref="C352:C354"/>
    <mergeCell ref="T355:T357"/>
    <mergeCell ref="M356:M357"/>
    <mergeCell ref="B355:B357"/>
    <mergeCell ref="C355:C357"/>
    <mergeCell ref="N355:R357"/>
    <mergeCell ref="D359:H359"/>
    <mergeCell ref="I359:M359"/>
    <mergeCell ref="N359:R359"/>
    <mergeCell ref="S359:W359"/>
    <mergeCell ref="U355:U357"/>
    <mergeCell ref="V355:W357"/>
    <mergeCell ref="D356:D357"/>
    <mergeCell ref="H356:H357"/>
    <mergeCell ref="I356:I357"/>
    <mergeCell ref="S355:S357"/>
    <mergeCell ref="X359:Z359"/>
    <mergeCell ref="AA359:AB359"/>
    <mergeCell ref="B360:B362"/>
    <mergeCell ref="C360:C362"/>
    <mergeCell ref="D360:H362"/>
    <mergeCell ref="X360:X362"/>
    <mergeCell ref="Y360:Y362"/>
    <mergeCell ref="Z360:Z362"/>
    <mergeCell ref="AA360:AB362"/>
    <mergeCell ref="I361:I362"/>
    <mergeCell ref="N364:N365"/>
    <mergeCell ref="R364:R365"/>
    <mergeCell ref="S364:S365"/>
    <mergeCell ref="W364:W365"/>
    <mergeCell ref="X363:X365"/>
    <mergeCell ref="Y363:Y365"/>
    <mergeCell ref="Z363:Z365"/>
    <mergeCell ref="AA363:AB365"/>
    <mergeCell ref="W361:W362"/>
    <mergeCell ref="B363:B365"/>
    <mergeCell ref="C363:C365"/>
    <mergeCell ref="I363:M365"/>
    <mergeCell ref="D364:D365"/>
    <mergeCell ref="H364:H365"/>
    <mergeCell ref="M361:M362"/>
    <mergeCell ref="N361:N362"/>
    <mergeCell ref="R361:R362"/>
    <mergeCell ref="S361:S362"/>
    <mergeCell ref="AA366:AB368"/>
    <mergeCell ref="D367:D368"/>
    <mergeCell ref="H367:H368"/>
    <mergeCell ref="I367:I368"/>
    <mergeCell ref="M367:M368"/>
    <mergeCell ref="S367:S368"/>
    <mergeCell ref="W367:W368"/>
    <mergeCell ref="N366:R368"/>
    <mergeCell ref="X366:X368"/>
    <mergeCell ref="Y366:Y368"/>
    <mergeCell ref="Z366:Z368"/>
    <mergeCell ref="B366:B368"/>
    <mergeCell ref="C366:C368"/>
    <mergeCell ref="Y369:Y371"/>
    <mergeCell ref="Z369:Z371"/>
    <mergeCell ref="B369:B371"/>
    <mergeCell ref="C369:C371"/>
    <mergeCell ref="S369:W371"/>
    <mergeCell ref="X369:X371"/>
    <mergeCell ref="AA369:AB371"/>
    <mergeCell ref="D370:D371"/>
    <mergeCell ref="H370:H371"/>
    <mergeCell ref="I370:I371"/>
    <mergeCell ref="M370:M371"/>
    <mergeCell ref="N370:N371"/>
    <mergeCell ref="R370:R371"/>
  </mergeCells>
  <conditionalFormatting sqref="V4:W12 V15:W23 V26:W34 V37:W45 V49:W57 V60:W68 V71:W79 V82:W90 V93:W101 V104:W112 V115:W123 V127:W135 V138:W146 V149:W157 V160:W168 V171:W179 V182:W190 V194:W202 V205:W213 V216:W224 V227:W235 V238:W246 V250:W258 V261:W269 V272:W280 V283:W291 V294:W302 V305:W313 V316:W324 V327:W335 V338:W346 V349:W357 AA360:AB371">
    <cfRule type="cellIs" priority="1" dxfId="5" operator="equal" stopIfTrue="1">
      <formula>1</formula>
    </cfRule>
    <cfRule type="cellIs" priority="2" dxfId="4" operator="equal" stopIfTrue="1">
      <formula>2</formula>
    </cfRule>
  </conditionalFormatting>
  <conditionalFormatting sqref="B4:B12 B15:B23 B26:B34 B37:B45 B49:B57 B60:B68 B71:B79 B82:B90 B93:B101 B104:B112 B115:B123 B127:B135 B138:B146 B149:B157 B160:B168 B171:B179 B182:B190 B194:B202 B205:B213 B216:B224 B227:B235 B238:B246 B250:B258 B261:B269 B272:B280 B283:B291 B294:B302 B305:B313 B316:B324 B327:B335 B338:B346 B349:B357">
    <cfRule type="expression" priority="3" dxfId="1" stopIfTrue="1">
      <formula>V4=1</formula>
    </cfRule>
    <cfRule type="expression" priority="4" dxfId="0" stopIfTrue="1">
      <formula>V4=2</formula>
    </cfRule>
  </conditionalFormatting>
  <conditionalFormatting sqref="B360:B371">
    <cfRule type="expression" priority="5" dxfId="1" stopIfTrue="1">
      <formula>AA360=1</formula>
    </cfRule>
    <cfRule type="expression" priority="6" dxfId="0" stopIfTrue="1">
      <formula>AA360=2</formula>
    </cfRule>
  </conditionalFormatting>
  <printOptions/>
  <pageMargins left="0.75" right="0.75" top="1" bottom="1" header="0.512" footer="0.512"/>
  <pageSetup orientation="portrait" paperSize="9" scale="90" r:id="rId1"/>
  <rowBreaks count="3" manualBreakCount="3">
    <brk id="46" max="27" man="1"/>
    <brk id="102" max="27" man="1"/>
    <brk id="325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1:V11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625" defaultRowHeight="13.5"/>
  <cols>
    <col min="1" max="1" width="5.00390625" style="5" customWidth="1"/>
    <col min="2" max="2" width="4.375" style="5" customWidth="1"/>
    <col min="3" max="3" width="3.625" style="86" customWidth="1"/>
    <col min="4" max="4" width="7.625" style="6" customWidth="1"/>
    <col min="5" max="5" width="10.625" style="7" customWidth="1"/>
    <col min="6" max="9" width="3.625" style="5" customWidth="1"/>
    <col min="10" max="13" width="1.625" style="5" customWidth="1"/>
    <col min="14" max="17" width="3.625" style="5" customWidth="1"/>
    <col min="18" max="18" width="10.625" style="7" customWidth="1"/>
    <col min="19" max="19" width="7.625" style="6" customWidth="1"/>
    <col min="20" max="20" width="3.625" style="86" customWidth="1"/>
    <col min="21" max="21" width="8.75390625" style="5" customWidth="1"/>
    <col min="22" max="16384" width="10.625" style="5" customWidth="1"/>
  </cols>
  <sheetData>
    <row r="1" spans="3:20" ht="21">
      <c r="C1" s="202" t="s">
        <v>11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3:20" s="8" customFormat="1" ht="6.75" customHeight="1">
      <c r="C2" s="207"/>
      <c r="D2" s="9"/>
      <c r="E2" s="208"/>
      <c r="F2" s="11"/>
      <c r="G2" s="11"/>
      <c r="H2" s="11"/>
      <c r="I2" s="11"/>
      <c r="J2" s="11"/>
      <c r="K2" s="11"/>
      <c r="L2" s="11"/>
      <c r="M2" s="5"/>
      <c r="N2" s="5"/>
      <c r="O2" s="5"/>
      <c r="P2" s="11"/>
      <c r="Q2" s="11"/>
      <c r="R2" s="208"/>
      <c r="S2" s="9"/>
      <c r="T2" s="207"/>
    </row>
    <row r="3" spans="3:20" s="8" customFormat="1" ht="6.75" customHeight="1">
      <c r="C3" s="207"/>
      <c r="D3" s="9"/>
      <c r="E3" s="208"/>
      <c r="F3" s="11"/>
      <c r="G3" s="11"/>
      <c r="H3" s="11"/>
      <c r="I3" s="11"/>
      <c r="J3" s="11"/>
      <c r="K3" s="11"/>
      <c r="L3" s="11"/>
      <c r="M3" s="5"/>
      <c r="N3" s="5"/>
      <c r="O3" s="5"/>
      <c r="P3" s="11"/>
      <c r="Q3" s="11"/>
      <c r="R3" s="208"/>
      <c r="S3" s="9"/>
      <c r="T3" s="207"/>
    </row>
    <row r="4" spans="3:20" s="8" customFormat="1" ht="6.75" customHeight="1">
      <c r="C4" s="207"/>
      <c r="D4" s="9"/>
      <c r="E4" s="208"/>
      <c r="F4" s="11"/>
      <c r="G4" s="11"/>
      <c r="H4" s="11"/>
      <c r="I4" s="11"/>
      <c r="J4" s="11"/>
      <c r="K4" s="11"/>
      <c r="L4" s="11"/>
      <c r="M4" s="5"/>
      <c r="N4" s="5"/>
      <c r="O4" s="5"/>
      <c r="P4" s="11"/>
      <c r="Q4" s="11"/>
      <c r="R4" s="208"/>
      <c r="S4" s="9"/>
      <c r="T4" s="207"/>
    </row>
    <row r="5" spans="3:20" s="8" customFormat="1" ht="6.75" customHeight="1">
      <c r="C5" s="207"/>
      <c r="D5" s="9"/>
      <c r="E5" s="208"/>
      <c r="F5" s="11"/>
      <c r="G5" s="11"/>
      <c r="H5" s="12"/>
      <c r="I5" s="12"/>
      <c r="J5" s="12"/>
      <c r="K5" s="12"/>
      <c r="L5" s="11"/>
      <c r="M5" s="5"/>
      <c r="N5" s="13"/>
      <c r="O5" s="13"/>
      <c r="P5" s="13"/>
      <c r="Q5" s="11"/>
      <c r="R5" s="208"/>
      <c r="S5" s="9"/>
      <c r="T5" s="207"/>
    </row>
    <row r="6" spans="3:20" s="8" customFormat="1" ht="7.5" customHeight="1" thickBot="1">
      <c r="C6" s="207" t="s">
        <v>13</v>
      </c>
      <c r="D6" s="216" t="str">
        <f>INDEX('予選'!C4:C12,MATCH(1,'予選'!V4:V12,0),1)</f>
        <v>（神　郷）</v>
      </c>
      <c r="E6" s="208" t="str">
        <f>INDEX('予選'!B4:B12,MATCH(1,'予選'!V4:V12,0),1)</f>
        <v>川上　力</v>
      </c>
      <c r="F6" s="90"/>
      <c r="G6" s="90"/>
      <c r="H6" s="115"/>
      <c r="I6" s="115"/>
      <c r="J6" s="12"/>
      <c r="K6" s="12"/>
      <c r="L6" s="16"/>
      <c r="M6" s="16"/>
      <c r="N6" s="13"/>
      <c r="O6" s="79"/>
      <c r="P6" s="13"/>
      <c r="Q6" s="11"/>
      <c r="R6" s="208" t="str">
        <f>INDEX('予選'!B26:B34,MATCH(1,'予選'!V26:V34,0),1)</f>
        <v>山本　温希</v>
      </c>
      <c r="S6" s="208" t="str">
        <f>INDEX('予選'!C26:C34,MATCH(1,'予選'!V26:V34,0),1)</f>
        <v>（神　郷）</v>
      </c>
      <c r="T6" s="207" t="s">
        <v>303</v>
      </c>
    </row>
    <row r="7" spans="3:20" s="8" customFormat="1" ht="7.5" customHeight="1">
      <c r="C7" s="207"/>
      <c r="D7" s="216"/>
      <c r="E7" s="208"/>
      <c r="F7" s="11"/>
      <c r="G7" s="11"/>
      <c r="H7" s="11"/>
      <c r="I7" s="12"/>
      <c r="J7" s="116"/>
      <c r="K7" s="12"/>
      <c r="L7" s="12"/>
      <c r="M7" s="13"/>
      <c r="N7" s="14"/>
      <c r="O7" s="13"/>
      <c r="P7" s="39"/>
      <c r="Q7" s="40"/>
      <c r="R7" s="208"/>
      <c r="S7" s="208"/>
      <c r="T7" s="207"/>
    </row>
    <row r="8" spans="3:20" s="8" customFormat="1" ht="7.5" customHeight="1">
      <c r="C8" s="207"/>
      <c r="D8" s="9"/>
      <c r="E8" s="208"/>
      <c r="F8" s="11"/>
      <c r="G8" s="11"/>
      <c r="H8" s="11"/>
      <c r="I8" s="12"/>
      <c r="J8" s="116"/>
      <c r="K8" s="12"/>
      <c r="L8" s="12"/>
      <c r="M8" s="13"/>
      <c r="N8" s="17"/>
      <c r="O8" s="13"/>
      <c r="P8" s="21"/>
      <c r="Q8" s="18"/>
      <c r="R8" s="208"/>
      <c r="S8" s="9"/>
      <c r="T8" s="207"/>
    </row>
    <row r="9" spans="3:20" s="8" customFormat="1" ht="7.5" customHeight="1">
      <c r="C9" s="207"/>
      <c r="D9" s="9"/>
      <c r="E9" s="208"/>
      <c r="F9" s="11"/>
      <c r="G9" s="11"/>
      <c r="H9" s="209" t="s">
        <v>339</v>
      </c>
      <c r="I9" s="210"/>
      <c r="J9" s="91"/>
      <c r="K9" s="11"/>
      <c r="L9" s="16"/>
      <c r="M9" s="16"/>
      <c r="N9" s="203" t="s">
        <v>331</v>
      </c>
      <c r="O9" s="204"/>
      <c r="P9" s="21"/>
      <c r="Q9" s="18"/>
      <c r="R9" s="208"/>
      <c r="S9" s="9"/>
      <c r="T9" s="207"/>
    </row>
    <row r="10" spans="3:21" s="8" customFormat="1" ht="7.5" customHeight="1" thickBot="1">
      <c r="C10" s="207"/>
      <c r="D10" s="9"/>
      <c r="E10" s="208"/>
      <c r="F10" s="11"/>
      <c r="G10" s="11"/>
      <c r="H10" s="210"/>
      <c r="I10" s="210"/>
      <c r="J10" s="108"/>
      <c r="K10" s="133"/>
      <c r="L10" s="132"/>
      <c r="M10" s="78"/>
      <c r="N10" s="205"/>
      <c r="O10" s="204"/>
      <c r="P10" s="21"/>
      <c r="Q10" s="18"/>
      <c r="R10" s="208"/>
      <c r="S10" s="9"/>
      <c r="T10" s="207"/>
      <c r="U10" s="22"/>
    </row>
    <row r="11" spans="3:20" s="8" customFormat="1" ht="7.5" customHeight="1">
      <c r="C11" s="207"/>
      <c r="D11" s="9"/>
      <c r="E11" s="208"/>
      <c r="F11" s="11"/>
      <c r="G11" s="11"/>
      <c r="H11" s="210"/>
      <c r="I11" s="211"/>
      <c r="J11" s="217" t="s">
        <v>338</v>
      </c>
      <c r="K11" s="217"/>
      <c r="L11" s="217"/>
      <c r="M11" s="218"/>
      <c r="N11" s="204"/>
      <c r="O11" s="204"/>
      <c r="P11" s="24"/>
      <c r="Q11" s="11"/>
      <c r="R11" s="208"/>
      <c r="S11" s="9"/>
      <c r="T11" s="207"/>
    </row>
    <row r="12" spans="3:20" s="8" customFormat="1" ht="7.5" customHeight="1">
      <c r="C12" s="207"/>
      <c r="D12" s="9"/>
      <c r="E12" s="208"/>
      <c r="F12" s="11"/>
      <c r="G12" s="11"/>
      <c r="H12" s="210"/>
      <c r="I12" s="211"/>
      <c r="J12" s="217"/>
      <c r="K12" s="217"/>
      <c r="L12" s="217"/>
      <c r="M12" s="218"/>
      <c r="N12" s="204"/>
      <c r="O12" s="204"/>
      <c r="P12" s="24"/>
      <c r="Q12" s="11"/>
      <c r="R12" s="208"/>
      <c r="S12" s="9"/>
      <c r="T12" s="207"/>
    </row>
    <row r="13" spans="3:20" s="8" customFormat="1" ht="7.5" customHeight="1">
      <c r="C13" s="207"/>
      <c r="D13" s="9"/>
      <c r="E13" s="208"/>
      <c r="F13" s="11"/>
      <c r="G13" s="11"/>
      <c r="H13" s="12"/>
      <c r="I13" s="19"/>
      <c r="J13" s="217"/>
      <c r="K13" s="217"/>
      <c r="L13" s="217"/>
      <c r="M13" s="218"/>
      <c r="N13" s="11"/>
      <c r="O13" s="11"/>
      <c r="P13" s="13"/>
      <c r="Q13" s="13"/>
      <c r="R13" s="208"/>
      <c r="S13" s="9"/>
      <c r="T13" s="207"/>
    </row>
    <row r="14" spans="3:20" s="8" customFormat="1" ht="7.5" customHeight="1" thickBot="1">
      <c r="C14" s="207" t="s">
        <v>298</v>
      </c>
      <c r="D14" s="208" t="str">
        <f>INDEX('予選'!C15:C23,MATCH(1,'予選'!V15:V23,0),1)</f>
        <v>(中　萩)</v>
      </c>
      <c r="E14" s="208" t="str">
        <f>INDEX('予選'!B15:B23,MATCH(1,'予選'!V15:V23,0),1)</f>
        <v>平井　晴翔</v>
      </c>
      <c r="F14" s="11"/>
      <c r="G14" s="11"/>
      <c r="H14" s="12"/>
      <c r="I14" s="26"/>
      <c r="J14" s="217"/>
      <c r="K14" s="217"/>
      <c r="L14" s="217"/>
      <c r="M14" s="218"/>
      <c r="N14" s="90"/>
      <c r="O14" s="90"/>
      <c r="P14" s="118"/>
      <c r="Q14" s="118"/>
      <c r="R14" s="208" t="str">
        <f>INDEX('予選'!B37:B45,MATCH(1,'予選'!V37:V45,0),1)</f>
        <v>長野　　大</v>
      </c>
      <c r="S14" s="208" t="str">
        <f>INDEX('予選'!C37:C45,MATCH(1,'予選'!V37:V45,0),1)</f>
        <v>（新　小）</v>
      </c>
      <c r="T14" s="207" t="s">
        <v>304</v>
      </c>
    </row>
    <row r="15" spans="3:20" s="8" customFormat="1" ht="7.5" customHeight="1">
      <c r="C15" s="207"/>
      <c r="D15" s="208"/>
      <c r="E15" s="208"/>
      <c r="F15" s="41"/>
      <c r="G15" s="41"/>
      <c r="H15" s="41"/>
      <c r="I15" s="11"/>
      <c r="J15" s="217"/>
      <c r="K15" s="217"/>
      <c r="L15" s="217"/>
      <c r="M15" s="217"/>
      <c r="N15" s="119"/>
      <c r="O15" s="13"/>
      <c r="P15" s="13"/>
      <c r="Q15" s="11"/>
      <c r="R15" s="208"/>
      <c r="S15" s="208"/>
      <c r="T15" s="207"/>
    </row>
    <row r="16" spans="3:20" s="8" customFormat="1" ht="6.75" customHeight="1">
      <c r="C16" s="207"/>
      <c r="D16" s="9"/>
      <c r="E16" s="208"/>
      <c r="F16" s="11"/>
      <c r="G16" s="11"/>
      <c r="H16" s="11"/>
      <c r="I16" s="11"/>
      <c r="J16" s="11"/>
      <c r="K16" s="11"/>
      <c r="L16" s="25"/>
      <c r="M16" s="25"/>
      <c r="N16" s="13"/>
      <c r="O16" s="13"/>
      <c r="P16" s="13"/>
      <c r="Q16" s="11"/>
      <c r="R16" s="208"/>
      <c r="S16" s="9"/>
      <c r="T16" s="207"/>
    </row>
    <row r="17" spans="3:20" s="8" customFormat="1" ht="6.75" customHeight="1">
      <c r="C17" s="207"/>
      <c r="D17" s="9"/>
      <c r="E17" s="208"/>
      <c r="F17" s="11"/>
      <c r="G17" s="11"/>
      <c r="H17" s="11"/>
      <c r="I17" s="23"/>
      <c r="J17" s="23"/>
      <c r="K17" s="23"/>
      <c r="L17" s="23"/>
      <c r="M17" s="11"/>
      <c r="N17" s="11"/>
      <c r="O17" s="11"/>
      <c r="P17" s="11"/>
      <c r="Q17" s="11"/>
      <c r="R17" s="208"/>
      <c r="S17" s="9"/>
      <c r="T17" s="207"/>
    </row>
    <row r="18" spans="3:20" s="8" customFormat="1" ht="6.75" customHeight="1">
      <c r="C18" s="207"/>
      <c r="D18" s="9"/>
      <c r="E18" s="208"/>
      <c r="F18" s="5"/>
      <c r="G18" s="5"/>
      <c r="H18" s="5"/>
      <c r="I18" s="5"/>
      <c r="J18" s="5"/>
      <c r="K18" s="5"/>
      <c r="L18" s="5"/>
      <c r="M18" s="5"/>
      <c r="N18" s="27"/>
      <c r="O18" s="27"/>
      <c r="P18" s="27"/>
      <c r="Q18" s="5"/>
      <c r="R18" s="208"/>
      <c r="S18" s="9"/>
      <c r="T18" s="207"/>
    </row>
    <row r="19" spans="3:20" s="8" customFormat="1" ht="6.75" customHeight="1">
      <c r="C19" s="207"/>
      <c r="D19" s="9"/>
      <c r="E19" s="20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08"/>
      <c r="S19" s="9"/>
      <c r="T19" s="207"/>
    </row>
    <row r="20" spans="3:20" s="8" customFormat="1" ht="22.5" customHeight="1">
      <c r="C20" s="202" t="s">
        <v>17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</row>
    <row r="21" spans="3:20" s="8" customFormat="1" ht="6.75" customHeight="1">
      <c r="C21" s="207"/>
      <c r="D21" s="9"/>
      <c r="E21" s="208"/>
      <c r="F21" s="11"/>
      <c r="G21" s="11"/>
      <c r="H21" s="28"/>
      <c r="I21" s="28"/>
      <c r="J21" s="28"/>
      <c r="K21" s="28"/>
      <c r="L21" s="5"/>
      <c r="M21" s="5"/>
      <c r="N21" s="29"/>
      <c r="O21" s="29"/>
      <c r="P21" s="29"/>
      <c r="Q21" s="11"/>
      <c r="R21" s="208"/>
      <c r="S21" s="9"/>
      <c r="T21" s="207"/>
    </row>
    <row r="22" spans="3:20" s="8" customFormat="1" ht="6.75" customHeight="1">
      <c r="C22" s="207"/>
      <c r="D22" s="9"/>
      <c r="E22" s="208"/>
      <c r="F22" s="11"/>
      <c r="G22" s="11"/>
      <c r="H22" s="28"/>
      <c r="I22" s="28"/>
      <c r="J22" s="28"/>
      <c r="K22" s="28"/>
      <c r="L22" s="5"/>
      <c r="M22" s="5"/>
      <c r="N22" s="29"/>
      <c r="O22" s="29"/>
      <c r="P22" s="29"/>
      <c r="Q22" s="11"/>
      <c r="R22" s="208"/>
      <c r="S22" s="9"/>
      <c r="T22" s="207"/>
    </row>
    <row r="23" spans="3:20" s="8" customFormat="1" ht="6.75" customHeight="1">
      <c r="C23" s="207"/>
      <c r="D23" s="9"/>
      <c r="E23" s="208"/>
      <c r="F23" s="11"/>
      <c r="G23" s="11"/>
      <c r="H23" s="11"/>
      <c r="I23" s="11"/>
      <c r="J23" s="11"/>
      <c r="K23" s="11"/>
      <c r="L23" s="11"/>
      <c r="M23" s="29"/>
      <c r="N23" s="29"/>
      <c r="O23" s="29"/>
      <c r="P23" s="11"/>
      <c r="Q23" s="11"/>
      <c r="R23" s="208"/>
      <c r="S23" s="9"/>
      <c r="T23" s="207"/>
    </row>
    <row r="24" spans="3:20" s="8" customFormat="1" ht="7.5" customHeight="1">
      <c r="C24" s="207"/>
      <c r="D24" s="9"/>
      <c r="E24" s="208"/>
      <c r="F24" s="11"/>
      <c r="G24" s="11"/>
      <c r="H24" s="11"/>
      <c r="I24" s="12"/>
      <c r="J24" s="12"/>
      <c r="K24" s="12"/>
      <c r="L24" s="12"/>
      <c r="M24" s="29"/>
      <c r="N24" s="29"/>
      <c r="O24" s="80"/>
      <c r="P24" s="15"/>
      <c r="Q24" s="15"/>
      <c r="R24" s="208" t="str">
        <f>INDEX('予選'!B82:B90,MATCH(1,'予選'!V82:V90,0),1)</f>
        <v>八木　乙羽</v>
      </c>
      <c r="S24" s="208" t="str">
        <f>INDEX('予選'!C82:C90,MATCH(1,'予選'!V82:V90,0),1)</f>
        <v>（中　萩）</v>
      </c>
      <c r="T24" s="207" t="s">
        <v>12</v>
      </c>
    </row>
    <row r="25" spans="3:20" s="8" customFormat="1" ht="7.5" customHeight="1">
      <c r="C25" s="207"/>
      <c r="D25" s="9"/>
      <c r="E25" s="208"/>
      <c r="F25" s="12"/>
      <c r="G25" s="12"/>
      <c r="H25" s="12"/>
      <c r="I25" s="12"/>
      <c r="J25" s="12"/>
      <c r="K25" s="12"/>
      <c r="L25" s="12"/>
      <c r="M25" s="11"/>
      <c r="N25" s="20"/>
      <c r="O25" s="203" t="s">
        <v>324</v>
      </c>
      <c r="P25" s="204"/>
      <c r="Q25" s="11"/>
      <c r="R25" s="208"/>
      <c r="S25" s="208"/>
      <c r="T25" s="207"/>
    </row>
    <row r="26" spans="3:20" s="8" customFormat="1" ht="7.5" customHeight="1" thickBot="1">
      <c r="C26" s="207" t="s">
        <v>13</v>
      </c>
      <c r="D26" s="208" t="str">
        <f>INDEX('予選'!C49:C57,MATCH(1,'予選'!V49:V57,0),1)</f>
        <v>(中　萩)</v>
      </c>
      <c r="E26" s="208" t="str">
        <f>INDEX('予選'!B49:B57,MATCH(1,'予選'!V49:V57,0),1)</f>
        <v>加藤　はる</v>
      </c>
      <c r="F26" s="115"/>
      <c r="G26" s="115"/>
      <c r="H26" s="115"/>
      <c r="I26" s="90"/>
      <c r="J26" s="11"/>
      <c r="K26" s="11"/>
      <c r="L26" s="11"/>
      <c r="M26" s="11"/>
      <c r="N26" s="102"/>
      <c r="O26" s="205"/>
      <c r="P26" s="204"/>
      <c r="Q26" s="11"/>
      <c r="R26" s="208"/>
      <c r="S26" s="9"/>
      <c r="T26" s="207"/>
    </row>
    <row r="27" spans="3:20" s="8" customFormat="1" ht="7.5" customHeight="1">
      <c r="C27" s="207"/>
      <c r="D27" s="208"/>
      <c r="E27" s="208"/>
      <c r="F27" s="11"/>
      <c r="G27" s="11"/>
      <c r="H27" s="11"/>
      <c r="I27" s="11"/>
      <c r="J27" s="91"/>
      <c r="K27" s="11"/>
      <c r="L27" s="11"/>
      <c r="M27" s="124"/>
      <c r="N27" s="123"/>
      <c r="O27" s="204"/>
      <c r="P27" s="204"/>
      <c r="Q27" s="11"/>
      <c r="R27" s="208"/>
      <c r="S27" s="9"/>
      <c r="T27" s="207"/>
    </row>
    <row r="28" spans="3:20" s="8" customFormat="1" ht="7.5" customHeight="1" thickBot="1">
      <c r="C28" s="207"/>
      <c r="D28" s="9"/>
      <c r="E28" s="208"/>
      <c r="F28" s="11"/>
      <c r="G28" s="11"/>
      <c r="H28" s="11"/>
      <c r="I28" s="11"/>
      <c r="J28" s="91"/>
      <c r="K28" s="11"/>
      <c r="L28" s="11"/>
      <c r="M28" s="124"/>
      <c r="N28" s="111"/>
      <c r="O28" s="206"/>
      <c r="P28" s="206"/>
      <c r="Q28" s="90"/>
      <c r="R28" s="208" t="str">
        <f>INDEX('予選'!B93:B101,MATCH(1,'予選'!V93:V101,0),1)</f>
        <v>岡田久瑠実</v>
      </c>
      <c r="S28" s="208" t="str">
        <f>INDEX('予選'!C93:C101,MATCH(1,'予選'!V93:V101,0),1)</f>
        <v>（中　萩）</v>
      </c>
      <c r="T28" s="207" t="s">
        <v>14</v>
      </c>
    </row>
    <row r="29" spans="3:20" s="8" customFormat="1" ht="7.5" customHeight="1">
      <c r="C29" s="207"/>
      <c r="D29" s="9"/>
      <c r="E29" s="208"/>
      <c r="F29" s="11"/>
      <c r="G29" s="11"/>
      <c r="H29" s="209" t="s">
        <v>340</v>
      </c>
      <c r="I29" s="210"/>
      <c r="J29" s="120"/>
      <c r="K29" s="23"/>
      <c r="L29" s="11"/>
      <c r="M29" s="124"/>
      <c r="N29" s="219" t="s">
        <v>335</v>
      </c>
      <c r="O29" s="204"/>
      <c r="P29" s="29"/>
      <c r="Q29" s="29"/>
      <c r="R29" s="208"/>
      <c r="S29" s="208"/>
      <c r="T29" s="207"/>
    </row>
    <row r="30" spans="3:20" s="8" customFormat="1" ht="7.5" customHeight="1" thickBot="1">
      <c r="C30" s="207"/>
      <c r="D30" s="9"/>
      <c r="E30" s="208"/>
      <c r="F30" s="11"/>
      <c r="G30" s="11"/>
      <c r="H30" s="210"/>
      <c r="I30" s="210"/>
      <c r="J30" s="134"/>
      <c r="K30" s="135"/>
      <c r="L30" s="15"/>
      <c r="M30" s="125"/>
      <c r="N30" s="204"/>
      <c r="O30" s="204"/>
      <c r="P30" s="29"/>
      <c r="Q30" s="29"/>
      <c r="R30" s="208"/>
      <c r="S30" s="9"/>
      <c r="T30" s="207"/>
    </row>
    <row r="31" spans="3:20" s="8" customFormat="1" ht="7.5" customHeight="1">
      <c r="C31" s="207"/>
      <c r="D31" s="9"/>
      <c r="E31" s="208"/>
      <c r="F31" s="23"/>
      <c r="G31" s="23"/>
      <c r="H31" s="210"/>
      <c r="I31" s="211"/>
      <c r="J31" s="217" t="s">
        <v>341</v>
      </c>
      <c r="K31" s="217"/>
      <c r="L31" s="217"/>
      <c r="M31" s="217"/>
      <c r="N31" s="205"/>
      <c r="O31" s="204"/>
      <c r="P31" s="29"/>
      <c r="Q31" s="11"/>
      <c r="R31" s="208"/>
      <c r="S31" s="9"/>
      <c r="T31" s="207"/>
    </row>
    <row r="32" spans="3:20" s="8" customFormat="1" ht="7.5" customHeight="1" thickBot="1">
      <c r="C32" s="207" t="s">
        <v>15</v>
      </c>
      <c r="D32" s="208" t="str">
        <f>INDEX('予選'!C60:C68,MATCH(1,'予選'!V60:V68,0),1)</f>
        <v>（神　郷）</v>
      </c>
      <c r="E32" s="208" t="str">
        <f>INDEX('予選'!B60:B68,MATCH(1,'予選'!V60:V68,0),1)</f>
        <v>山本　萌愛</v>
      </c>
      <c r="F32" s="103"/>
      <c r="G32" s="23"/>
      <c r="H32" s="210"/>
      <c r="I32" s="211"/>
      <c r="J32" s="217"/>
      <c r="K32" s="217"/>
      <c r="L32" s="217"/>
      <c r="M32" s="217"/>
      <c r="N32" s="205"/>
      <c r="O32" s="204"/>
      <c r="P32" s="29"/>
      <c r="Q32" s="11"/>
      <c r="R32" s="208" t="str">
        <f>INDEX('予選'!B104:B112,MATCH(1,'予選'!V104:V112,0),1)</f>
        <v>永倉　裕翔</v>
      </c>
      <c r="S32" s="208" t="str">
        <f>INDEX('予選'!C104:C112,MATCH(1,'予選'!V104:V112,0),1)</f>
        <v>（惣　開）</v>
      </c>
      <c r="T32" s="207" t="s">
        <v>305</v>
      </c>
    </row>
    <row r="33" spans="3:20" s="8" customFormat="1" ht="7.5" customHeight="1">
      <c r="C33" s="207"/>
      <c r="D33" s="208"/>
      <c r="E33" s="208"/>
      <c r="F33" s="11"/>
      <c r="G33" s="212" t="s">
        <v>320</v>
      </c>
      <c r="H33" s="213"/>
      <c r="I33" s="95"/>
      <c r="J33" s="217"/>
      <c r="K33" s="217"/>
      <c r="L33" s="217"/>
      <c r="M33" s="217"/>
      <c r="N33" s="81"/>
      <c r="O33" s="220" t="s">
        <v>328</v>
      </c>
      <c r="P33" s="221"/>
      <c r="Q33" s="41"/>
      <c r="R33" s="208"/>
      <c r="S33" s="208"/>
      <c r="T33" s="207"/>
    </row>
    <row r="34" spans="3:20" s="8" customFormat="1" ht="7.5" customHeight="1" thickBot="1">
      <c r="C34" s="207"/>
      <c r="D34" s="9"/>
      <c r="E34" s="208"/>
      <c r="F34" s="11"/>
      <c r="G34" s="210"/>
      <c r="H34" s="210"/>
      <c r="I34" s="104"/>
      <c r="J34" s="217"/>
      <c r="K34" s="217"/>
      <c r="L34" s="217"/>
      <c r="M34" s="217"/>
      <c r="N34" s="109"/>
      <c r="O34" s="222"/>
      <c r="P34" s="204"/>
      <c r="Q34" s="11"/>
      <c r="R34" s="208"/>
      <c r="S34" s="9"/>
      <c r="T34" s="207"/>
    </row>
    <row r="35" spans="3:20" s="8" customFormat="1" ht="7.5" customHeight="1">
      <c r="C35" s="207"/>
      <c r="D35" s="9"/>
      <c r="E35" s="208"/>
      <c r="F35" s="11"/>
      <c r="G35" s="210"/>
      <c r="H35" s="211"/>
      <c r="I35" s="11"/>
      <c r="J35" s="217"/>
      <c r="K35" s="217"/>
      <c r="L35" s="217"/>
      <c r="M35" s="217"/>
      <c r="N35" s="110"/>
      <c r="O35" s="204"/>
      <c r="P35" s="204"/>
      <c r="Q35" s="30"/>
      <c r="R35" s="208"/>
      <c r="S35" s="9"/>
      <c r="T35" s="207"/>
    </row>
    <row r="36" spans="3:20" s="8" customFormat="1" ht="7.5" customHeight="1" thickBot="1">
      <c r="C36" s="207" t="s">
        <v>16</v>
      </c>
      <c r="D36" s="208" t="str">
        <f>INDEX('予選'!C71:C79,MATCH(1,'予選'!V71:V79,0),1)</f>
        <v>（新　小）</v>
      </c>
      <c r="E36" s="208" t="str">
        <f>INDEX('予選'!B71:B79,MATCH(1,'予選'!V71:V79,0),1)</f>
        <v>森藤　優心</v>
      </c>
      <c r="F36" s="15"/>
      <c r="G36" s="214"/>
      <c r="H36" s="215"/>
      <c r="I36" s="11"/>
      <c r="J36" s="11"/>
      <c r="K36" s="11"/>
      <c r="L36" s="11"/>
      <c r="M36" s="30"/>
      <c r="N36" s="111"/>
      <c r="O36" s="206"/>
      <c r="P36" s="206"/>
      <c r="Q36" s="112"/>
      <c r="R36" s="208" t="str">
        <f>INDEX('予選'!B115:B123,MATCH(1,'予選'!V115:V123,0),1)</f>
        <v>森　　千真</v>
      </c>
      <c r="S36" s="208" t="str">
        <f>INDEX('予選'!C115:C123,MATCH(1,'予選'!V115:V123,0),1)</f>
        <v>（新　小）</v>
      </c>
      <c r="T36" s="207" t="s">
        <v>306</v>
      </c>
    </row>
    <row r="37" spans="3:20" s="8" customFormat="1" ht="7.5" customHeight="1">
      <c r="C37" s="207"/>
      <c r="D37" s="208"/>
      <c r="E37" s="208"/>
      <c r="F37" s="11"/>
      <c r="G37" s="11"/>
      <c r="H37" s="11"/>
      <c r="I37" s="23"/>
      <c r="J37" s="23"/>
      <c r="K37" s="23"/>
      <c r="L37" s="23"/>
      <c r="M37" s="30"/>
      <c r="N37" s="30"/>
      <c r="O37" s="30"/>
      <c r="P37" s="11"/>
      <c r="Q37" s="11"/>
      <c r="R37" s="208"/>
      <c r="S37" s="208"/>
      <c r="T37" s="207"/>
    </row>
    <row r="38" spans="3:20" s="8" customFormat="1" ht="6.75" customHeight="1">
      <c r="C38" s="207"/>
      <c r="D38" s="9"/>
      <c r="E38" s="208"/>
      <c r="F38" s="11"/>
      <c r="G38" s="11"/>
      <c r="H38" s="11"/>
      <c r="I38" s="23"/>
      <c r="J38" s="23"/>
      <c r="K38" s="23"/>
      <c r="L38" s="23"/>
      <c r="M38" s="11"/>
      <c r="N38" s="11"/>
      <c r="O38" s="11"/>
      <c r="P38" s="11"/>
      <c r="Q38" s="11"/>
      <c r="R38" s="208"/>
      <c r="S38" s="9"/>
      <c r="T38" s="207"/>
    </row>
    <row r="39" spans="3:20" s="8" customFormat="1" ht="6.75" customHeight="1">
      <c r="C39" s="207"/>
      <c r="D39" s="9"/>
      <c r="E39" s="208"/>
      <c r="F39" s="11"/>
      <c r="G39" s="11"/>
      <c r="H39" s="31"/>
      <c r="I39" s="31"/>
      <c r="J39" s="31"/>
      <c r="K39" s="31"/>
      <c r="L39" s="11"/>
      <c r="M39" s="11"/>
      <c r="N39" s="30"/>
      <c r="O39" s="30"/>
      <c r="P39" s="30"/>
      <c r="Q39" s="11"/>
      <c r="R39" s="208"/>
      <c r="S39" s="9"/>
      <c r="T39" s="207"/>
    </row>
    <row r="40" spans="3:20" s="8" customFormat="1" ht="6.75" customHeight="1">
      <c r="C40" s="207"/>
      <c r="D40" s="9"/>
      <c r="E40" s="208"/>
      <c r="F40" s="5"/>
      <c r="G40" s="5"/>
      <c r="H40" s="32"/>
      <c r="I40" s="32"/>
      <c r="J40" s="32"/>
      <c r="K40" s="32"/>
      <c r="L40" s="5"/>
      <c r="M40" s="5"/>
      <c r="N40" s="33"/>
      <c r="O40" s="33"/>
      <c r="P40" s="33"/>
      <c r="Q40" s="5"/>
      <c r="R40" s="208"/>
      <c r="S40" s="9"/>
      <c r="T40" s="207"/>
    </row>
    <row r="41" spans="3:20" s="8" customFormat="1" ht="6.75" customHeight="1">
      <c r="C41" s="207"/>
      <c r="D41" s="9"/>
      <c r="E41" s="208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208"/>
      <c r="S41" s="9"/>
      <c r="T41" s="207"/>
    </row>
    <row r="42" spans="3:20" s="8" customFormat="1" ht="22.5" customHeight="1">
      <c r="C42" s="202" t="s">
        <v>18</v>
      </c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</row>
    <row r="43" spans="3:20" s="8" customFormat="1" ht="6.75" customHeight="1">
      <c r="C43" s="207"/>
      <c r="D43" s="9"/>
      <c r="E43" s="208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208"/>
      <c r="S43" s="9"/>
      <c r="T43" s="207"/>
    </row>
    <row r="44" spans="3:20" s="8" customFormat="1" ht="6.75" customHeight="1">
      <c r="C44" s="207"/>
      <c r="D44" s="9"/>
      <c r="E44" s="20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208"/>
      <c r="S44" s="9"/>
      <c r="T44" s="207"/>
    </row>
    <row r="45" spans="3:20" s="8" customFormat="1" ht="6.75" customHeight="1">
      <c r="C45" s="207"/>
      <c r="D45" s="9"/>
      <c r="E45" s="20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208"/>
      <c r="S45" s="9"/>
      <c r="T45" s="207"/>
    </row>
    <row r="46" spans="3:20" s="8" customFormat="1" ht="7.5" customHeight="1">
      <c r="C46" s="207"/>
      <c r="D46" s="9"/>
      <c r="E46" s="208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208" t="str">
        <f>INDEX('予選'!B160:B168,MATCH(1,'予選'!V160:V168,0),1)</f>
        <v>渡辺　伊吹</v>
      </c>
      <c r="S46" s="208" t="str">
        <f>INDEX('予選'!C160:C168,MATCH(1,'予選'!V160:V168,0),1)</f>
        <v>（中　萩）</v>
      </c>
      <c r="T46" s="207" t="s">
        <v>304</v>
      </c>
    </row>
    <row r="47" spans="3:20" s="8" customFormat="1" ht="7.5" customHeight="1">
      <c r="C47" s="207"/>
      <c r="D47" s="9"/>
      <c r="E47" s="208"/>
      <c r="F47" s="12"/>
      <c r="G47" s="12"/>
      <c r="H47" s="12"/>
      <c r="I47" s="12"/>
      <c r="J47" s="12"/>
      <c r="K47" s="12"/>
      <c r="L47" s="12"/>
      <c r="M47" s="11"/>
      <c r="N47" s="84"/>
      <c r="O47" s="220" t="s">
        <v>323</v>
      </c>
      <c r="P47" s="221"/>
      <c r="Q47" s="41"/>
      <c r="R47" s="208"/>
      <c r="S47" s="208"/>
      <c r="T47" s="207"/>
    </row>
    <row r="48" spans="3:20" s="8" customFormat="1" ht="7.5" customHeight="1" thickBot="1">
      <c r="C48" s="207" t="s">
        <v>299</v>
      </c>
      <c r="D48" s="208" t="str">
        <f>INDEX('予選'!C127:C135,MATCH(1,'予選'!V127:V135,0),1)</f>
        <v>（中　萩）</v>
      </c>
      <c r="E48" s="208" t="str">
        <f>INDEX('予選'!B127:B135,MATCH(1,'予選'!V127:V135,0),1)</f>
        <v>加藤　太朗</v>
      </c>
      <c r="F48" s="115"/>
      <c r="G48" s="115"/>
      <c r="H48" s="115"/>
      <c r="I48" s="90"/>
      <c r="J48" s="11"/>
      <c r="K48" s="11"/>
      <c r="L48" s="11"/>
      <c r="M48" s="11"/>
      <c r="N48" s="98"/>
      <c r="O48" s="222"/>
      <c r="P48" s="204"/>
      <c r="Q48" s="11"/>
      <c r="R48" s="208"/>
      <c r="S48" s="9"/>
      <c r="T48" s="207"/>
    </row>
    <row r="49" spans="3:20" s="8" customFormat="1" ht="7.5" customHeight="1">
      <c r="C49" s="207"/>
      <c r="D49" s="208"/>
      <c r="E49" s="208"/>
      <c r="F49" s="11"/>
      <c r="G49" s="11"/>
      <c r="H49" s="11"/>
      <c r="I49" s="11"/>
      <c r="J49" s="91"/>
      <c r="K49" s="11"/>
      <c r="L49" s="11"/>
      <c r="M49" s="11"/>
      <c r="N49" s="99"/>
      <c r="O49" s="204"/>
      <c r="P49" s="204"/>
      <c r="Q49" s="11"/>
      <c r="R49" s="208"/>
      <c r="S49" s="9"/>
      <c r="T49" s="207"/>
    </row>
    <row r="50" spans="3:20" s="8" customFormat="1" ht="7.5" customHeight="1" thickBot="1">
      <c r="C50" s="207"/>
      <c r="D50" s="9"/>
      <c r="E50" s="208"/>
      <c r="F50" s="11"/>
      <c r="G50" s="11"/>
      <c r="H50" s="11"/>
      <c r="I50" s="11"/>
      <c r="J50" s="91"/>
      <c r="K50" s="11"/>
      <c r="L50" s="11"/>
      <c r="M50" s="20"/>
      <c r="N50" s="100"/>
      <c r="O50" s="206"/>
      <c r="P50" s="206"/>
      <c r="Q50" s="90"/>
      <c r="R50" s="208" t="str">
        <f>INDEX('予選'!B171:B179,MATCH(1,'予選'!V171:V179,0),1)</f>
        <v>黒木　宥里</v>
      </c>
      <c r="S50" s="208" t="str">
        <f>INDEX('予選'!C171:C179,MATCH(1,'予選'!V171:V179,0),1)</f>
        <v>（角　野）</v>
      </c>
      <c r="T50" s="207" t="s">
        <v>307</v>
      </c>
    </row>
    <row r="51" spans="3:20" s="8" customFormat="1" ht="7.5" customHeight="1">
      <c r="C51" s="207"/>
      <c r="D51" s="9"/>
      <c r="E51" s="208"/>
      <c r="F51" s="11"/>
      <c r="G51" s="11"/>
      <c r="H51" s="209" t="s">
        <v>332</v>
      </c>
      <c r="I51" s="210"/>
      <c r="J51" s="120"/>
      <c r="K51" s="23"/>
      <c r="L51" s="11"/>
      <c r="M51" s="11"/>
      <c r="N51" s="203" t="s">
        <v>333</v>
      </c>
      <c r="O51" s="204"/>
      <c r="P51" s="29"/>
      <c r="Q51" s="29"/>
      <c r="R51" s="208"/>
      <c r="S51" s="208"/>
      <c r="T51" s="207"/>
    </row>
    <row r="52" spans="3:20" s="8" customFormat="1" ht="7.5" customHeight="1" thickBot="1">
      <c r="C52" s="207"/>
      <c r="D52" s="9"/>
      <c r="E52" s="208"/>
      <c r="F52" s="11"/>
      <c r="G52" s="11"/>
      <c r="H52" s="210"/>
      <c r="I52" s="210"/>
      <c r="J52" s="121"/>
      <c r="K52" s="136"/>
      <c r="L52" s="108"/>
      <c r="M52" s="102"/>
      <c r="N52" s="205"/>
      <c r="O52" s="204"/>
      <c r="P52" s="29"/>
      <c r="Q52" s="29"/>
      <c r="R52" s="208"/>
      <c r="S52" s="9"/>
      <c r="T52" s="207"/>
    </row>
    <row r="53" spans="3:20" s="8" customFormat="1" ht="7.5" customHeight="1">
      <c r="C53" s="207"/>
      <c r="D53" s="9"/>
      <c r="E53" s="208"/>
      <c r="F53" s="23"/>
      <c r="G53" s="23"/>
      <c r="H53" s="210"/>
      <c r="I53" s="211"/>
      <c r="J53" s="217" t="s">
        <v>337</v>
      </c>
      <c r="K53" s="217"/>
      <c r="L53" s="217"/>
      <c r="M53" s="218"/>
      <c r="N53" s="204"/>
      <c r="O53" s="204"/>
      <c r="P53" s="29"/>
      <c r="Q53" s="11"/>
      <c r="R53" s="208"/>
      <c r="S53" s="9"/>
      <c r="T53" s="207"/>
    </row>
    <row r="54" spans="3:20" s="8" customFormat="1" ht="7.5" customHeight="1" thickBot="1">
      <c r="C54" s="207" t="s">
        <v>298</v>
      </c>
      <c r="D54" s="208" t="str">
        <f>INDEX('予選'!C138:C146,MATCH(1,'予選'!V138:V146,0),1)</f>
        <v>（神　郷）</v>
      </c>
      <c r="E54" s="208" t="str">
        <f>INDEX('予選'!B138:B146,MATCH(1,'予選'!V138:V146,0),1)</f>
        <v>佐々木圭都</v>
      </c>
      <c r="F54" s="23"/>
      <c r="G54" s="23"/>
      <c r="H54" s="210"/>
      <c r="I54" s="211"/>
      <c r="J54" s="217"/>
      <c r="K54" s="217"/>
      <c r="L54" s="217"/>
      <c r="M54" s="218"/>
      <c r="N54" s="204"/>
      <c r="O54" s="204"/>
      <c r="P54" s="29"/>
      <c r="Q54" s="11"/>
      <c r="R54" s="208"/>
      <c r="S54" s="9"/>
      <c r="T54" s="207"/>
    </row>
    <row r="55" spans="3:20" s="8" customFormat="1" ht="7.5" customHeight="1">
      <c r="C55" s="207"/>
      <c r="D55" s="208"/>
      <c r="E55" s="208"/>
      <c r="F55" s="94"/>
      <c r="G55" s="212" t="s">
        <v>321</v>
      </c>
      <c r="H55" s="213"/>
      <c r="I55" s="95"/>
      <c r="J55" s="217"/>
      <c r="K55" s="217"/>
      <c r="L55" s="217"/>
      <c r="M55" s="218"/>
      <c r="N55" s="11"/>
      <c r="O55" s="11"/>
      <c r="P55" s="11"/>
      <c r="Q55" s="11"/>
      <c r="R55" s="208"/>
      <c r="S55" s="9"/>
      <c r="T55" s="207"/>
    </row>
    <row r="56" spans="3:20" s="8" customFormat="1" ht="7.5" customHeight="1" thickBot="1">
      <c r="C56" s="207"/>
      <c r="D56" s="10"/>
      <c r="E56" s="208"/>
      <c r="F56" s="11"/>
      <c r="G56" s="210"/>
      <c r="H56" s="210"/>
      <c r="I56" s="95"/>
      <c r="J56" s="217"/>
      <c r="K56" s="217"/>
      <c r="L56" s="217"/>
      <c r="M56" s="218"/>
      <c r="N56" s="90"/>
      <c r="O56" s="90"/>
      <c r="P56" s="90"/>
      <c r="Q56" s="90"/>
      <c r="R56" s="208" t="str">
        <f>INDEX('予選'!B182:B190,MATCH(1,'予選'!V182:V190,0),1)</f>
        <v>伊藤　華英</v>
      </c>
      <c r="S56" s="208" t="str">
        <f>INDEX('予選'!C182:C190,MATCH(1,'予選'!V182:V190,0),1)</f>
        <v>（神　郷）</v>
      </c>
      <c r="T56" s="207" t="s">
        <v>305</v>
      </c>
    </row>
    <row r="57" spans="3:20" s="8" customFormat="1" ht="7.5" customHeight="1">
      <c r="C57" s="207"/>
      <c r="D57" s="10"/>
      <c r="E57" s="208"/>
      <c r="F57" s="11"/>
      <c r="G57" s="210"/>
      <c r="H57" s="211"/>
      <c r="I57" s="96"/>
      <c r="J57" s="217"/>
      <c r="K57" s="217"/>
      <c r="L57" s="217"/>
      <c r="M57" s="217"/>
      <c r="N57" s="94"/>
      <c r="O57" s="11"/>
      <c r="P57" s="30"/>
      <c r="Q57" s="30"/>
      <c r="R57" s="208"/>
      <c r="S57" s="208"/>
      <c r="T57" s="207"/>
    </row>
    <row r="58" spans="3:20" s="8" customFormat="1" ht="7.5" customHeight="1">
      <c r="C58" s="207" t="s">
        <v>300</v>
      </c>
      <c r="D58" s="208" t="str">
        <f>INDEX('予選'!C149:C157,MATCH(1,'予選'!V149:V157,0),1)</f>
        <v>（角　野）</v>
      </c>
      <c r="E58" s="208" t="str">
        <f>INDEX('予選'!B149:B157,MATCH(1,'予選'!V149:V157,0),1)</f>
        <v>坂本　陽生</v>
      </c>
      <c r="F58" s="15"/>
      <c r="G58" s="214"/>
      <c r="H58" s="215"/>
      <c r="I58" s="11"/>
      <c r="J58" s="11"/>
      <c r="K58" s="11"/>
      <c r="L58" s="11"/>
      <c r="M58" s="30"/>
      <c r="N58" s="30"/>
      <c r="O58" s="30"/>
      <c r="P58" s="30"/>
      <c r="Q58" s="30"/>
      <c r="R58" s="208"/>
      <c r="S58" s="9"/>
      <c r="T58" s="207"/>
    </row>
    <row r="59" spans="3:20" s="8" customFormat="1" ht="7.5" customHeight="1">
      <c r="C59" s="207"/>
      <c r="D59" s="208"/>
      <c r="E59" s="208"/>
      <c r="F59" s="35"/>
      <c r="G59" s="35"/>
      <c r="H59" s="35"/>
      <c r="P59" s="35"/>
      <c r="Q59" s="35"/>
      <c r="R59" s="208"/>
      <c r="S59" s="9"/>
      <c r="T59" s="207"/>
    </row>
    <row r="60" spans="3:20" s="8" customFormat="1" ht="6.75" customHeight="1">
      <c r="C60" s="207"/>
      <c r="D60" s="10"/>
      <c r="E60" s="208"/>
      <c r="F60" s="35"/>
      <c r="G60" s="35"/>
      <c r="H60" s="35"/>
      <c r="R60" s="208"/>
      <c r="S60" s="9"/>
      <c r="T60" s="207"/>
    </row>
    <row r="61" spans="3:20" s="8" customFormat="1" ht="6.75" customHeight="1">
      <c r="C61" s="207"/>
      <c r="D61" s="10"/>
      <c r="E61" s="208"/>
      <c r="R61" s="208"/>
      <c r="S61" s="9"/>
      <c r="T61" s="207"/>
    </row>
    <row r="62" spans="3:22" s="8" customFormat="1" ht="22.5" customHeight="1">
      <c r="C62" s="202" t="s">
        <v>19</v>
      </c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V62" s="101"/>
    </row>
    <row r="63" spans="3:20" s="8" customFormat="1" ht="6.75" customHeight="1">
      <c r="C63" s="207"/>
      <c r="D63" s="10"/>
      <c r="E63" s="208"/>
      <c r="R63" s="208"/>
      <c r="S63" s="9"/>
      <c r="T63" s="207"/>
    </row>
    <row r="64" spans="3:20" s="8" customFormat="1" ht="6.75" customHeight="1">
      <c r="C64" s="207"/>
      <c r="D64" s="10"/>
      <c r="E64" s="208"/>
      <c r="R64" s="208"/>
      <c r="S64" s="9"/>
      <c r="T64" s="207"/>
    </row>
    <row r="65" spans="3:20" s="8" customFormat="1" ht="6.75" customHeight="1">
      <c r="C65" s="207"/>
      <c r="D65" s="9"/>
      <c r="E65" s="208"/>
      <c r="F65" s="35"/>
      <c r="G65" s="35"/>
      <c r="H65" s="35"/>
      <c r="I65" s="35"/>
      <c r="J65" s="35"/>
      <c r="K65" s="35"/>
      <c r="L65" s="35"/>
      <c r="P65" s="35"/>
      <c r="Q65" s="35"/>
      <c r="R65" s="208"/>
      <c r="S65" s="9"/>
      <c r="T65" s="207"/>
    </row>
    <row r="66" spans="3:20" s="8" customFormat="1" ht="6.75" customHeight="1">
      <c r="C66" s="207"/>
      <c r="D66" s="9"/>
      <c r="E66" s="208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208"/>
      <c r="S66" s="9"/>
      <c r="T66" s="207"/>
    </row>
    <row r="67" spans="3:20" s="8" customFormat="1" ht="7.5" customHeight="1">
      <c r="C67" s="207" t="s">
        <v>13</v>
      </c>
      <c r="D67" s="208" t="str">
        <f>INDEX('予選'!C194:C202,MATCH(1,'予選'!V194:V202,0),1)</f>
        <v>（新　小）</v>
      </c>
      <c r="E67" s="208" t="str">
        <f>INDEX('予選'!B194:B202,MATCH(1,'予選'!V194:V202,0),1)</f>
        <v>森　　美羽</v>
      </c>
      <c r="F67" s="38"/>
      <c r="G67" s="38"/>
      <c r="H67" s="38"/>
      <c r="I67" s="38"/>
      <c r="J67" s="35"/>
      <c r="K67" s="35"/>
      <c r="L67" s="35"/>
      <c r="M67" s="35"/>
      <c r="N67" s="38"/>
      <c r="O67" s="38"/>
      <c r="P67" s="38"/>
      <c r="Q67" s="38"/>
      <c r="R67" s="208" t="str">
        <f>INDEX('予選'!B227:B235,MATCH(1,'予選'!V227:V235,0),1)</f>
        <v>加藤　　凜</v>
      </c>
      <c r="S67" s="208" t="str">
        <f>INDEX('予選'!C227:C235,MATCH(1,'予選'!V227:V235,0),1)</f>
        <v>（大生院）</v>
      </c>
      <c r="T67" s="207" t="s">
        <v>12</v>
      </c>
    </row>
    <row r="68" spans="3:20" s="8" customFormat="1" ht="7.5" customHeight="1">
      <c r="C68" s="207"/>
      <c r="D68" s="208"/>
      <c r="E68" s="208"/>
      <c r="F68" s="35"/>
      <c r="G68" s="35"/>
      <c r="H68" s="35"/>
      <c r="I68" s="37"/>
      <c r="J68" s="35"/>
      <c r="K68" s="35"/>
      <c r="L68" s="35"/>
      <c r="M68" s="36"/>
      <c r="N68" s="35"/>
      <c r="O68" s="35"/>
      <c r="P68" s="35"/>
      <c r="Q68" s="35"/>
      <c r="R68" s="208"/>
      <c r="S68" s="208"/>
      <c r="T68" s="207"/>
    </row>
    <row r="69" spans="3:20" s="8" customFormat="1" ht="7.5" customHeight="1">
      <c r="C69" s="207"/>
      <c r="D69" s="9"/>
      <c r="E69" s="208"/>
      <c r="F69" s="35"/>
      <c r="G69" s="35"/>
      <c r="H69" s="223" t="s">
        <v>342</v>
      </c>
      <c r="I69" s="224"/>
      <c r="J69" s="35"/>
      <c r="K69" s="35"/>
      <c r="L69" s="35"/>
      <c r="M69" s="36"/>
      <c r="N69" s="35"/>
      <c r="O69" s="35"/>
      <c r="P69" s="35"/>
      <c r="Q69" s="35"/>
      <c r="R69" s="208"/>
      <c r="S69" s="9"/>
      <c r="T69" s="207"/>
    </row>
    <row r="70" spans="3:20" s="8" customFormat="1" ht="7.5" customHeight="1">
      <c r="C70" s="207"/>
      <c r="D70" s="9"/>
      <c r="E70" s="208"/>
      <c r="F70" s="35"/>
      <c r="G70" s="35"/>
      <c r="H70" s="223"/>
      <c r="I70" s="224"/>
      <c r="J70" s="87"/>
      <c r="K70" s="35"/>
      <c r="L70" s="35"/>
      <c r="M70" s="36"/>
      <c r="N70" s="35"/>
      <c r="O70" s="35"/>
      <c r="P70" s="35"/>
      <c r="Q70" s="35"/>
      <c r="R70" s="208"/>
      <c r="S70" s="9"/>
      <c r="T70" s="207"/>
    </row>
    <row r="71" spans="4:20" s="8" customFormat="1" ht="7.5" customHeight="1">
      <c r="D71" s="9"/>
      <c r="E71" s="208"/>
      <c r="F71" s="35"/>
      <c r="G71" s="35"/>
      <c r="H71" s="223"/>
      <c r="I71" s="224"/>
      <c r="J71" s="35"/>
      <c r="K71" s="35"/>
      <c r="L71" s="35"/>
      <c r="M71" s="36"/>
      <c r="N71" s="219" t="s">
        <v>327</v>
      </c>
      <c r="O71" s="204"/>
      <c r="P71" s="35"/>
      <c r="Q71" s="35"/>
      <c r="R71" s="208"/>
      <c r="S71" s="9"/>
      <c r="T71" s="207"/>
    </row>
    <row r="72" spans="4:20" s="8" customFormat="1" ht="7.5" customHeight="1" thickBot="1">
      <c r="D72" s="9"/>
      <c r="E72" s="208"/>
      <c r="F72" s="35"/>
      <c r="G72" s="35"/>
      <c r="H72" s="223"/>
      <c r="I72" s="224"/>
      <c r="J72" s="131"/>
      <c r="K72" s="105"/>
      <c r="L72" s="122"/>
      <c r="M72" s="82"/>
      <c r="N72" s="204"/>
      <c r="O72" s="204"/>
      <c r="P72" s="35"/>
      <c r="Q72" s="35"/>
      <c r="R72" s="208"/>
      <c r="S72" s="9"/>
      <c r="T72" s="207"/>
    </row>
    <row r="73" spans="3:19" s="8" customFormat="1" ht="7.5" customHeight="1" thickBot="1">
      <c r="C73" s="207" t="s">
        <v>15</v>
      </c>
      <c r="D73" s="208" t="str">
        <f>INDEX('予選'!C205:C213,MATCH(1,'予選'!V205:V213,0),1)</f>
        <v>（船　木）</v>
      </c>
      <c r="E73" s="208" t="str">
        <f>INDEX('予選'!B205:B213,MATCH(1,'予選'!V205:V213,0),1)</f>
        <v>波多　泰輝</v>
      </c>
      <c r="F73" s="35"/>
      <c r="G73" s="35"/>
      <c r="H73" s="223"/>
      <c r="I73" s="223"/>
      <c r="J73" s="225" t="s">
        <v>336</v>
      </c>
      <c r="K73" s="217"/>
      <c r="L73" s="226"/>
      <c r="M73" s="227"/>
      <c r="N73" s="204"/>
      <c r="O73" s="204"/>
      <c r="P73" s="35"/>
      <c r="Q73" s="35"/>
      <c r="R73" s="208"/>
      <c r="S73" s="9"/>
    </row>
    <row r="74" spans="3:19" s="8" customFormat="1" ht="7.5" customHeight="1">
      <c r="C74" s="207"/>
      <c r="D74" s="208"/>
      <c r="E74" s="208"/>
      <c r="F74" s="127"/>
      <c r="G74" s="212" t="s">
        <v>320</v>
      </c>
      <c r="H74" s="213"/>
      <c r="I74" s="128"/>
      <c r="J74" s="225"/>
      <c r="K74" s="217"/>
      <c r="L74" s="217"/>
      <c r="M74" s="218"/>
      <c r="N74" s="204"/>
      <c r="O74" s="204"/>
      <c r="P74" s="35"/>
      <c r="Q74" s="35"/>
      <c r="R74" s="208"/>
      <c r="S74" s="9"/>
    </row>
    <row r="75" spans="4:20" s="8" customFormat="1" ht="7.5" customHeight="1" thickBot="1">
      <c r="D75" s="9"/>
      <c r="E75" s="208"/>
      <c r="F75" s="35"/>
      <c r="G75" s="210"/>
      <c r="H75" s="210"/>
      <c r="I75" s="129"/>
      <c r="J75" s="225"/>
      <c r="K75" s="217"/>
      <c r="L75" s="217"/>
      <c r="M75" s="218"/>
      <c r="N75" s="35"/>
      <c r="O75" s="35"/>
      <c r="P75" s="35"/>
      <c r="Q75" s="35"/>
      <c r="R75" s="208"/>
      <c r="S75" s="9"/>
      <c r="T75" s="207"/>
    </row>
    <row r="76" spans="4:20" s="8" customFormat="1" ht="7.5" customHeight="1">
      <c r="D76" s="9"/>
      <c r="E76" s="208"/>
      <c r="F76" s="35"/>
      <c r="G76" s="210"/>
      <c r="H76" s="210"/>
      <c r="I76" s="130"/>
      <c r="J76" s="217"/>
      <c r="K76" s="217"/>
      <c r="L76" s="217"/>
      <c r="M76" s="218"/>
      <c r="N76" s="35"/>
      <c r="O76" s="35"/>
      <c r="P76" s="35"/>
      <c r="Q76" s="35"/>
      <c r="R76" s="208"/>
      <c r="S76" s="9"/>
      <c r="T76" s="207"/>
    </row>
    <row r="77" spans="2:20" s="8" customFormat="1" ht="7.5" customHeight="1" thickBot="1">
      <c r="B77" s="5"/>
      <c r="C77" s="207" t="s">
        <v>16</v>
      </c>
      <c r="D77" s="208" t="str">
        <f>INDEX('予選'!C216:C224,MATCH(1,'予選'!V216:V224,0),1)</f>
        <v>（宮　西）</v>
      </c>
      <c r="E77" s="208" t="str">
        <f>INDEX('予選'!B216:B224,MATCH(1,'予選'!V216:V224,0),1)</f>
        <v>石川　翔阿</v>
      </c>
      <c r="F77" s="11"/>
      <c r="G77" s="210"/>
      <c r="H77" s="210"/>
      <c r="I77" s="42"/>
      <c r="J77" s="217"/>
      <c r="K77" s="217"/>
      <c r="L77" s="217"/>
      <c r="M77" s="218"/>
      <c r="N77" s="108"/>
      <c r="O77" s="90"/>
      <c r="P77" s="90"/>
      <c r="Q77" s="90"/>
      <c r="R77" s="208" t="str">
        <f>INDEX('予選'!B238:B246,MATCH(1,'予選'!V238:V246,0),1)</f>
        <v>渡辺　菜月</v>
      </c>
      <c r="S77" s="208" t="str">
        <f>INDEX('予選'!C238:C246,MATCH(1,'予選'!V238:V246,0),1)</f>
        <v>（中　萩）</v>
      </c>
      <c r="T77" s="207" t="s">
        <v>14</v>
      </c>
    </row>
    <row r="78" spans="2:20" s="8" customFormat="1" ht="7.5" customHeight="1">
      <c r="B78" s="5"/>
      <c r="C78" s="207"/>
      <c r="D78" s="208"/>
      <c r="E78" s="208"/>
      <c r="F78" s="41"/>
      <c r="G78" s="41"/>
      <c r="H78" s="41"/>
      <c r="I78" s="11"/>
      <c r="J78" s="11"/>
      <c r="K78" s="11"/>
      <c r="L78" s="11"/>
      <c r="M78" s="11"/>
      <c r="N78" s="11"/>
      <c r="O78" s="11"/>
      <c r="P78" s="11"/>
      <c r="Q78" s="11"/>
      <c r="R78" s="208"/>
      <c r="S78" s="208"/>
      <c r="T78" s="207"/>
    </row>
    <row r="79" spans="2:20" s="8" customFormat="1" ht="6.75" customHeight="1">
      <c r="B79" s="5"/>
      <c r="C79" s="207"/>
      <c r="D79" s="9"/>
      <c r="E79" s="208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208"/>
      <c r="S79" s="9"/>
      <c r="T79" s="207"/>
    </row>
    <row r="80" spans="2:20" s="8" customFormat="1" ht="6.75" customHeight="1">
      <c r="B80" s="5"/>
      <c r="C80" s="207"/>
      <c r="D80" s="9"/>
      <c r="E80" s="208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208"/>
      <c r="S80" s="9"/>
      <c r="T80" s="207"/>
    </row>
    <row r="81" spans="3:20" s="8" customFormat="1" ht="22.5" customHeight="1">
      <c r="C81" s="202" t="s">
        <v>20</v>
      </c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</row>
    <row r="82" spans="3:20" s="8" customFormat="1" ht="6.75" customHeight="1">
      <c r="C82" s="207"/>
      <c r="D82" s="10"/>
      <c r="E82" s="208"/>
      <c r="R82" s="208"/>
      <c r="S82" s="9"/>
      <c r="T82" s="207"/>
    </row>
    <row r="83" spans="3:20" s="8" customFormat="1" ht="6.75" customHeight="1">
      <c r="C83" s="207"/>
      <c r="D83" s="10"/>
      <c r="E83" s="208"/>
      <c r="R83" s="208"/>
      <c r="S83" s="9"/>
      <c r="T83" s="207"/>
    </row>
    <row r="84" spans="3:20" s="8" customFormat="1" ht="7.5" customHeight="1" thickBot="1">
      <c r="C84" s="207" t="s">
        <v>13</v>
      </c>
      <c r="D84" s="208" t="str">
        <f>INDEX('予選'!C250:C258,MATCH(1,'予選'!V250:V258,0),1)</f>
        <v>（中　萩）</v>
      </c>
      <c r="E84" s="208" t="str">
        <f>INDEX('予選'!B250:B258,MATCH(1,'予選'!V250:V258,0),1)</f>
        <v>川村　彩夏</v>
      </c>
      <c r="F84" s="35"/>
      <c r="G84" s="35"/>
      <c r="H84" s="35"/>
      <c r="I84" s="35"/>
      <c r="J84" s="35"/>
      <c r="K84" s="35"/>
      <c r="L84" s="35"/>
      <c r="M84" s="35"/>
      <c r="N84" s="35"/>
      <c r="O84" s="105"/>
      <c r="P84" s="105"/>
      <c r="Q84" s="105"/>
      <c r="R84" s="208" t="str">
        <f>INDEX('予選'!B305:B313,MATCH(1,'予選'!V305:V313,0),1)</f>
        <v>片岡　優依</v>
      </c>
      <c r="S84" s="208" t="str">
        <f>INDEX('予選'!C305:C313,MATCH(1,'予選'!V305:V313,0),1)</f>
        <v>（新　小）</v>
      </c>
      <c r="T84" s="207" t="s">
        <v>305</v>
      </c>
    </row>
    <row r="85" spans="3:20" s="8" customFormat="1" ht="7.5" customHeight="1">
      <c r="C85" s="207"/>
      <c r="D85" s="208"/>
      <c r="E85" s="208"/>
      <c r="F85" s="43"/>
      <c r="G85" s="228" t="s">
        <v>329</v>
      </c>
      <c r="H85" s="229"/>
      <c r="I85" s="35"/>
      <c r="J85" s="35"/>
      <c r="K85" s="35"/>
      <c r="L85" s="35"/>
      <c r="M85" s="35"/>
      <c r="N85" s="107"/>
      <c r="O85" s="35"/>
      <c r="P85" s="35"/>
      <c r="Q85" s="35"/>
      <c r="R85" s="208"/>
      <c r="S85" s="208"/>
      <c r="T85" s="207"/>
    </row>
    <row r="86" spans="3:20" s="8" customFormat="1" ht="7.5" customHeight="1">
      <c r="C86" s="85"/>
      <c r="D86" s="10"/>
      <c r="E86" s="10"/>
      <c r="F86" s="35"/>
      <c r="G86" s="223"/>
      <c r="H86" s="230"/>
      <c r="I86" s="35"/>
      <c r="J86" s="35"/>
      <c r="K86" s="35"/>
      <c r="L86" s="35"/>
      <c r="M86" s="35"/>
      <c r="N86" s="107"/>
      <c r="O86" s="231" t="s">
        <v>330</v>
      </c>
      <c r="P86" s="231"/>
      <c r="Q86" s="35"/>
      <c r="R86" s="10"/>
      <c r="S86" s="10"/>
      <c r="T86" s="85"/>
    </row>
    <row r="87" spans="3:20" s="8" customFormat="1" ht="7.5" customHeight="1">
      <c r="C87" s="85"/>
      <c r="D87" s="10"/>
      <c r="E87" s="10"/>
      <c r="F87" s="35"/>
      <c r="G87" s="223"/>
      <c r="H87" s="230"/>
      <c r="I87" s="35"/>
      <c r="J87" s="35"/>
      <c r="K87" s="35"/>
      <c r="L87" s="35"/>
      <c r="M87" s="35"/>
      <c r="N87" s="107"/>
      <c r="O87" s="231"/>
      <c r="P87" s="231"/>
      <c r="Q87" s="35"/>
      <c r="R87" s="10"/>
      <c r="S87" s="10"/>
      <c r="T87" s="85"/>
    </row>
    <row r="88" spans="3:20" s="8" customFormat="1" ht="7.5" customHeight="1">
      <c r="C88" s="207"/>
      <c r="D88" s="9"/>
      <c r="E88" s="208"/>
      <c r="F88" s="35"/>
      <c r="G88" s="223"/>
      <c r="H88" s="230"/>
      <c r="I88" s="35"/>
      <c r="J88" s="35"/>
      <c r="K88" s="35"/>
      <c r="L88" s="35"/>
      <c r="M88" s="35"/>
      <c r="N88" s="107"/>
      <c r="O88" s="231"/>
      <c r="P88" s="231"/>
      <c r="Q88" s="35"/>
      <c r="R88" s="208"/>
      <c r="S88" s="9"/>
      <c r="T88" s="207"/>
    </row>
    <row r="89" spans="3:20" s="8" customFormat="1" ht="7.5" customHeight="1" thickBot="1">
      <c r="C89" s="207"/>
      <c r="D89" s="9"/>
      <c r="E89" s="208"/>
      <c r="F89" s="35"/>
      <c r="G89" s="223"/>
      <c r="H89" s="230"/>
      <c r="I89" s="114"/>
      <c r="J89" s="35"/>
      <c r="K89" s="35"/>
      <c r="L89" s="35"/>
      <c r="M89" s="35"/>
      <c r="N89" s="107"/>
      <c r="O89" s="231"/>
      <c r="P89" s="231"/>
      <c r="Q89" s="35"/>
      <c r="R89" s="208"/>
      <c r="S89" s="9"/>
      <c r="T89" s="207"/>
    </row>
    <row r="90" spans="3:20" s="8" customFormat="1" ht="7.5" customHeight="1" thickBot="1">
      <c r="C90" s="207" t="s">
        <v>15</v>
      </c>
      <c r="D90" s="208" t="str">
        <f>INDEX('予選'!C261:C269,MATCH(1,'予選'!V261:V269,0),1)</f>
        <v>（大生院）</v>
      </c>
      <c r="E90" s="208" t="str">
        <f>INDEX('予選'!B261:B269,MATCH(1,'予選'!V261:V269,0),1)</f>
        <v>高岡　　鈴</v>
      </c>
      <c r="F90" s="35"/>
      <c r="G90" s="223"/>
      <c r="H90" s="223"/>
      <c r="I90" s="92"/>
      <c r="J90" s="92"/>
      <c r="K90" s="35"/>
      <c r="L90" s="35"/>
      <c r="M90" s="35"/>
      <c r="N90" s="117"/>
      <c r="O90" s="232"/>
      <c r="P90" s="231"/>
      <c r="Q90" s="35"/>
      <c r="R90" s="208" t="str">
        <f>INDEX('予選'!B316:B324,MATCH(1,'予選'!V316:V324,0),1)</f>
        <v>三並　倭子</v>
      </c>
      <c r="S90" s="208" t="str">
        <f>INDEX('予選'!C316:C324,MATCH(1,'予選'!V316:V324,0),1)</f>
        <v>（中　萩）</v>
      </c>
      <c r="T90" s="207" t="s">
        <v>306</v>
      </c>
    </row>
    <row r="91" spans="3:20" s="8" customFormat="1" ht="7.5" customHeight="1">
      <c r="C91" s="207"/>
      <c r="D91" s="208"/>
      <c r="E91" s="208"/>
      <c r="F91" s="212" t="s">
        <v>319</v>
      </c>
      <c r="G91" s="213"/>
      <c r="H91" s="92"/>
      <c r="I91" s="92"/>
      <c r="J91" s="92"/>
      <c r="K91" s="35"/>
      <c r="L91" s="35"/>
      <c r="M91" s="35"/>
      <c r="N91" s="83"/>
      <c r="O91" s="89"/>
      <c r="P91" s="236" t="s">
        <v>322</v>
      </c>
      <c r="Q91" s="237"/>
      <c r="R91" s="208"/>
      <c r="S91" s="208"/>
      <c r="T91" s="207"/>
    </row>
    <row r="92" spans="3:20" s="8" customFormat="1" ht="7.5" customHeight="1" thickBot="1">
      <c r="C92" s="207"/>
      <c r="D92" s="9"/>
      <c r="E92" s="208"/>
      <c r="F92" s="210"/>
      <c r="G92" s="210"/>
      <c r="H92" s="113"/>
      <c r="I92" s="92"/>
      <c r="J92" s="92"/>
      <c r="K92" s="35"/>
      <c r="L92" s="35"/>
      <c r="M92" s="35"/>
      <c r="N92" s="83"/>
      <c r="O92" s="89"/>
      <c r="P92" s="204"/>
      <c r="Q92" s="204"/>
      <c r="R92" s="208"/>
      <c r="S92" s="9"/>
      <c r="T92" s="207"/>
    </row>
    <row r="93" spans="3:20" s="8" customFormat="1" ht="7.5" customHeight="1">
      <c r="C93" s="207"/>
      <c r="D93" s="9"/>
      <c r="E93" s="208"/>
      <c r="F93" s="210"/>
      <c r="G93" s="233"/>
      <c r="H93" s="35"/>
      <c r="I93" s="35"/>
      <c r="J93" s="92"/>
      <c r="K93" s="35"/>
      <c r="L93" s="35"/>
      <c r="M93" s="35"/>
      <c r="N93" s="47"/>
      <c r="O93" s="97"/>
      <c r="P93" s="222"/>
      <c r="Q93" s="204"/>
      <c r="R93" s="208"/>
      <c r="S93" s="9"/>
      <c r="T93" s="207"/>
    </row>
    <row r="94" spans="3:20" s="8" customFormat="1" ht="7.5" customHeight="1">
      <c r="C94" s="207" t="s">
        <v>16</v>
      </c>
      <c r="D94" s="208" t="str">
        <f>INDEX('予選'!C272:C280,MATCH(1,'予選'!V272:V280,0),1)</f>
        <v>（神　郷）</v>
      </c>
      <c r="E94" s="208" t="str">
        <f>INDEX('予選'!B272:B280,MATCH(1,'予選'!V272:V280,0),1)</f>
        <v>佐々木弥都</v>
      </c>
      <c r="F94" s="234"/>
      <c r="G94" s="235"/>
      <c r="H94" s="35"/>
      <c r="I94" s="35"/>
      <c r="J94" s="92"/>
      <c r="K94" s="35"/>
      <c r="L94" s="35"/>
      <c r="M94" s="35"/>
      <c r="N94" s="47"/>
      <c r="O94" s="44"/>
      <c r="P94" s="238"/>
      <c r="Q94" s="239"/>
      <c r="R94" s="208" t="str">
        <f>INDEX('予選'!B327:B335,MATCH(1,'予選'!V327:V335,0),1)</f>
        <v>高橋　莉帆</v>
      </c>
      <c r="S94" s="208" t="str">
        <f>INDEX('予選'!C327:C335,MATCH(1,'予選'!V327:V335,0),1)</f>
        <v>（船　木）</v>
      </c>
      <c r="T94" s="207" t="s">
        <v>308</v>
      </c>
    </row>
    <row r="95" spans="3:20" s="8" customFormat="1" ht="7.5" customHeight="1">
      <c r="C95" s="207"/>
      <c r="D95" s="208"/>
      <c r="E95" s="208"/>
      <c r="F95" s="35"/>
      <c r="G95" s="35"/>
      <c r="H95" s="209" t="s">
        <v>334</v>
      </c>
      <c r="I95" s="210"/>
      <c r="J95" s="92"/>
      <c r="K95" s="35"/>
      <c r="L95" s="35"/>
      <c r="M95" s="35"/>
      <c r="N95" s="245" t="s">
        <v>344</v>
      </c>
      <c r="O95" s="204"/>
      <c r="P95" s="35"/>
      <c r="Q95" s="35"/>
      <c r="R95" s="208"/>
      <c r="S95" s="208"/>
      <c r="T95" s="207"/>
    </row>
    <row r="96" spans="3:20" s="8" customFormat="1" ht="7.5" customHeight="1" thickBot="1">
      <c r="C96" s="207"/>
      <c r="D96" s="9"/>
      <c r="E96" s="208"/>
      <c r="F96" s="35"/>
      <c r="G96" s="35"/>
      <c r="H96" s="210"/>
      <c r="I96" s="210"/>
      <c r="J96" s="113"/>
      <c r="K96" s="105"/>
      <c r="L96" s="122"/>
      <c r="M96" s="45"/>
      <c r="N96" s="222"/>
      <c r="O96" s="204"/>
      <c r="P96" s="35"/>
      <c r="Q96" s="35"/>
      <c r="R96" s="208"/>
      <c r="S96" s="9"/>
      <c r="T96" s="207"/>
    </row>
    <row r="97" spans="3:20" s="8" customFormat="1" ht="7.5" customHeight="1">
      <c r="C97" s="207"/>
      <c r="D97" s="9"/>
      <c r="E97" s="208"/>
      <c r="F97" s="35"/>
      <c r="G97" s="35"/>
      <c r="H97" s="210"/>
      <c r="I97" s="233"/>
      <c r="J97" s="217" t="s">
        <v>343</v>
      </c>
      <c r="K97" s="217"/>
      <c r="L97" s="226"/>
      <c r="M97" s="227"/>
      <c r="N97" s="204"/>
      <c r="O97" s="204"/>
      <c r="P97" s="35"/>
      <c r="Q97" s="35"/>
      <c r="R97" s="208"/>
      <c r="S97" s="9"/>
      <c r="T97" s="207"/>
    </row>
    <row r="98" spans="3:20" s="8" customFormat="1" ht="7.5" customHeight="1">
      <c r="C98" s="207" t="s">
        <v>301</v>
      </c>
      <c r="D98" s="208" t="str">
        <f>INDEX('予選'!C283:C291,MATCH(1,'予選'!V283:V291,0),1)</f>
        <v>（神　郷）</v>
      </c>
      <c r="E98" s="208" t="str">
        <f>INDEX('予選'!B283:B291,MATCH(1,'予選'!V283:V291,0),1)</f>
        <v>大西龍之介</v>
      </c>
      <c r="F98" s="35"/>
      <c r="G98" s="35"/>
      <c r="H98" s="210"/>
      <c r="I98" s="233"/>
      <c r="J98" s="217"/>
      <c r="K98" s="217"/>
      <c r="L98" s="217"/>
      <c r="M98" s="218"/>
      <c r="N98" s="204"/>
      <c r="O98" s="204"/>
      <c r="P98" s="46"/>
      <c r="Q98" s="35"/>
      <c r="R98" s="208" t="str">
        <f>INDEX('予選'!B338:B346,MATCH(1,'予選'!V338:V346,0),1)</f>
        <v>近藤　沙紀</v>
      </c>
      <c r="S98" s="208" t="str">
        <f>INDEX('予選'!C338:C346,MATCH(1,'予選'!V338:V346,0),1)</f>
        <v>（中　萩）</v>
      </c>
      <c r="T98" s="207" t="s">
        <v>309</v>
      </c>
    </row>
    <row r="99" spans="3:20" s="8" customFormat="1" ht="7.5" customHeight="1">
      <c r="C99" s="207"/>
      <c r="D99" s="208"/>
      <c r="E99" s="208"/>
      <c r="F99" s="43"/>
      <c r="G99" s="240" t="s">
        <v>325</v>
      </c>
      <c r="H99" s="241"/>
      <c r="I99" s="44"/>
      <c r="J99" s="217"/>
      <c r="K99" s="217"/>
      <c r="L99" s="217"/>
      <c r="M99" s="218"/>
      <c r="N99" s="35"/>
      <c r="O99" s="44"/>
      <c r="P99" s="220" t="s">
        <v>318</v>
      </c>
      <c r="Q99" s="221"/>
      <c r="R99" s="208"/>
      <c r="S99" s="208"/>
      <c r="T99" s="207"/>
    </row>
    <row r="100" spans="3:20" s="8" customFormat="1" ht="7.5" customHeight="1" thickBot="1">
      <c r="C100" s="207"/>
      <c r="D100" s="9"/>
      <c r="E100" s="208"/>
      <c r="F100" s="35"/>
      <c r="G100" s="210"/>
      <c r="H100" s="233"/>
      <c r="I100" s="93"/>
      <c r="J100" s="217"/>
      <c r="K100" s="217"/>
      <c r="L100" s="217"/>
      <c r="M100" s="218"/>
      <c r="N100" s="35"/>
      <c r="O100" s="88"/>
      <c r="P100" s="222"/>
      <c r="Q100" s="204"/>
      <c r="R100" s="208"/>
      <c r="S100" s="9"/>
      <c r="T100" s="207"/>
    </row>
    <row r="101" spans="3:20" s="8" customFormat="1" ht="7.5" customHeight="1">
      <c r="C101" s="207"/>
      <c r="D101" s="9"/>
      <c r="E101" s="208"/>
      <c r="F101" s="35"/>
      <c r="G101" s="210"/>
      <c r="H101" s="210"/>
      <c r="I101" s="92"/>
      <c r="J101" s="217"/>
      <c r="K101" s="217"/>
      <c r="L101" s="217"/>
      <c r="M101" s="218"/>
      <c r="N101" s="107"/>
      <c r="O101" s="106"/>
      <c r="P101" s="204"/>
      <c r="Q101" s="204"/>
      <c r="R101" s="208"/>
      <c r="S101" s="9"/>
      <c r="T101" s="207"/>
    </row>
    <row r="102" spans="3:20" s="8" customFormat="1" ht="7.5" customHeight="1" thickBot="1">
      <c r="C102" s="207" t="s">
        <v>302</v>
      </c>
      <c r="D102" s="208" t="str">
        <f>INDEX('予選'!C294:C302,MATCH(1,'予選'!V294:V302,0),1)</f>
        <v>（中　萩）</v>
      </c>
      <c r="E102" s="208" t="str">
        <f>INDEX('予選'!B294:B302,MATCH(1,'予選'!V294:V302,0),1)</f>
        <v>守矢　美羽</v>
      </c>
      <c r="F102" s="105"/>
      <c r="G102" s="242"/>
      <c r="H102" s="242"/>
      <c r="I102" s="92"/>
      <c r="J102" s="35"/>
      <c r="K102" s="35"/>
      <c r="L102" s="35"/>
      <c r="M102" s="107"/>
      <c r="N102" s="107"/>
      <c r="O102" s="107"/>
      <c r="P102" s="206"/>
      <c r="Q102" s="206"/>
      <c r="R102" s="208" t="str">
        <f>INDEX('予選'!B349:B357,MATCH(1,'予選'!V349:V357,0),1)</f>
        <v>内ノ村彩乃</v>
      </c>
      <c r="S102" s="208" t="str">
        <f>INDEX('予選'!C349:C357,MATCH(1,'予選'!V349:V357,0),1)</f>
        <v>（大生院）</v>
      </c>
      <c r="T102" s="207" t="s">
        <v>310</v>
      </c>
    </row>
    <row r="103" spans="3:20" s="8" customFormat="1" ht="7.5" customHeight="1" thickBot="1">
      <c r="C103" s="207"/>
      <c r="D103" s="208"/>
      <c r="E103" s="208"/>
      <c r="F103" s="35"/>
      <c r="G103" s="35"/>
      <c r="H103" s="35"/>
      <c r="I103" s="35"/>
      <c r="J103" s="35"/>
      <c r="K103" s="35"/>
      <c r="L103" s="35"/>
      <c r="M103" s="107"/>
      <c r="N103" s="126"/>
      <c r="O103" s="246" t="s">
        <v>326</v>
      </c>
      <c r="P103" s="246"/>
      <c r="Q103" s="35"/>
      <c r="R103" s="208"/>
      <c r="S103" s="208"/>
      <c r="T103" s="207"/>
    </row>
    <row r="104" spans="3:20" s="8" customFormat="1" ht="7.5" customHeight="1">
      <c r="C104" s="207"/>
      <c r="D104" s="9"/>
      <c r="E104" s="208"/>
      <c r="F104" s="35"/>
      <c r="G104" s="35"/>
      <c r="H104" s="35"/>
      <c r="I104" s="35"/>
      <c r="J104" s="35"/>
      <c r="K104" s="35"/>
      <c r="L104" s="35"/>
      <c r="M104" s="35"/>
      <c r="N104" s="44"/>
      <c r="O104" s="247"/>
      <c r="P104" s="246"/>
      <c r="Q104" s="35"/>
      <c r="R104" s="208"/>
      <c r="S104" s="9"/>
      <c r="T104" s="207"/>
    </row>
    <row r="105" spans="3:20" s="8" customFormat="1" ht="7.5" customHeight="1">
      <c r="C105" s="207"/>
      <c r="D105" s="9"/>
      <c r="E105" s="208"/>
      <c r="F105" s="35"/>
      <c r="G105" s="35"/>
      <c r="H105" s="35"/>
      <c r="I105" s="35"/>
      <c r="J105" s="35"/>
      <c r="K105" s="35"/>
      <c r="L105" s="35"/>
      <c r="M105" s="35"/>
      <c r="N105" s="44"/>
      <c r="O105" s="247"/>
      <c r="P105" s="246"/>
      <c r="Q105" s="35"/>
      <c r="R105" s="208"/>
      <c r="S105" s="9"/>
      <c r="T105" s="207"/>
    </row>
    <row r="106" spans="3:20" s="8" customFormat="1" ht="7.5" customHeight="1">
      <c r="C106" s="207"/>
      <c r="D106" s="9"/>
      <c r="E106" s="208"/>
      <c r="F106" s="35"/>
      <c r="G106" s="35"/>
      <c r="H106" s="35"/>
      <c r="I106" s="35"/>
      <c r="J106" s="35"/>
      <c r="K106" s="35"/>
      <c r="L106" s="35"/>
      <c r="M106" s="35"/>
      <c r="N106" s="44"/>
      <c r="O106" s="247"/>
      <c r="P106" s="246"/>
      <c r="Q106" s="35"/>
      <c r="R106" s="208"/>
      <c r="S106" s="9"/>
      <c r="T106" s="207"/>
    </row>
    <row r="107" spans="3:20" s="8" customFormat="1" ht="7.5" customHeight="1">
      <c r="C107" s="207"/>
      <c r="D107" s="9"/>
      <c r="E107" s="208"/>
      <c r="F107" s="35"/>
      <c r="G107" s="35"/>
      <c r="H107" s="35"/>
      <c r="I107" s="35"/>
      <c r="J107" s="35"/>
      <c r="K107" s="35"/>
      <c r="L107" s="35"/>
      <c r="M107" s="35"/>
      <c r="N107" s="44"/>
      <c r="O107" s="248"/>
      <c r="P107" s="249"/>
      <c r="Q107" s="46"/>
      <c r="R107" s="208" t="str">
        <f>INDEX('予選'!B360:B371,MATCH(1,'予選'!AA360:AA371,0),1)</f>
        <v>源五郎丸更</v>
      </c>
      <c r="S107" s="208" t="str">
        <f>INDEX('予選'!C360:C371,MATCH(1,'予選'!AA360:AA371,0),1)</f>
        <v>（大生院）</v>
      </c>
      <c r="T107" s="207" t="s">
        <v>311</v>
      </c>
    </row>
    <row r="108" spans="3:20" s="8" customFormat="1" ht="7.5" customHeight="1">
      <c r="C108" s="207"/>
      <c r="D108" s="9"/>
      <c r="E108" s="208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208"/>
      <c r="S108" s="208"/>
      <c r="T108" s="207"/>
    </row>
    <row r="109" spans="3:20" s="8" customFormat="1" ht="6.75" customHeight="1">
      <c r="C109" s="207"/>
      <c r="D109" s="9"/>
      <c r="E109" s="208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208"/>
      <c r="S109" s="9"/>
      <c r="T109" s="207"/>
    </row>
    <row r="110" spans="3:20" s="8" customFormat="1" ht="6.75" customHeight="1">
      <c r="C110" s="207"/>
      <c r="D110" s="9"/>
      <c r="E110" s="208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208"/>
      <c r="S110" s="9"/>
      <c r="T110" s="207"/>
    </row>
    <row r="111" spans="3:20" s="8" customFormat="1" ht="6.75" customHeight="1">
      <c r="C111" s="207"/>
      <c r="D111" s="9"/>
      <c r="E111" s="208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208"/>
      <c r="S111" s="9"/>
      <c r="T111" s="207"/>
    </row>
    <row r="112" spans="3:20" s="8" customFormat="1" ht="6.75" customHeight="1">
      <c r="C112" s="207"/>
      <c r="D112" s="9"/>
      <c r="E112" s="208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208"/>
      <c r="S112" s="9"/>
      <c r="T112" s="207"/>
    </row>
    <row r="113" spans="3:20" s="8" customFormat="1" ht="6.75" customHeight="1">
      <c r="C113" s="85"/>
      <c r="D113" s="9"/>
      <c r="E113" s="10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10"/>
      <c r="S113" s="9"/>
      <c r="T113" s="85"/>
    </row>
    <row r="114" spans="2:20" s="8" customFormat="1" ht="6.75" customHeight="1">
      <c r="B114" s="5"/>
      <c r="C114" s="207"/>
      <c r="D114" s="10"/>
      <c r="E114" s="208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208"/>
      <c r="S114" s="9"/>
      <c r="T114" s="207"/>
    </row>
    <row r="115" spans="3:20" ht="14.25">
      <c r="C115" s="243"/>
      <c r="D115" s="49"/>
      <c r="E115" s="244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244"/>
      <c r="S115" s="49"/>
      <c r="T115" s="243"/>
    </row>
  </sheetData>
  <sheetProtection selectLockedCells="1" selectUnlockedCells="1"/>
  <mergeCells count="271">
    <mergeCell ref="C111:C112"/>
    <mergeCell ref="E111:E112"/>
    <mergeCell ref="R111:R112"/>
    <mergeCell ref="T111:T112"/>
    <mergeCell ref="R109:R110"/>
    <mergeCell ref="T109:T110"/>
    <mergeCell ref="S107:S108"/>
    <mergeCell ref="C109:C110"/>
    <mergeCell ref="E109:E110"/>
    <mergeCell ref="C107:C108"/>
    <mergeCell ref="E107:E108"/>
    <mergeCell ref="R107:R108"/>
    <mergeCell ref="T107:T108"/>
    <mergeCell ref="C104:C106"/>
    <mergeCell ref="E104:E106"/>
    <mergeCell ref="R104:R106"/>
    <mergeCell ref="T104:T106"/>
    <mergeCell ref="O103:P107"/>
    <mergeCell ref="C102:C103"/>
    <mergeCell ref="E102:E103"/>
    <mergeCell ref="R102:R103"/>
    <mergeCell ref="T102:T103"/>
    <mergeCell ref="D102:D103"/>
    <mergeCell ref="T100:T101"/>
    <mergeCell ref="S102:S103"/>
    <mergeCell ref="T96:T97"/>
    <mergeCell ref="J97:M101"/>
    <mergeCell ref="R98:R99"/>
    <mergeCell ref="T98:T99"/>
    <mergeCell ref="N95:O98"/>
    <mergeCell ref="P99:Q102"/>
    <mergeCell ref="R96:R97"/>
    <mergeCell ref="S98:S99"/>
    <mergeCell ref="C114:C115"/>
    <mergeCell ref="E114:E115"/>
    <mergeCell ref="R114:R115"/>
    <mergeCell ref="T114:T115"/>
    <mergeCell ref="D98:D99"/>
    <mergeCell ref="C92:C93"/>
    <mergeCell ref="E92:E93"/>
    <mergeCell ref="R92:R93"/>
    <mergeCell ref="G99:H102"/>
    <mergeCell ref="C100:C101"/>
    <mergeCell ref="E100:E101"/>
    <mergeCell ref="R100:R101"/>
    <mergeCell ref="C98:C99"/>
    <mergeCell ref="E98:E99"/>
    <mergeCell ref="T92:T93"/>
    <mergeCell ref="C94:C95"/>
    <mergeCell ref="E94:E95"/>
    <mergeCell ref="R94:R95"/>
    <mergeCell ref="T94:T95"/>
    <mergeCell ref="D94:D95"/>
    <mergeCell ref="S94:S95"/>
    <mergeCell ref="H95:I98"/>
    <mergeCell ref="C96:C97"/>
    <mergeCell ref="E96:E97"/>
    <mergeCell ref="R88:R89"/>
    <mergeCell ref="T88:T89"/>
    <mergeCell ref="C90:C91"/>
    <mergeCell ref="E90:E91"/>
    <mergeCell ref="R90:R91"/>
    <mergeCell ref="T90:T91"/>
    <mergeCell ref="D90:D91"/>
    <mergeCell ref="S90:S91"/>
    <mergeCell ref="F91:G94"/>
    <mergeCell ref="P91:Q94"/>
    <mergeCell ref="C84:C85"/>
    <mergeCell ref="E84:E85"/>
    <mergeCell ref="R84:R85"/>
    <mergeCell ref="T84:T85"/>
    <mergeCell ref="D84:D85"/>
    <mergeCell ref="S84:S85"/>
    <mergeCell ref="G85:H90"/>
    <mergeCell ref="O86:P90"/>
    <mergeCell ref="C88:C89"/>
    <mergeCell ref="E88:E89"/>
    <mergeCell ref="C81:T81"/>
    <mergeCell ref="C82:C83"/>
    <mergeCell ref="E82:E83"/>
    <mergeCell ref="R82:R83"/>
    <mergeCell ref="T82:T83"/>
    <mergeCell ref="C79:C80"/>
    <mergeCell ref="E79:E80"/>
    <mergeCell ref="R79:R80"/>
    <mergeCell ref="T71:T72"/>
    <mergeCell ref="E73:E74"/>
    <mergeCell ref="R73:R74"/>
    <mergeCell ref="C77:C78"/>
    <mergeCell ref="E75:E76"/>
    <mergeCell ref="R75:R76"/>
    <mergeCell ref="T75:T76"/>
    <mergeCell ref="E77:E78"/>
    <mergeCell ref="T77:T78"/>
    <mergeCell ref="C69:C70"/>
    <mergeCell ref="E69:E70"/>
    <mergeCell ref="R69:R70"/>
    <mergeCell ref="T69:T70"/>
    <mergeCell ref="H69:I73"/>
    <mergeCell ref="J73:M77"/>
    <mergeCell ref="T79:T80"/>
    <mergeCell ref="R77:R78"/>
    <mergeCell ref="C73:C74"/>
    <mergeCell ref="E71:E72"/>
    <mergeCell ref="R71:R72"/>
    <mergeCell ref="D77:D78"/>
    <mergeCell ref="D73:D74"/>
    <mergeCell ref="S77:S78"/>
    <mergeCell ref="G74:H77"/>
    <mergeCell ref="N71:O74"/>
    <mergeCell ref="C65:C66"/>
    <mergeCell ref="E65:E66"/>
    <mergeCell ref="R65:R66"/>
    <mergeCell ref="T65:T66"/>
    <mergeCell ref="C67:C68"/>
    <mergeCell ref="E67:E68"/>
    <mergeCell ref="R67:R68"/>
    <mergeCell ref="T67:T68"/>
    <mergeCell ref="S67:S68"/>
    <mergeCell ref="D67:D68"/>
    <mergeCell ref="C60:C61"/>
    <mergeCell ref="E60:E61"/>
    <mergeCell ref="R60:R61"/>
    <mergeCell ref="T60:T61"/>
    <mergeCell ref="C62:T62"/>
    <mergeCell ref="C63:C64"/>
    <mergeCell ref="E63:E64"/>
    <mergeCell ref="R63:R64"/>
    <mergeCell ref="T63:T64"/>
    <mergeCell ref="C56:C57"/>
    <mergeCell ref="E56:E57"/>
    <mergeCell ref="R56:R57"/>
    <mergeCell ref="T56:T57"/>
    <mergeCell ref="S56:S57"/>
    <mergeCell ref="C58:C59"/>
    <mergeCell ref="E58:E59"/>
    <mergeCell ref="R58:R59"/>
    <mergeCell ref="T58:T59"/>
    <mergeCell ref="D58:D59"/>
    <mergeCell ref="C50:C51"/>
    <mergeCell ref="E50:E51"/>
    <mergeCell ref="R50:R51"/>
    <mergeCell ref="C54:C55"/>
    <mergeCell ref="E54:E55"/>
    <mergeCell ref="R54:R55"/>
    <mergeCell ref="D54:D55"/>
    <mergeCell ref="G55:H58"/>
    <mergeCell ref="C52:C53"/>
    <mergeCell ref="E52:E53"/>
    <mergeCell ref="T50:T51"/>
    <mergeCell ref="S50:S51"/>
    <mergeCell ref="H51:I54"/>
    <mergeCell ref="N51:O54"/>
    <mergeCell ref="J53:M57"/>
    <mergeCell ref="O47:P50"/>
    <mergeCell ref="T54:T55"/>
    <mergeCell ref="R52:R53"/>
    <mergeCell ref="T52:T53"/>
    <mergeCell ref="C48:C49"/>
    <mergeCell ref="E48:E49"/>
    <mergeCell ref="R48:R49"/>
    <mergeCell ref="T48:T49"/>
    <mergeCell ref="D48:D49"/>
    <mergeCell ref="E38:E39"/>
    <mergeCell ref="R38:R39"/>
    <mergeCell ref="T38:T39"/>
    <mergeCell ref="T46:T47"/>
    <mergeCell ref="E43:E45"/>
    <mergeCell ref="R43:R45"/>
    <mergeCell ref="T43:T45"/>
    <mergeCell ref="E40:E41"/>
    <mergeCell ref="S46:S47"/>
    <mergeCell ref="T34:T35"/>
    <mergeCell ref="C40:C41"/>
    <mergeCell ref="C46:C47"/>
    <mergeCell ref="E46:E47"/>
    <mergeCell ref="R46:R47"/>
    <mergeCell ref="C42:T42"/>
    <mergeCell ref="C43:C45"/>
    <mergeCell ref="R40:R41"/>
    <mergeCell ref="T40:T41"/>
    <mergeCell ref="C38:C39"/>
    <mergeCell ref="T30:T31"/>
    <mergeCell ref="C36:C37"/>
    <mergeCell ref="E36:E37"/>
    <mergeCell ref="R36:R37"/>
    <mergeCell ref="T36:T37"/>
    <mergeCell ref="S36:S37"/>
    <mergeCell ref="D36:D37"/>
    <mergeCell ref="O33:P36"/>
    <mergeCell ref="C34:C35"/>
    <mergeCell ref="E34:E35"/>
    <mergeCell ref="S32:S33"/>
    <mergeCell ref="J31:M35"/>
    <mergeCell ref="C30:C31"/>
    <mergeCell ref="E30:E31"/>
    <mergeCell ref="R30:R31"/>
    <mergeCell ref="R34:R35"/>
    <mergeCell ref="C26:C27"/>
    <mergeCell ref="E26:E27"/>
    <mergeCell ref="R26:R27"/>
    <mergeCell ref="T26:T27"/>
    <mergeCell ref="C28:C29"/>
    <mergeCell ref="E28:E29"/>
    <mergeCell ref="R28:R29"/>
    <mergeCell ref="T28:T29"/>
    <mergeCell ref="S28:S29"/>
    <mergeCell ref="N29:O32"/>
    <mergeCell ref="C32:C33"/>
    <mergeCell ref="E32:E33"/>
    <mergeCell ref="R32:R33"/>
    <mergeCell ref="T32:T33"/>
    <mergeCell ref="T24:T25"/>
    <mergeCell ref="S24:S25"/>
    <mergeCell ref="C21:C23"/>
    <mergeCell ref="E21:E23"/>
    <mergeCell ref="R21:R23"/>
    <mergeCell ref="T21:T23"/>
    <mergeCell ref="R16:R17"/>
    <mergeCell ref="C24:C25"/>
    <mergeCell ref="E24:E25"/>
    <mergeCell ref="R24:R25"/>
    <mergeCell ref="T10:T11"/>
    <mergeCell ref="T14:T15"/>
    <mergeCell ref="C16:C17"/>
    <mergeCell ref="C18:C19"/>
    <mergeCell ref="E18:E19"/>
    <mergeCell ref="R18:R19"/>
    <mergeCell ref="T18:T19"/>
    <mergeCell ref="T16:T17"/>
    <mergeCell ref="E16:E17"/>
    <mergeCell ref="S14:S15"/>
    <mergeCell ref="R14:R15"/>
    <mergeCell ref="C10:C11"/>
    <mergeCell ref="E10:E11"/>
    <mergeCell ref="R10:R11"/>
    <mergeCell ref="C8:C9"/>
    <mergeCell ref="E8:E9"/>
    <mergeCell ref="R8:R9"/>
    <mergeCell ref="T8:T9"/>
    <mergeCell ref="H9:I12"/>
    <mergeCell ref="N9:O12"/>
    <mergeCell ref="J11:M15"/>
    <mergeCell ref="C12:C13"/>
    <mergeCell ref="E12:E13"/>
    <mergeCell ref="R12:R13"/>
    <mergeCell ref="C6:C7"/>
    <mergeCell ref="E6:E7"/>
    <mergeCell ref="R6:R7"/>
    <mergeCell ref="T6:T7"/>
    <mergeCell ref="D6:D7"/>
    <mergeCell ref="S6:S7"/>
    <mergeCell ref="C1:T1"/>
    <mergeCell ref="C2:C3"/>
    <mergeCell ref="E2:E3"/>
    <mergeCell ref="R2:R3"/>
    <mergeCell ref="T2:T3"/>
    <mergeCell ref="C4:C5"/>
    <mergeCell ref="E4:E5"/>
    <mergeCell ref="R4:R5"/>
    <mergeCell ref="T4:T5"/>
    <mergeCell ref="C20:T20"/>
    <mergeCell ref="O25:P28"/>
    <mergeCell ref="T12:T13"/>
    <mergeCell ref="D32:D33"/>
    <mergeCell ref="D26:D27"/>
    <mergeCell ref="H29:I32"/>
    <mergeCell ref="G33:H36"/>
    <mergeCell ref="C14:C15"/>
    <mergeCell ref="E14:E15"/>
    <mergeCell ref="D14:D15"/>
  </mergeCells>
  <printOptions/>
  <pageMargins left="0.39375" right="0.5902777777777778" top="0.7875" bottom="0.7875" header="0.5118055555555555" footer="0.5118055555555555"/>
  <pageSetup horizontalDpi="300" verticalDpi="300" orientation="portrait" paperSize="9" scale="85" r:id="rId2"/>
  <rowBreaks count="1" manualBreakCount="1">
    <brk id="11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Fujita</cp:lastModifiedBy>
  <cp:lastPrinted>2014-09-05T02:47:28Z</cp:lastPrinted>
  <dcterms:created xsi:type="dcterms:W3CDTF">2014-09-11T10:47:35Z</dcterms:created>
  <dcterms:modified xsi:type="dcterms:W3CDTF">2015-09-22T04:26:39Z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