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7395" tabRatio="836" activeTab="0"/>
  </bookViews>
  <sheets>
    <sheet name="表紙" sheetId="1" r:id="rId1"/>
    <sheet name="予選" sheetId="2" r:id="rId2"/>
    <sheet name="決勝" sheetId="3" r:id="rId3"/>
  </sheets>
  <definedNames>
    <definedName name="_xlnm.Print_Area" localSheetId="2">'決勝'!$A$1:$AM$88</definedName>
    <definedName name="_xlnm.Print_Area" localSheetId="0">'表紙'!$A$1:$I$47</definedName>
    <definedName name="_xlnm.Print_Area" localSheetId="1">'予選'!$A$1:$AC$371</definedName>
  </definedNames>
  <calcPr fullCalcOnLoad="1"/>
</workbook>
</file>

<file path=xl/sharedStrings.xml><?xml version="1.0" encoding="utf-8"?>
<sst xmlns="http://schemas.openxmlformats.org/spreadsheetml/2006/main" count="1224" uniqueCount="245">
  <si>
    <t>ふれあい研修大会</t>
  </si>
  <si>
    <t>期　　日</t>
  </si>
  <si>
    <t>場　　所</t>
  </si>
  <si>
    <t>山根総合体育館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</si>
  <si>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</si>
  <si>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</si>
  <si>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</si>
  <si>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</si>
  <si>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</si>
  <si>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近藤　歩愛</t>
  </si>
  <si>
    <t>檜垣</t>
  </si>
  <si>
    <t>星河　大雅</t>
  </si>
  <si>
    <t>星河</t>
  </si>
  <si>
    <t>平成２８年度</t>
  </si>
  <si>
    <t>平成２８年９月１０日（土）</t>
  </si>
  <si>
    <t>１部</t>
  </si>
  <si>
    <t>勝敗</t>
  </si>
  <si>
    <t>順位</t>
  </si>
  <si>
    <t>-</t>
  </si>
  <si>
    <t>（大生院）</t>
  </si>
  <si>
    <t>２部</t>
  </si>
  <si>
    <t>-</t>
  </si>
  <si>
    <t>３部</t>
  </si>
  <si>
    <t>４部</t>
  </si>
  <si>
    <t>５部</t>
  </si>
  <si>
    <t>Aブロック</t>
  </si>
  <si>
    <t>佐薙</t>
  </si>
  <si>
    <t>佐々木</t>
  </si>
  <si>
    <t>近藤</t>
  </si>
  <si>
    <t>加藤</t>
  </si>
  <si>
    <t>（宮　西）</t>
  </si>
  <si>
    <t>佐薙　優孝</t>
  </si>
  <si>
    <t>（神　郷）</t>
  </si>
  <si>
    <t>佐々木圭都</t>
  </si>
  <si>
    <t>（中　萩）</t>
  </si>
  <si>
    <t>近藤　彩菜</t>
  </si>
  <si>
    <t>（大生院）</t>
  </si>
  <si>
    <t>加藤　　凜</t>
  </si>
  <si>
    <t>Bブロック</t>
  </si>
  <si>
    <t>山本</t>
  </si>
  <si>
    <t>長原</t>
  </si>
  <si>
    <t>小西</t>
  </si>
  <si>
    <t>加藤　はる</t>
  </si>
  <si>
    <t>山本　萌愛</t>
  </si>
  <si>
    <t>長原　正悟</t>
  </si>
  <si>
    <t>小西　真央</t>
  </si>
  <si>
    <t>波多</t>
  </si>
  <si>
    <t>内田</t>
  </si>
  <si>
    <t>岡田</t>
  </si>
  <si>
    <t>（船　木）</t>
  </si>
  <si>
    <t>波多　柚香</t>
  </si>
  <si>
    <t>（角　野）</t>
  </si>
  <si>
    <t>内田　　葵</t>
  </si>
  <si>
    <t>岡田　一晟</t>
  </si>
  <si>
    <t>大西</t>
  </si>
  <si>
    <t>鈴木</t>
  </si>
  <si>
    <t>森</t>
  </si>
  <si>
    <t>大西龍之介</t>
  </si>
  <si>
    <t>鈴木　菜夏</t>
  </si>
  <si>
    <t>（新　小）</t>
  </si>
  <si>
    <t>森　　美羽</t>
  </si>
  <si>
    <t>Cブロック</t>
  </si>
  <si>
    <t>川村</t>
  </si>
  <si>
    <t>篠原</t>
  </si>
  <si>
    <t>竹内</t>
  </si>
  <si>
    <t>川村　彩夏</t>
  </si>
  <si>
    <t>篠原　心花</t>
  </si>
  <si>
    <t>竹内　優等</t>
  </si>
  <si>
    <t>Dブロック</t>
  </si>
  <si>
    <t>三並</t>
  </si>
  <si>
    <t>高橋</t>
  </si>
  <si>
    <t>三並　倭子</t>
  </si>
  <si>
    <t>佐々木陸翔</t>
  </si>
  <si>
    <t>高橋　莉帆</t>
  </si>
  <si>
    <t>Eブロック</t>
  </si>
  <si>
    <t>渡辺</t>
  </si>
  <si>
    <t>片岡</t>
  </si>
  <si>
    <t>石川</t>
  </si>
  <si>
    <t>渡辺　菜月</t>
  </si>
  <si>
    <t>片岡　優依</t>
  </si>
  <si>
    <t>石川　翔阿</t>
  </si>
  <si>
    <t>藤代</t>
  </si>
  <si>
    <t>石川　愛梨</t>
  </si>
  <si>
    <t>近藤　咲姫</t>
  </si>
  <si>
    <t>藤代　咲空</t>
  </si>
  <si>
    <t>小倉</t>
  </si>
  <si>
    <t>福本</t>
  </si>
  <si>
    <t>大角</t>
  </si>
  <si>
    <t>小倉　　愛</t>
  </si>
  <si>
    <t>福本　愛咲</t>
  </si>
  <si>
    <t>大角　翔和</t>
  </si>
  <si>
    <t>合田</t>
  </si>
  <si>
    <t>奥野谷</t>
  </si>
  <si>
    <t>篠藤</t>
  </si>
  <si>
    <t>合田　柚葵</t>
  </si>
  <si>
    <t>奥野谷日和</t>
  </si>
  <si>
    <t>（惣　開）</t>
  </si>
  <si>
    <t>篠藤　美伶</t>
  </si>
  <si>
    <t>山野</t>
  </si>
  <si>
    <t>小野</t>
  </si>
  <si>
    <t>山野　寧々</t>
  </si>
  <si>
    <t>小野　泰嗣</t>
  </si>
  <si>
    <t>高橋　りな</t>
  </si>
  <si>
    <t>林田</t>
  </si>
  <si>
    <t>中田</t>
  </si>
  <si>
    <t>近藤　来未</t>
  </si>
  <si>
    <t>林田　咲希</t>
  </si>
  <si>
    <t>中田　明里</t>
  </si>
  <si>
    <t>Fブロック</t>
  </si>
  <si>
    <t>高田</t>
  </si>
  <si>
    <t>宮﨑</t>
  </si>
  <si>
    <t>加藤　秋芳</t>
  </si>
  <si>
    <t>高田　愛莉</t>
  </si>
  <si>
    <t>宮﨑　花音</t>
  </si>
  <si>
    <t>Gブロック</t>
  </si>
  <si>
    <t>本多</t>
  </si>
  <si>
    <t>間﨑</t>
  </si>
  <si>
    <t>三好</t>
  </si>
  <si>
    <t>本多　歩愛</t>
  </si>
  <si>
    <t>間﨑　妃那</t>
  </si>
  <si>
    <t>三好　凛久</t>
  </si>
  <si>
    <t>Hブロック</t>
  </si>
  <si>
    <t>曽我部</t>
  </si>
  <si>
    <t>二宮</t>
  </si>
  <si>
    <t>曽我部希風</t>
  </si>
  <si>
    <t>二宮　美来</t>
  </si>
  <si>
    <t>佐々木弥都</t>
  </si>
  <si>
    <t>Iブロック</t>
  </si>
  <si>
    <t>坂口</t>
  </si>
  <si>
    <t>田坂</t>
  </si>
  <si>
    <t>坂口凌以智</t>
  </si>
  <si>
    <t>田坂　美月</t>
  </si>
  <si>
    <t>山中</t>
  </si>
  <si>
    <t>檜垣</t>
  </si>
  <si>
    <t>上田</t>
  </si>
  <si>
    <t>河端</t>
  </si>
  <si>
    <t>山中　彰恭</t>
  </si>
  <si>
    <t>檜垣　文菜</t>
  </si>
  <si>
    <t>上田　優明</t>
  </si>
  <si>
    <t>河端　咲和</t>
  </si>
  <si>
    <t>永倉</t>
  </si>
  <si>
    <t>内田　陽毬</t>
  </si>
  <si>
    <t>三並　汰生</t>
  </si>
  <si>
    <t>永倉　修翔</t>
  </si>
  <si>
    <t>福田</t>
  </si>
  <si>
    <t>星川</t>
  </si>
  <si>
    <t>曽我部奈由</t>
  </si>
  <si>
    <t>福田　央毅</t>
  </si>
  <si>
    <t>星川　優衣</t>
  </si>
  <si>
    <t>日田</t>
  </si>
  <si>
    <t>酒井</t>
  </si>
  <si>
    <t>山中　咲嬉</t>
  </si>
  <si>
    <t>日田　千遥</t>
  </si>
  <si>
    <t>酒井里彩子</t>
  </si>
  <si>
    <t>野村</t>
  </si>
  <si>
    <t>久保</t>
  </si>
  <si>
    <t>竹内　心優</t>
  </si>
  <si>
    <t>野村　向菜</t>
  </si>
  <si>
    <t>久保　友乃</t>
  </si>
  <si>
    <t>伊藤</t>
  </si>
  <si>
    <t>武田</t>
  </si>
  <si>
    <t>三谷</t>
  </si>
  <si>
    <t>伊藤　幸啓</t>
  </si>
  <si>
    <t>武田　莉幸</t>
  </si>
  <si>
    <t>三谷　舞花</t>
  </si>
  <si>
    <t>高島</t>
  </si>
  <si>
    <t>高島　小奈</t>
  </si>
  <si>
    <t>曽我部彩羽</t>
  </si>
  <si>
    <t>篠藤　美佑</t>
  </si>
  <si>
    <t>中田　彩音</t>
  </si>
  <si>
    <t>曽我部柚羽</t>
  </si>
  <si>
    <t>永易</t>
  </si>
  <si>
    <t>神野</t>
  </si>
  <si>
    <t>佐々木愛莉</t>
  </si>
  <si>
    <t>永易　蒼大</t>
  </si>
  <si>
    <t>神野ひかり</t>
  </si>
  <si>
    <t>玉井</t>
  </si>
  <si>
    <t>神野ななほ</t>
  </si>
  <si>
    <t>玉井　美羽</t>
  </si>
  <si>
    <t>山中　南奈</t>
  </si>
  <si>
    <t>福本　桜輝</t>
  </si>
  <si>
    <t>小川</t>
  </si>
  <si>
    <t>合田　夏葵</t>
  </si>
  <si>
    <t>小川　桃佳</t>
  </si>
  <si>
    <t>十亀</t>
  </si>
  <si>
    <t>村上</t>
  </si>
  <si>
    <t>十亀友希那</t>
  </si>
  <si>
    <t>村上　敦哉</t>
  </si>
  <si>
    <t>鈴木　葉月</t>
  </si>
  <si>
    <t>窪田</t>
  </si>
  <si>
    <t>寺田</t>
  </si>
  <si>
    <t>窪田　ひな</t>
  </si>
  <si>
    <t>寺田　有里</t>
  </si>
  <si>
    <t>森元</t>
  </si>
  <si>
    <t>檜垣　花奈</t>
  </si>
  <si>
    <t>森元　遥香</t>
  </si>
  <si>
    <t>山野　太喜</t>
  </si>
  <si>
    <t>武智</t>
  </si>
  <si>
    <t>近藤　未咲</t>
  </si>
  <si>
    <t>渡辺　昊翔</t>
  </si>
  <si>
    <t>武智　裕輝</t>
  </si>
  <si>
    <t>田中</t>
  </si>
  <si>
    <t>大中</t>
  </si>
  <si>
    <t>田中　暁葉</t>
  </si>
  <si>
    <t>福田　莉子</t>
  </si>
  <si>
    <t>大中　瑞穂</t>
  </si>
  <si>
    <t>A</t>
  </si>
  <si>
    <t>B</t>
  </si>
  <si>
    <t>D</t>
  </si>
  <si>
    <t>C</t>
  </si>
  <si>
    <t>E</t>
  </si>
  <si>
    <t>F</t>
  </si>
  <si>
    <t>G</t>
  </si>
  <si>
    <t>H</t>
  </si>
  <si>
    <t>I</t>
  </si>
  <si>
    <t>安部　徠斗</t>
  </si>
  <si>
    <t>安部</t>
  </si>
  <si>
    <t>安部向日葵</t>
  </si>
  <si>
    <t>15-6
15-13</t>
  </si>
  <si>
    <t>15-3
15-2</t>
  </si>
  <si>
    <t>6-15
15-13
11-15</t>
  </si>
  <si>
    <t>19-21
15-11
7-15</t>
  </si>
  <si>
    <t>15-12
15-7</t>
  </si>
  <si>
    <t>15-12
15-11</t>
  </si>
  <si>
    <t>13-15
15-17</t>
  </si>
  <si>
    <t>15-2
15-1</t>
  </si>
  <si>
    <t>11-15
15-3
19-17</t>
  </si>
  <si>
    <t>15-17
10-15</t>
  </si>
  <si>
    <t>13-15
15-11
12-15</t>
  </si>
  <si>
    <t>5-15
4-15</t>
  </si>
  <si>
    <t>15-7
15-8</t>
  </si>
  <si>
    <t>20-19
15-12</t>
  </si>
  <si>
    <t>13-15
9-15</t>
  </si>
  <si>
    <t>15-9
15-12</t>
  </si>
  <si>
    <t>15-7
15-12</t>
  </si>
  <si>
    <t>15-9
8-15
15-12</t>
  </si>
  <si>
    <t>15-13
15-4</t>
  </si>
  <si>
    <t>11-15
12-15</t>
  </si>
  <si>
    <t>15-13
8-15
6-15</t>
  </si>
  <si>
    <t>8-15
18-16
15-17</t>
  </si>
  <si>
    <t>15-9
15-11</t>
  </si>
  <si>
    <t>15-11
9-15
10-15</t>
  </si>
  <si>
    <t>2-15
8-15</t>
  </si>
  <si>
    <t>9-15
6-15</t>
  </si>
  <si>
    <t>11-15
10-15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</si>
</sst>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2"/>
      <color indexed="10"/>
      <name val="Osaka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1" fillId="0" borderId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2" fillId="3" borderId="4" applyNumberFormat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8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sp>
      <xdr:nvSpPr>
        <xdr:cNvPr id="1" name="Picture 2"/>
        <xdr:cNvSpPr>
          <a:spLocks/>
        </xdr:cNvSpPr>
      </xdr:nvSpPr>
      <xdr:spPr>
        <a:xfrm>
          <a:off x="685800" y="2952750"/>
          <a:ext cx="42672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104775</xdr:rowOff>
    </xdr:from>
    <xdr:to>
      <xdr:col>8</xdr:col>
      <xdr:colOff>123825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86075"/>
          <a:ext cx="4267200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57150</xdr:rowOff>
    </xdr:from>
    <xdr:to>
      <xdr:col>2</xdr:col>
      <xdr:colOff>542925</xdr:colOff>
      <xdr:row>3</xdr:row>
      <xdr:rowOff>133350</xdr:rowOff>
    </xdr:to>
    <xdr:sp>
      <xdr:nvSpPr>
        <xdr:cNvPr id="3" name="Rectangle 61">
          <a:hlinkClick r:id="rId2"/>
        </xdr:cNvPr>
        <xdr:cNvSpPr>
          <a:spLocks/>
        </xdr:cNvSpPr>
      </xdr:nvSpPr>
      <xdr:spPr>
        <a:xfrm>
          <a:off x="809625" y="40005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76200</xdr:colOff>
      <xdr:row>1</xdr:row>
      <xdr:rowOff>190500</xdr:rowOff>
    </xdr:from>
    <xdr:ext cx="219075" cy="609600"/>
    <xdr:sp>
      <xdr:nvSpPr>
        <xdr:cNvPr id="1" name="TextBox 1"/>
        <xdr:cNvSpPr txBox="1">
          <a:spLocks noChangeArrowheads="1"/>
        </xdr:cNvSpPr>
      </xdr:nvSpPr>
      <xdr:spPr>
        <a:xfrm>
          <a:off x="3876675" y="361950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加藤はる</a:t>
          </a:r>
        </a:p>
      </xdr:txBody>
    </xdr:sp>
    <xdr:clientData/>
  </xdr:oneCellAnchor>
  <xdr:oneCellAnchor>
    <xdr:from>
      <xdr:col>19</xdr:col>
      <xdr:colOff>104775</xdr:colOff>
      <xdr:row>12</xdr:row>
      <xdr:rowOff>28575</xdr:rowOff>
    </xdr:from>
    <xdr:ext cx="219075" cy="609600"/>
    <xdr:sp>
      <xdr:nvSpPr>
        <xdr:cNvPr id="2" name="TextBox 2"/>
        <xdr:cNvSpPr txBox="1">
          <a:spLocks noChangeArrowheads="1"/>
        </xdr:cNvSpPr>
      </xdr:nvSpPr>
      <xdr:spPr>
        <a:xfrm>
          <a:off x="3905250" y="229552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片岡優依</a:t>
          </a:r>
        </a:p>
      </xdr:txBody>
    </xdr:sp>
    <xdr:clientData/>
  </xdr:oneCellAnchor>
  <xdr:oneCellAnchor>
    <xdr:from>
      <xdr:col>19</xdr:col>
      <xdr:colOff>104775</xdr:colOff>
      <xdr:row>31</xdr:row>
      <xdr:rowOff>123825</xdr:rowOff>
    </xdr:from>
    <xdr:ext cx="219075" cy="752475"/>
    <xdr:sp>
      <xdr:nvSpPr>
        <xdr:cNvPr id="3" name="TextBox 3"/>
        <xdr:cNvSpPr txBox="1">
          <a:spLocks noChangeArrowheads="1"/>
        </xdr:cNvSpPr>
      </xdr:nvSpPr>
      <xdr:spPr>
        <a:xfrm>
          <a:off x="3905250" y="5819775"/>
          <a:ext cx="219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佐々木弥都</a:t>
          </a:r>
        </a:p>
      </xdr:txBody>
    </xdr:sp>
    <xdr:clientData/>
  </xdr:oneCellAnchor>
  <xdr:oneCellAnchor>
    <xdr:from>
      <xdr:col>19</xdr:col>
      <xdr:colOff>104775</xdr:colOff>
      <xdr:row>55</xdr:row>
      <xdr:rowOff>47625</xdr:rowOff>
    </xdr:from>
    <xdr:ext cx="219075" cy="609600"/>
    <xdr:sp>
      <xdr:nvSpPr>
        <xdr:cNvPr id="4" name="TextBox 4"/>
        <xdr:cNvSpPr txBox="1">
          <a:spLocks noChangeArrowheads="1"/>
        </xdr:cNvSpPr>
      </xdr:nvSpPr>
      <xdr:spPr>
        <a:xfrm>
          <a:off x="3905250" y="1008697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中田彩音</a:t>
          </a:r>
        </a:p>
      </xdr:txBody>
    </xdr:sp>
    <xdr:clientData/>
  </xdr:oneCellAnchor>
  <xdr:oneCellAnchor>
    <xdr:from>
      <xdr:col>19</xdr:col>
      <xdr:colOff>104775</xdr:colOff>
      <xdr:row>75</xdr:row>
      <xdr:rowOff>104775</xdr:rowOff>
    </xdr:from>
    <xdr:ext cx="219075" cy="609600"/>
    <xdr:sp>
      <xdr:nvSpPr>
        <xdr:cNvPr id="5" name="TextBox 5"/>
        <xdr:cNvSpPr txBox="1">
          <a:spLocks noChangeArrowheads="1"/>
        </xdr:cNvSpPr>
      </xdr:nvSpPr>
      <xdr:spPr>
        <a:xfrm>
          <a:off x="3905250" y="13754100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渡辺昊翔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55.5">
      <c r="B6" s="1" t="s">
        <v>13</v>
      </c>
    </row>
    <row r="8" ht="55.5">
      <c r="B8" s="1" t="s">
        <v>0</v>
      </c>
    </row>
    <row r="38" spans="2:4" ht="17.25">
      <c r="B38" s="2" t="s">
        <v>1</v>
      </c>
      <c r="C38" s="2" t="s">
        <v>14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3</v>
      </c>
      <c r="D40" s="2"/>
    </row>
    <row r="41" spans="2:4" ht="17.25">
      <c r="B41" s="2"/>
      <c r="C41" s="2"/>
      <c r="D41" s="2"/>
    </row>
    <row r="42" spans="2:4" ht="17.25">
      <c r="B42" s="2" t="s">
        <v>4</v>
      </c>
      <c r="C42" s="2" t="s">
        <v>5</v>
      </c>
      <c r="D42" s="2"/>
    </row>
    <row r="43" spans="2:4" ht="17.25">
      <c r="B43" s="2"/>
      <c r="C43" s="2"/>
      <c r="D43" s="2"/>
    </row>
    <row r="44" spans="2:4" ht="17.25">
      <c r="B44" s="2" t="s">
        <v>6</v>
      </c>
      <c r="C44" s="2" t="s">
        <v>7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8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3:AJ3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7.625" style="0" customWidth="1"/>
    <col min="3" max="3" width="10.625" style="0" customWidth="1"/>
    <col min="4" max="29" width="2.625" style="0" customWidth="1"/>
    <col min="30" max="36" width="3.625" style="51" customWidth="1"/>
  </cols>
  <sheetData>
    <row r="1" ht="9" customHeight="1"/>
    <row r="2" ht="9" customHeight="1"/>
    <row r="3" ht="17.25">
      <c r="B3" s="2" t="s">
        <v>15</v>
      </c>
    </row>
    <row r="4" spans="2:28" ht="15" customHeight="1">
      <c r="B4" s="6" t="s">
        <v>25</v>
      </c>
      <c r="C4" s="7"/>
      <c r="D4" s="63" t="s">
        <v>26</v>
      </c>
      <c r="E4" s="74"/>
      <c r="F4" s="74"/>
      <c r="G4" s="74"/>
      <c r="H4" s="64"/>
      <c r="I4" s="63" t="s">
        <v>27</v>
      </c>
      <c r="J4" s="74"/>
      <c r="K4" s="74"/>
      <c r="L4" s="74"/>
      <c r="M4" s="64"/>
      <c r="N4" s="63" t="s">
        <v>28</v>
      </c>
      <c r="O4" s="74"/>
      <c r="P4" s="74"/>
      <c r="Q4" s="74"/>
      <c r="R4" s="64"/>
      <c r="S4" s="63" t="s">
        <v>29</v>
      </c>
      <c r="T4" s="74"/>
      <c r="U4" s="74"/>
      <c r="V4" s="74"/>
      <c r="W4" s="64"/>
      <c r="X4" s="63" t="s">
        <v>16</v>
      </c>
      <c r="Y4" s="74"/>
      <c r="Z4" s="64"/>
      <c r="AA4" s="63" t="s">
        <v>17</v>
      </c>
      <c r="AB4" s="64"/>
    </row>
    <row r="5" spans="2:36" ht="15" customHeight="1">
      <c r="B5" s="60" t="s">
        <v>30</v>
      </c>
      <c r="C5" s="65" t="s">
        <v>31</v>
      </c>
      <c r="D5" s="52"/>
      <c r="E5" s="53"/>
      <c r="F5" s="53"/>
      <c r="G5" s="53"/>
      <c r="H5" s="54"/>
      <c r="I5" s="8" t="str">
        <f>IF(I6="","",IF(I6&gt;M6,"○","×"))</f>
        <v>×</v>
      </c>
      <c r="J5" s="9">
        <v>6</v>
      </c>
      <c r="K5" s="10" t="s">
        <v>21</v>
      </c>
      <c r="L5" s="9">
        <v>21</v>
      </c>
      <c r="M5" s="11"/>
      <c r="N5" s="8" t="str">
        <f>IF(N6="","",IF(N6&gt;R6,"○","×"))</f>
        <v>○</v>
      </c>
      <c r="O5" s="9">
        <v>21</v>
      </c>
      <c r="P5" s="10" t="s">
        <v>21</v>
      </c>
      <c r="Q5" s="9">
        <v>17</v>
      </c>
      <c r="R5" s="11"/>
      <c r="S5" s="8" t="str">
        <f>IF(S6="","",IF(S6&gt;W6,"○","×"))</f>
        <v>○</v>
      </c>
      <c r="T5" s="9">
        <v>21</v>
      </c>
      <c r="U5" s="10" t="s">
        <v>21</v>
      </c>
      <c r="V5" s="9">
        <v>15</v>
      </c>
      <c r="W5" s="11"/>
      <c r="X5" s="65">
        <f>IF(I5="","",COUNTIF(I5:W5,"○"))</f>
        <v>2</v>
      </c>
      <c r="Y5" s="68" t="s">
        <v>18</v>
      </c>
      <c r="Z5" s="71">
        <f>IF(I5="","",COUNTIF(I5:W5,"×"))</f>
        <v>1</v>
      </c>
      <c r="AA5" s="65">
        <f>IF(AD6="","",RANK(AD6,AD5:AD16))</f>
        <v>2</v>
      </c>
      <c r="AB5" s="71"/>
      <c r="AE5" s="51">
        <f>IF(J5="","",IF(J5&gt;L5,1,0))</f>
        <v>0</v>
      </c>
      <c r="AF5" s="51">
        <f>IF(J5="","",IF(J5&lt;L5,1,0))</f>
        <v>1</v>
      </c>
      <c r="AG5" s="51">
        <f>IF(O5="","",IF(O5&gt;Q5,1,0))</f>
        <v>1</v>
      </c>
      <c r="AH5" s="51">
        <f>IF(O5="","",IF(O5&lt;Q5,1,0))</f>
        <v>0</v>
      </c>
      <c r="AI5" s="51">
        <f>IF(T5="","",IF(T5&gt;V5,1,0))</f>
        <v>1</v>
      </c>
      <c r="AJ5" s="51">
        <f>IF(T5="","",IF(T5&lt;V5,1,0))</f>
        <v>0</v>
      </c>
    </row>
    <row r="6" spans="2:36" ht="15" customHeight="1">
      <c r="B6" s="61"/>
      <c r="C6" s="66"/>
      <c r="D6" s="55"/>
      <c r="E6" s="56"/>
      <c r="F6" s="56"/>
      <c r="G6" s="56"/>
      <c r="H6" s="57"/>
      <c r="I6" s="58">
        <f>IF(J5="","",SUM(AE5:AE7))</f>
        <v>0</v>
      </c>
      <c r="J6" s="5">
        <v>20</v>
      </c>
      <c r="K6" s="10" t="s">
        <v>21</v>
      </c>
      <c r="L6" s="5">
        <v>22</v>
      </c>
      <c r="M6" s="75">
        <f>IF(J5="","",SUM(AF5:AF7))</f>
        <v>2</v>
      </c>
      <c r="N6" s="58">
        <f>IF(O5="","",SUM(AG5:AG7))</f>
        <v>2</v>
      </c>
      <c r="O6" s="5">
        <v>21</v>
      </c>
      <c r="P6" s="10" t="s">
        <v>21</v>
      </c>
      <c r="Q6" s="5">
        <v>14</v>
      </c>
      <c r="R6" s="75">
        <f>IF(O5="","",SUM(AH5:AH7))</f>
        <v>0</v>
      </c>
      <c r="S6" s="58">
        <f>IF(T5="","",SUM(AI5:AI7))</f>
        <v>2</v>
      </c>
      <c r="T6" s="5">
        <v>21</v>
      </c>
      <c r="U6" s="10" t="s">
        <v>21</v>
      </c>
      <c r="V6" s="5">
        <v>14</v>
      </c>
      <c r="W6" s="75">
        <f>IF(T5="","",SUM(AJ5:AJ7))</f>
        <v>0</v>
      </c>
      <c r="X6" s="66"/>
      <c r="Y6" s="69"/>
      <c r="Z6" s="72"/>
      <c r="AA6" s="66"/>
      <c r="AB6" s="72"/>
      <c r="AD6" s="51">
        <f>IF(X5="","",X5*1000+(I6+N6+S6)*100+((I6+N6+S6)-(M6+R6+W6))*10+((SUM(J5:J7)+SUM(O5:O7)+SUM(T5:T7))-(SUM(L5:L7)+SUM(Q5:Q7)+SUM(V5:V7))))</f>
        <v>2427</v>
      </c>
      <c r="AE6" s="51">
        <f>IF(J6="","",IF(J6&gt;L6,1,0))</f>
        <v>0</v>
      </c>
      <c r="AF6" s="51">
        <f>IF(J6="","",IF(J6&lt;L6,1,0))</f>
        <v>1</v>
      </c>
      <c r="AG6" s="51">
        <f>IF(O6="","",IF(O6&gt;Q6,1,0))</f>
        <v>1</v>
      </c>
      <c r="AH6" s="51">
        <f>IF(O6="","",IF(O6&lt;Q6,1,0))</f>
        <v>0</v>
      </c>
      <c r="AI6" s="51">
        <f>IF(T6="","",IF(T6&gt;V6,1,0))</f>
        <v>1</v>
      </c>
      <c r="AJ6" s="51">
        <f>IF(T6="","",IF(T6&lt;V6,1,0))</f>
        <v>0</v>
      </c>
    </row>
    <row r="7" spans="2:36" ht="15" customHeight="1">
      <c r="B7" s="62"/>
      <c r="C7" s="67"/>
      <c r="D7" s="77"/>
      <c r="E7" s="78"/>
      <c r="F7" s="78"/>
      <c r="G7" s="78"/>
      <c r="H7" s="79"/>
      <c r="I7" s="59"/>
      <c r="J7" s="12"/>
      <c r="K7" s="10" t="s">
        <v>21</v>
      </c>
      <c r="L7" s="12"/>
      <c r="M7" s="76"/>
      <c r="N7" s="59"/>
      <c r="O7" s="12"/>
      <c r="P7" s="13" t="s">
        <v>21</v>
      </c>
      <c r="Q7" s="12"/>
      <c r="R7" s="76"/>
      <c r="S7" s="59"/>
      <c r="T7" s="12"/>
      <c r="U7" s="10" t="s">
        <v>21</v>
      </c>
      <c r="V7" s="12"/>
      <c r="W7" s="76"/>
      <c r="X7" s="67"/>
      <c r="Y7" s="70"/>
      <c r="Z7" s="73"/>
      <c r="AA7" s="67"/>
      <c r="AB7" s="73"/>
      <c r="AE7" s="51">
        <f>IF(J7="","",IF(J7&gt;L7,1,0))</f>
      </c>
      <c r="AF7" s="51">
        <f>IF(J7="","",IF(J7&lt;L7,1,0))</f>
      </c>
      <c r="AG7" s="51">
        <f>IF(O7="","",IF(O7&gt;Q7,1,0))</f>
      </c>
      <c r="AH7" s="51">
        <f>IF(O7="","",IF(O7&lt;Q7,1,0))</f>
      </c>
      <c r="AI7" s="51">
        <f>IF(T7="","",IF(T7&gt;V7,1,0))</f>
      </c>
      <c r="AJ7" s="51">
        <f>IF(T7="","",IF(T7&lt;V7,1,0))</f>
      </c>
    </row>
    <row r="8" spans="2:34" ht="15" customHeight="1">
      <c r="B8" s="60" t="s">
        <v>32</v>
      </c>
      <c r="C8" s="65" t="s">
        <v>33</v>
      </c>
      <c r="D8" s="8" t="str">
        <f>IF(D9="","",IF(D9&gt;H9,"○","×"))</f>
        <v>○</v>
      </c>
      <c r="E8" s="14">
        <f>IF(L5="","",L5)</f>
        <v>21</v>
      </c>
      <c r="F8" s="10" t="s">
        <v>21</v>
      </c>
      <c r="G8" s="14">
        <f>IF(J5="","",J5)</f>
        <v>6</v>
      </c>
      <c r="H8" s="11"/>
      <c r="I8" s="52"/>
      <c r="J8" s="53"/>
      <c r="K8" s="53"/>
      <c r="L8" s="53"/>
      <c r="M8" s="54"/>
      <c r="N8" s="8" t="str">
        <f>IF(N9="","",IF(N9&gt;R9,"○","×"))</f>
        <v>○</v>
      </c>
      <c r="O8" s="9">
        <v>21</v>
      </c>
      <c r="P8" s="10" t="s">
        <v>21</v>
      </c>
      <c r="Q8" s="9">
        <v>7</v>
      </c>
      <c r="R8" s="11"/>
      <c r="S8" s="8" t="str">
        <f>IF(S9="","",IF(S9&gt;W9,"○","×"))</f>
        <v>○</v>
      </c>
      <c r="T8" s="9">
        <v>21</v>
      </c>
      <c r="U8" s="15" t="s">
        <v>21</v>
      </c>
      <c r="V8" s="9">
        <v>8</v>
      </c>
      <c r="W8" s="11"/>
      <c r="X8" s="65">
        <f>IF(D8="","",COUNTIF(D8:W10,"○"))</f>
        <v>3</v>
      </c>
      <c r="Y8" s="68" t="s">
        <v>18</v>
      </c>
      <c r="Z8" s="71">
        <f>IF(D8="","",COUNTIF(D8:W10,"×"))</f>
        <v>0</v>
      </c>
      <c r="AA8" s="65">
        <f>IF(AD9="","",RANK(AD9,AD5:AD16))</f>
        <v>1</v>
      </c>
      <c r="AB8" s="71"/>
      <c r="AE8" s="51">
        <f>IF(O8="","",IF(O8&gt;Q8,1,0))</f>
        <v>1</v>
      </c>
      <c r="AF8" s="51">
        <f>IF(O8="","",IF(O8&lt;Q8,1,0))</f>
        <v>0</v>
      </c>
      <c r="AG8" s="51">
        <f>IF(T8="","",IF(T8&gt;V8,1,0))</f>
        <v>1</v>
      </c>
      <c r="AH8" s="51">
        <f>IF(T8="","",IF(T8&lt;V8,1,0))</f>
        <v>0</v>
      </c>
    </row>
    <row r="9" spans="2:34" ht="15" customHeight="1">
      <c r="B9" s="61"/>
      <c r="C9" s="66"/>
      <c r="D9" s="80">
        <f>M6</f>
        <v>2</v>
      </c>
      <c r="E9" s="16">
        <f>IF(L6="","",L6)</f>
        <v>22</v>
      </c>
      <c r="F9" s="10" t="s">
        <v>21</v>
      </c>
      <c r="G9" s="16">
        <f>IF(J6="","",J6)</f>
        <v>20</v>
      </c>
      <c r="H9" s="75">
        <f>I6</f>
        <v>0</v>
      </c>
      <c r="I9" s="55"/>
      <c r="J9" s="56"/>
      <c r="K9" s="56"/>
      <c r="L9" s="56"/>
      <c r="M9" s="57"/>
      <c r="N9" s="58">
        <f>IF(O8="","",SUM(AE8:AE10))</f>
        <v>2</v>
      </c>
      <c r="O9" s="5">
        <v>21</v>
      </c>
      <c r="P9" s="10" t="s">
        <v>21</v>
      </c>
      <c r="Q9" s="5">
        <v>19</v>
      </c>
      <c r="R9" s="75">
        <f>IF(O8="","",SUM(AF8:AF10))</f>
        <v>0</v>
      </c>
      <c r="S9" s="58">
        <f>IF(T8="","",SUM(AG8:AG10))</f>
        <v>2</v>
      </c>
      <c r="T9" s="5">
        <v>21</v>
      </c>
      <c r="U9" s="10" t="s">
        <v>21</v>
      </c>
      <c r="V9" s="5">
        <v>13</v>
      </c>
      <c r="W9" s="75">
        <f>IF(T8="","",SUM(AH8:AH10))</f>
        <v>0</v>
      </c>
      <c r="X9" s="66"/>
      <c r="Y9" s="69"/>
      <c r="Z9" s="72"/>
      <c r="AA9" s="66"/>
      <c r="AB9" s="72"/>
      <c r="AD9" s="51">
        <f>IF(X8="","",X8*1000+(D9+N9+S9)*100+((D9+N9+S9)-(H9+R9+W9))*10+((SUM(E8:E10)+SUM(O8:O10)+SUM(T8:T10))-(SUM(G8:G10)+SUM(Q8:Q10)+SUM(V8:V10))))</f>
        <v>3714</v>
      </c>
      <c r="AE9" s="51">
        <f>IF(O9="","",IF(O9&gt;Q9,1,0))</f>
        <v>1</v>
      </c>
      <c r="AF9" s="51">
        <f>IF(O9="","",IF(O9&lt;Q9,1,0))</f>
        <v>0</v>
      </c>
      <c r="AG9" s="51">
        <f>IF(T9="","",IF(T9&gt;V9,1,0))</f>
        <v>1</v>
      </c>
      <c r="AH9" s="51">
        <f>IF(T9="","",IF(T9&lt;V9,1,0))</f>
        <v>0</v>
      </c>
    </row>
    <row r="10" spans="2:34" ht="15" customHeight="1">
      <c r="B10" s="62"/>
      <c r="C10" s="67"/>
      <c r="D10" s="81"/>
      <c r="E10" s="17">
        <f>IF(L7="","",L7)</f>
      </c>
      <c r="F10" s="13" t="s">
        <v>21</v>
      </c>
      <c r="G10" s="17">
        <f>IF(J7="","",J7)</f>
      </c>
      <c r="H10" s="76"/>
      <c r="I10" s="77"/>
      <c r="J10" s="78"/>
      <c r="K10" s="78"/>
      <c r="L10" s="78"/>
      <c r="M10" s="79"/>
      <c r="N10" s="59"/>
      <c r="O10" s="12"/>
      <c r="P10" s="10" t="s">
        <v>21</v>
      </c>
      <c r="Q10" s="12"/>
      <c r="R10" s="76"/>
      <c r="S10" s="59"/>
      <c r="T10" s="12"/>
      <c r="U10" s="13" t="s">
        <v>21</v>
      </c>
      <c r="V10" s="12"/>
      <c r="W10" s="76"/>
      <c r="X10" s="67"/>
      <c r="Y10" s="70"/>
      <c r="Z10" s="73"/>
      <c r="AA10" s="67"/>
      <c r="AB10" s="73"/>
      <c r="AE10" s="51">
        <f>IF(O10="","",IF(O10&gt;Q10,1,0))</f>
      </c>
      <c r="AF10" s="51">
        <f>IF(O10="","",IF(O10&lt;Q10,1,0))</f>
      </c>
      <c r="AG10" s="51">
        <f>IF(T10="","",IF(T10&gt;V10,1,0))</f>
      </c>
      <c r="AH10" s="51">
        <f>IF(T10="","",IF(T10&lt;V10,1,0))</f>
      </c>
    </row>
    <row r="11" spans="2:32" ht="15" customHeight="1">
      <c r="B11" s="60" t="s">
        <v>34</v>
      </c>
      <c r="C11" s="65" t="s">
        <v>35</v>
      </c>
      <c r="D11" s="8" t="str">
        <f>IF(D12="","",IF(D12&gt;H12,"○","×"))</f>
        <v>×</v>
      </c>
      <c r="E11" s="14">
        <f>IF(Q5="","",Q5)</f>
        <v>17</v>
      </c>
      <c r="F11" s="10" t="s">
        <v>21</v>
      </c>
      <c r="G11" s="14">
        <f>IF(O5="","",O5)</f>
        <v>21</v>
      </c>
      <c r="H11" s="11"/>
      <c r="I11" s="8" t="str">
        <f>IF(I12="","",IF(I12&gt;M12,"○","×"))</f>
        <v>×</v>
      </c>
      <c r="J11" s="9">
        <f>IF(Q8="","",Q8)</f>
        <v>7</v>
      </c>
      <c r="K11" s="10" t="s">
        <v>21</v>
      </c>
      <c r="L11" s="9">
        <f>IF(O8="","",O8)</f>
        <v>21</v>
      </c>
      <c r="M11" s="11"/>
      <c r="N11" s="52"/>
      <c r="O11" s="53"/>
      <c r="P11" s="53"/>
      <c r="Q11" s="53"/>
      <c r="R11" s="54"/>
      <c r="S11" s="8" t="str">
        <f>IF(S12="","",IF(S12&gt;W12,"○","×"))</f>
        <v>○</v>
      </c>
      <c r="T11" s="9">
        <v>21</v>
      </c>
      <c r="U11" s="10" t="s">
        <v>21</v>
      </c>
      <c r="V11" s="9">
        <v>14</v>
      </c>
      <c r="W11" s="11"/>
      <c r="X11" s="65">
        <f>IF(D11="","",COUNTIF(D11:W13,"○"))</f>
        <v>1</v>
      </c>
      <c r="Y11" s="68" t="s">
        <v>18</v>
      </c>
      <c r="Z11" s="71">
        <f>IF(D11="","",COUNTIF(D11:W13,"×"))</f>
        <v>2</v>
      </c>
      <c r="AA11" s="65">
        <f>IF(AD12="","",RANK(AD12,AD5:AD16))</f>
        <v>3</v>
      </c>
      <c r="AB11" s="71"/>
      <c r="AE11" s="51">
        <f>IF(T11="","",IF(T11&gt;V11,1,0))</f>
        <v>1</v>
      </c>
      <c r="AF11" s="51">
        <f>IF(T11="","",IF(T11&lt;V11,1,0))</f>
        <v>0</v>
      </c>
    </row>
    <row r="12" spans="2:32" ht="15" customHeight="1">
      <c r="B12" s="61"/>
      <c r="C12" s="66"/>
      <c r="D12" s="80">
        <f>R6</f>
        <v>0</v>
      </c>
      <c r="E12" s="16">
        <f>IF(Q6="","",Q6)</f>
        <v>14</v>
      </c>
      <c r="F12" s="10" t="s">
        <v>21</v>
      </c>
      <c r="G12" s="16">
        <f>IF(O6="","",O6)</f>
        <v>21</v>
      </c>
      <c r="H12" s="75">
        <f>N6</f>
        <v>2</v>
      </c>
      <c r="I12" s="58">
        <f>R9</f>
        <v>0</v>
      </c>
      <c r="J12" s="5">
        <f>IF(Q9="","",Q9)</f>
        <v>19</v>
      </c>
      <c r="K12" s="10" t="s">
        <v>21</v>
      </c>
      <c r="L12" s="5">
        <f>IF(O9="","",O9)</f>
        <v>21</v>
      </c>
      <c r="M12" s="75">
        <f>N9</f>
        <v>2</v>
      </c>
      <c r="N12" s="55"/>
      <c r="O12" s="56"/>
      <c r="P12" s="56"/>
      <c r="Q12" s="56"/>
      <c r="R12" s="57"/>
      <c r="S12" s="58">
        <f>IF(T11="","",SUM(AE11:AE13))</f>
        <v>2</v>
      </c>
      <c r="T12" s="5">
        <v>21</v>
      </c>
      <c r="U12" s="10" t="s">
        <v>21</v>
      </c>
      <c r="V12" s="5">
        <v>14</v>
      </c>
      <c r="W12" s="75">
        <f>IF(T11="","",SUM(AF11:AF13))</f>
        <v>0</v>
      </c>
      <c r="X12" s="66"/>
      <c r="Y12" s="69"/>
      <c r="Z12" s="72"/>
      <c r="AA12" s="66"/>
      <c r="AB12" s="72"/>
      <c r="AD12" s="51">
        <f>IF(X11="","",X11*1000+(D12+I12+S12)*100+((D12+I12+S12)-(H12+M12+W12))*10+((SUM(E11:E13)+SUM(J11:J13)+SUM(T11:T13))-(SUM(G11:G13)+SUM(L11:L13)+SUM(V11:V13))))</f>
        <v>1167</v>
      </c>
      <c r="AE12" s="51">
        <f>IF(T12="","",IF(T12&gt;V12,1,0))</f>
        <v>1</v>
      </c>
      <c r="AF12" s="51">
        <f>IF(T12="","",IF(T12&lt;V12,1,0))</f>
        <v>0</v>
      </c>
    </row>
    <row r="13" spans="2:32" ht="15" customHeight="1">
      <c r="B13" s="62"/>
      <c r="C13" s="67"/>
      <c r="D13" s="81"/>
      <c r="E13" s="17">
        <f>IF(Q7="","",Q7)</f>
      </c>
      <c r="F13" s="13" t="s">
        <v>21</v>
      </c>
      <c r="G13" s="17">
        <f>IF(O7="","",O7)</f>
      </c>
      <c r="H13" s="76"/>
      <c r="I13" s="59"/>
      <c r="J13" s="12">
        <f>IF(Q10="","",Q10)</f>
      </c>
      <c r="K13" s="13" t="s">
        <v>21</v>
      </c>
      <c r="L13" s="12">
        <f>IF(O10="","",O10)</f>
      </c>
      <c r="M13" s="76"/>
      <c r="N13" s="77"/>
      <c r="O13" s="78"/>
      <c r="P13" s="78"/>
      <c r="Q13" s="78"/>
      <c r="R13" s="79"/>
      <c r="S13" s="59"/>
      <c r="T13" s="12"/>
      <c r="U13" s="10" t="s">
        <v>21</v>
      </c>
      <c r="V13" s="12"/>
      <c r="W13" s="76"/>
      <c r="X13" s="67"/>
      <c r="Y13" s="70"/>
      <c r="Z13" s="73"/>
      <c r="AA13" s="67"/>
      <c r="AB13" s="73"/>
      <c r="AE13" s="51">
        <f>IF(T13="","",IF(T13&gt;V13,1,0))</f>
      </c>
      <c r="AF13" s="51">
        <f>IF(T13="","",IF(T13&lt;V13,1,0))</f>
      </c>
    </row>
    <row r="14" spans="2:28" ht="15" customHeight="1">
      <c r="B14" s="60" t="s">
        <v>36</v>
      </c>
      <c r="C14" s="65" t="s">
        <v>37</v>
      </c>
      <c r="D14" s="8" t="str">
        <f>IF(D15="","",IF(D15&gt;H15,"○","×"))</f>
        <v>×</v>
      </c>
      <c r="E14" s="14">
        <f>IF(V5="","",V5)</f>
        <v>15</v>
      </c>
      <c r="F14" s="10" t="s">
        <v>21</v>
      </c>
      <c r="G14" s="14">
        <f>IF(T5="","",T5)</f>
        <v>21</v>
      </c>
      <c r="H14" s="11"/>
      <c r="I14" s="8" t="str">
        <f>IF(I15="","",IF(I15&gt;M15,"○","×"))</f>
        <v>×</v>
      </c>
      <c r="J14" s="9">
        <f>IF(V8="","",V8)</f>
        <v>8</v>
      </c>
      <c r="K14" s="10" t="s">
        <v>21</v>
      </c>
      <c r="L14" s="9">
        <f>IF(T8="","",T8)</f>
        <v>21</v>
      </c>
      <c r="M14" s="11"/>
      <c r="N14" s="8" t="str">
        <f>IF(N15="","",IF(N15&gt;R15,"○","×"))</f>
        <v>×</v>
      </c>
      <c r="O14" s="9">
        <f>IF(V11="","",V11)</f>
        <v>14</v>
      </c>
      <c r="P14" s="10" t="s">
        <v>21</v>
      </c>
      <c r="Q14" s="9">
        <f>IF(T11="","",T11)</f>
        <v>21</v>
      </c>
      <c r="R14" s="11"/>
      <c r="S14" s="52"/>
      <c r="T14" s="53"/>
      <c r="U14" s="53"/>
      <c r="V14" s="53"/>
      <c r="W14" s="54"/>
      <c r="X14" s="65">
        <f>IF(D14="","",COUNTIF(D14:R14,"○"))</f>
        <v>0</v>
      </c>
      <c r="Y14" s="68" t="s">
        <v>18</v>
      </c>
      <c r="Z14" s="71">
        <f>IF(D14="","",COUNTIF(D14:R14,"×"))</f>
        <v>3</v>
      </c>
      <c r="AA14" s="65">
        <f>IF(AD15="","",RANK(AD15,AD5:AD16))</f>
        <v>4</v>
      </c>
      <c r="AB14" s="71"/>
    </row>
    <row r="15" spans="2:30" ht="15" customHeight="1">
      <c r="B15" s="61"/>
      <c r="C15" s="66"/>
      <c r="D15" s="80">
        <f>W6</f>
        <v>0</v>
      </c>
      <c r="E15" s="16">
        <f>IF(V6="","",V6)</f>
        <v>14</v>
      </c>
      <c r="F15" s="10" t="s">
        <v>21</v>
      </c>
      <c r="G15" s="16">
        <f>IF(T6="","",T6)</f>
        <v>21</v>
      </c>
      <c r="H15" s="75">
        <f>S6</f>
        <v>2</v>
      </c>
      <c r="I15" s="58">
        <f>W9</f>
        <v>0</v>
      </c>
      <c r="J15" s="5">
        <f>IF(V9="","",V9)</f>
        <v>13</v>
      </c>
      <c r="K15" s="10" t="s">
        <v>21</v>
      </c>
      <c r="L15" s="5">
        <f>IF(T9="","",T9)</f>
        <v>21</v>
      </c>
      <c r="M15" s="75">
        <f>S9</f>
        <v>2</v>
      </c>
      <c r="N15" s="58">
        <f>W12</f>
        <v>0</v>
      </c>
      <c r="O15" s="5">
        <f>IF(V12="","",V12)</f>
        <v>14</v>
      </c>
      <c r="P15" s="10" t="s">
        <v>21</v>
      </c>
      <c r="Q15" s="5">
        <f>IF(T12="","",T12)</f>
        <v>21</v>
      </c>
      <c r="R15" s="75">
        <f>S12</f>
        <v>2</v>
      </c>
      <c r="S15" s="55"/>
      <c r="T15" s="56"/>
      <c r="U15" s="56"/>
      <c r="V15" s="56"/>
      <c r="W15" s="57"/>
      <c r="X15" s="66"/>
      <c r="Y15" s="69"/>
      <c r="Z15" s="72"/>
      <c r="AA15" s="66"/>
      <c r="AB15" s="72"/>
      <c r="AD15" s="51">
        <f>IF(X14="","",X14*1000+(D15+I15+N15)*100+((D15+I15+N15)-(H15+M15+R15))*10+((SUM(E14:E16)+SUM(J14:J16)+SUM(O14:O16))-(SUM(G14:G16)+SUM(L14:L16)+SUM(Q14:Q16))))</f>
        <v>-108</v>
      </c>
    </row>
    <row r="16" spans="2:28" ht="15" customHeight="1">
      <c r="B16" s="62"/>
      <c r="C16" s="67"/>
      <c r="D16" s="81"/>
      <c r="E16" s="17">
        <f>IF(V7="","",V7)</f>
      </c>
      <c r="F16" s="10" t="s">
        <v>21</v>
      </c>
      <c r="G16" s="17">
        <f>IF(T7="","",T7)</f>
      </c>
      <c r="H16" s="76"/>
      <c r="I16" s="59"/>
      <c r="J16" s="12">
        <f>IF(V10="","",V10)</f>
      </c>
      <c r="K16" s="13" t="s">
        <v>21</v>
      </c>
      <c r="L16" s="12">
        <f>IF(T10="","",T10)</f>
      </c>
      <c r="M16" s="76"/>
      <c r="N16" s="59"/>
      <c r="O16" s="12">
        <f>IF(V13="","",V13)</f>
      </c>
      <c r="P16" s="13" t="s">
        <v>21</v>
      </c>
      <c r="Q16" s="12">
        <f>IF(T13="","",T13)</f>
      </c>
      <c r="R16" s="76"/>
      <c r="S16" s="77"/>
      <c r="T16" s="78"/>
      <c r="U16" s="78"/>
      <c r="V16" s="78"/>
      <c r="W16" s="79"/>
      <c r="X16" s="67"/>
      <c r="Y16" s="70"/>
      <c r="Z16" s="73"/>
      <c r="AA16" s="67"/>
      <c r="AB16" s="73"/>
    </row>
    <row r="17" spans="2:7" ht="15" customHeight="1">
      <c r="B17" s="18"/>
      <c r="C17" s="19"/>
      <c r="D17" s="3"/>
      <c r="E17" s="3"/>
      <c r="F17" s="20"/>
      <c r="G17" s="3"/>
    </row>
    <row r="18" spans="2:28" ht="15" customHeight="1">
      <c r="B18" s="6" t="s">
        <v>38</v>
      </c>
      <c r="C18" s="7"/>
      <c r="D18" s="63" t="s">
        <v>29</v>
      </c>
      <c r="E18" s="74"/>
      <c r="F18" s="74"/>
      <c r="G18" s="74"/>
      <c r="H18" s="64"/>
      <c r="I18" s="63" t="s">
        <v>39</v>
      </c>
      <c r="J18" s="74"/>
      <c r="K18" s="74"/>
      <c r="L18" s="74"/>
      <c r="M18" s="64"/>
      <c r="N18" s="63" t="s">
        <v>40</v>
      </c>
      <c r="O18" s="74"/>
      <c r="P18" s="74"/>
      <c r="Q18" s="74"/>
      <c r="R18" s="64"/>
      <c r="S18" s="63" t="s">
        <v>41</v>
      </c>
      <c r="T18" s="74"/>
      <c r="U18" s="74"/>
      <c r="V18" s="74"/>
      <c r="W18" s="64"/>
      <c r="X18" s="63" t="s">
        <v>16</v>
      </c>
      <c r="Y18" s="74"/>
      <c r="Z18" s="64"/>
      <c r="AA18" s="63" t="s">
        <v>17</v>
      </c>
      <c r="AB18" s="64"/>
    </row>
    <row r="19" spans="2:36" ht="15" customHeight="1">
      <c r="B19" s="60" t="s">
        <v>34</v>
      </c>
      <c r="C19" s="65" t="s">
        <v>42</v>
      </c>
      <c r="D19" s="52"/>
      <c r="E19" s="53"/>
      <c r="F19" s="53"/>
      <c r="G19" s="53"/>
      <c r="H19" s="54"/>
      <c r="I19" s="8" t="str">
        <f>IF(I20="","",IF(I20&gt;M20,"○","×"))</f>
        <v>○</v>
      </c>
      <c r="J19" s="9">
        <v>21</v>
      </c>
      <c r="K19" s="10" t="s">
        <v>21</v>
      </c>
      <c r="L19" s="9">
        <v>16</v>
      </c>
      <c r="M19" s="11"/>
      <c r="N19" s="8" t="str">
        <f>IF(N20="","",IF(N20&gt;R20,"○","×"))</f>
        <v>○</v>
      </c>
      <c r="O19" s="9">
        <v>21</v>
      </c>
      <c r="P19" s="10" t="s">
        <v>21</v>
      </c>
      <c r="Q19" s="9">
        <v>6</v>
      </c>
      <c r="R19" s="11"/>
      <c r="S19" s="8" t="str">
        <f>IF(S20="","",IF(S20&gt;W20,"○","×"))</f>
        <v>○</v>
      </c>
      <c r="T19" s="9">
        <v>21</v>
      </c>
      <c r="U19" s="10" t="s">
        <v>21</v>
      </c>
      <c r="V19" s="9">
        <v>12</v>
      </c>
      <c r="W19" s="11"/>
      <c r="X19" s="65">
        <f>IF(I19="","",COUNTIF(I19:W19,"○"))</f>
        <v>3</v>
      </c>
      <c r="Y19" s="68" t="s">
        <v>18</v>
      </c>
      <c r="Z19" s="71">
        <f>IF(I19="","",COUNTIF(I19:W19,"×"))</f>
        <v>0</v>
      </c>
      <c r="AA19" s="65">
        <f>IF(AD20="","",RANK(AD20,AD19:AD30))</f>
        <v>1</v>
      </c>
      <c r="AB19" s="71"/>
      <c r="AE19" s="51">
        <f>IF(J19="","",IF(J19&gt;L19,1,0))</f>
        <v>1</v>
      </c>
      <c r="AF19" s="51">
        <f>IF(J19="","",IF(J19&lt;L19,1,0))</f>
        <v>0</v>
      </c>
      <c r="AG19" s="51">
        <f>IF(O19="","",IF(O19&gt;Q19,1,0))</f>
        <v>1</v>
      </c>
      <c r="AH19" s="51">
        <f>IF(O19="","",IF(O19&lt;Q19,1,0))</f>
        <v>0</v>
      </c>
      <c r="AI19" s="51">
        <f>IF(T19="","",IF(T19&gt;V19,1,0))</f>
        <v>1</v>
      </c>
      <c r="AJ19" s="51">
        <f>IF(T19="","",IF(T19&lt;V19,1,0))</f>
        <v>0</v>
      </c>
    </row>
    <row r="20" spans="2:36" ht="15" customHeight="1">
      <c r="B20" s="61"/>
      <c r="C20" s="66"/>
      <c r="D20" s="55"/>
      <c r="E20" s="56"/>
      <c r="F20" s="56"/>
      <c r="G20" s="56"/>
      <c r="H20" s="57"/>
      <c r="I20" s="58">
        <f>IF(J19="","",SUM(AE19:AE21))</f>
        <v>2</v>
      </c>
      <c r="J20" s="5">
        <v>23</v>
      </c>
      <c r="K20" s="10" t="s">
        <v>21</v>
      </c>
      <c r="L20" s="5">
        <v>21</v>
      </c>
      <c r="M20" s="75">
        <f>IF(J19="","",SUM(AF19:AF21))</f>
        <v>0</v>
      </c>
      <c r="N20" s="58">
        <f>IF(O19="","",SUM(AG19:AG21))</f>
        <v>2</v>
      </c>
      <c r="O20" s="5">
        <v>21</v>
      </c>
      <c r="P20" s="10" t="s">
        <v>21</v>
      </c>
      <c r="Q20" s="5">
        <v>9</v>
      </c>
      <c r="R20" s="75">
        <f>IF(O19="","",SUM(AH19:AH21))</f>
        <v>0</v>
      </c>
      <c r="S20" s="58">
        <f>IF(T19="","",SUM(AI19:AI21))</f>
        <v>2</v>
      </c>
      <c r="T20" s="5">
        <v>21</v>
      </c>
      <c r="U20" s="10" t="s">
        <v>21</v>
      </c>
      <c r="V20" s="5">
        <v>9</v>
      </c>
      <c r="W20" s="75">
        <f>IF(T19="","",SUM(AJ19:AJ21))</f>
        <v>0</v>
      </c>
      <c r="X20" s="66"/>
      <c r="Y20" s="69"/>
      <c r="Z20" s="72"/>
      <c r="AA20" s="66"/>
      <c r="AB20" s="72"/>
      <c r="AD20" s="51">
        <f>IF(X19="","",X19*1000+(S20+I20+N20)*100+((S20+I20+N20)-(W20+M20+R20))*10+((SUM(T19:T21)+SUM(J19:J21)+SUM(O19:O21))-(SUM(V19:V21)+SUM(L19:L21)+SUM(Q19:Q21))))</f>
        <v>3715</v>
      </c>
      <c r="AE20" s="51">
        <f>IF(J20="","",IF(J20&gt;L20,1,0))</f>
        <v>1</v>
      </c>
      <c r="AF20" s="51">
        <f>IF(J20="","",IF(J20&lt;L20,1,0))</f>
        <v>0</v>
      </c>
      <c r="AG20" s="51">
        <f>IF(O20="","",IF(O20&gt;Q20,1,0))</f>
        <v>1</v>
      </c>
      <c r="AH20" s="51">
        <f>IF(O20="","",IF(O20&lt;Q20,1,0))</f>
        <v>0</v>
      </c>
      <c r="AI20" s="51">
        <f>IF(T20="","",IF(T20&gt;V20,1,0))</f>
        <v>1</v>
      </c>
      <c r="AJ20" s="51">
        <f>IF(T20="","",IF(T20&lt;V20,1,0))</f>
        <v>0</v>
      </c>
    </row>
    <row r="21" spans="2:36" ht="15" customHeight="1">
      <c r="B21" s="62"/>
      <c r="C21" s="67"/>
      <c r="D21" s="77"/>
      <c r="E21" s="78"/>
      <c r="F21" s="78"/>
      <c r="G21" s="78"/>
      <c r="H21" s="79"/>
      <c r="I21" s="59"/>
      <c r="J21" s="12"/>
      <c r="K21" s="10" t="s">
        <v>21</v>
      </c>
      <c r="L21" s="12"/>
      <c r="M21" s="76"/>
      <c r="N21" s="59"/>
      <c r="O21" s="12"/>
      <c r="P21" s="13" t="s">
        <v>21</v>
      </c>
      <c r="Q21" s="12"/>
      <c r="R21" s="76"/>
      <c r="S21" s="59"/>
      <c r="T21" s="12"/>
      <c r="U21" s="13" t="s">
        <v>21</v>
      </c>
      <c r="V21" s="12"/>
      <c r="W21" s="76"/>
      <c r="X21" s="67"/>
      <c r="Y21" s="70"/>
      <c r="Z21" s="73"/>
      <c r="AA21" s="67"/>
      <c r="AB21" s="73"/>
      <c r="AE21" s="51">
        <f>IF(J21="","",IF(J21&gt;L21,1,0))</f>
      </c>
      <c r="AF21" s="51">
        <f>IF(J21="","",IF(J21&lt;L21,1,0))</f>
      </c>
      <c r="AG21" s="51">
        <f>IF(O21="","",IF(O21&gt;Q21,1,0))</f>
      </c>
      <c r="AH21" s="51">
        <f>IF(O21="","",IF(O21&lt;Q21,1,0))</f>
      </c>
      <c r="AI21" s="51">
        <f>IF(T21="","",IF(T21&gt;V21,1,0))</f>
      </c>
      <c r="AJ21" s="51">
        <f>IF(T21="","",IF(T21&lt;V21,1,0))</f>
      </c>
    </row>
    <row r="22" spans="2:34" ht="15" customHeight="1">
      <c r="B22" s="60" t="s">
        <v>32</v>
      </c>
      <c r="C22" s="65" t="s">
        <v>43</v>
      </c>
      <c r="D22" s="21" t="str">
        <f>IF(D23="","",IF(D23&gt;H23,"○","×"))</f>
        <v>×</v>
      </c>
      <c r="E22" s="16">
        <f>IF(L19="","",L19)</f>
        <v>16</v>
      </c>
      <c r="F22" s="10" t="s">
        <v>21</v>
      </c>
      <c r="G22" s="16">
        <f>IF(J19="","",J19)</f>
        <v>21</v>
      </c>
      <c r="H22" s="22"/>
      <c r="I22" s="52"/>
      <c r="J22" s="53"/>
      <c r="K22" s="53"/>
      <c r="L22" s="53"/>
      <c r="M22" s="54"/>
      <c r="N22" s="21" t="str">
        <f>IF(N23="","",IF(N23&gt;R23,"○","×"))</f>
        <v>○</v>
      </c>
      <c r="O22" s="5">
        <v>21</v>
      </c>
      <c r="P22" s="10" t="s">
        <v>21</v>
      </c>
      <c r="Q22" s="5">
        <v>13</v>
      </c>
      <c r="R22" s="22"/>
      <c r="S22" s="21" t="str">
        <f>IF(S23="","",IF(S23&gt;W23,"○","×"))</f>
        <v>○</v>
      </c>
      <c r="T22" s="5">
        <v>21</v>
      </c>
      <c r="U22" s="10" t="s">
        <v>21</v>
      </c>
      <c r="V22" s="5">
        <v>14</v>
      </c>
      <c r="W22" s="22"/>
      <c r="X22" s="65">
        <f>IF(D22="","",COUNTIF(D22:W24,"○"))</f>
        <v>2</v>
      </c>
      <c r="Y22" s="68" t="s">
        <v>18</v>
      </c>
      <c r="Z22" s="71">
        <f>IF(D22="","",COUNTIF(D22:W24,"×"))</f>
        <v>1</v>
      </c>
      <c r="AA22" s="65">
        <f>IF(AD23="","",RANK(AD23,AD19:AD30))</f>
        <v>2</v>
      </c>
      <c r="AB22" s="71"/>
      <c r="AE22" s="51">
        <f>IF(O22="","",IF(O22&gt;Q22,1,0))</f>
        <v>1</v>
      </c>
      <c r="AF22" s="51">
        <f>IF(O22="","",IF(O22&lt;Q22,1,0))</f>
        <v>0</v>
      </c>
      <c r="AG22" s="51">
        <f>IF(T22="","",IF(T22&gt;V22,1,0))</f>
        <v>1</v>
      </c>
      <c r="AH22" s="51">
        <f>IF(T22="","",IF(T22&lt;V22,1,0))</f>
        <v>0</v>
      </c>
    </row>
    <row r="23" spans="2:34" ht="15" customHeight="1">
      <c r="B23" s="61"/>
      <c r="C23" s="66"/>
      <c r="D23" s="80">
        <f>IF(M20="","",M20)</f>
        <v>0</v>
      </c>
      <c r="E23" s="16">
        <f>IF(L20="","",L20)</f>
        <v>21</v>
      </c>
      <c r="F23" s="10" t="s">
        <v>21</v>
      </c>
      <c r="G23" s="16">
        <f>IF(J20="","",J20)</f>
        <v>23</v>
      </c>
      <c r="H23" s="75">
        <f>IF(I20="","",I20)</f>
        <v>2</v>
      </c>
      <c r="I23" s="55"/>
      <c r="J23" s="56"/>
      <c r="K23" s="56"/>
      <c r="L23" s="56"/>
      <c r="M23" s="57"/>
      <c r="N23" s="58">
        <f>IF(O22="","",SUM(AE22:AE24))</f>
        <v>2</v>
      </c>
      <c r="O23" s="5">
        <v>21</v>
      </c>
      <c r="P23" s="10" t="s">
        <v>21</v>
      </c>
      <c r="Q23" s="5">
        <v>13</v>
      </c>
      <c r="R23" s="75">
        <f>IF(O22="","",SUM(AF22:AF24))</f>
        <v>0</v>
      </c>
      <c r="S23" s="58">
        <f>IF(T22="","",SUM(AG22:AG24))</f>
        <v>2</v>
      </c>
      <c r="T23" s="5">
        <v>21</v>
      </c>
      <c r="U23" s="10" t="s">
        <v>21</v>
      </c>
      <c r="V23" s="5">
        <v>12</v>
      </c>
      <c r="W23" s="75">
        <f>IF(T22="","",SUM(AH22:AH24))</f>
        <v>0</v>
      </c>
      <c r="X23" s="66"/>
      <c r="Y23" s="69"/>
      <c r="Z23" s="72"/>
      <c r="AA23" s="66"/>
      <c r="AB23" s="72"/>
      <c r="AD23" s="51">
        <f>IF(X22="","",X22*1000+(D23+S23+N23)*100+((D23+S23+N23)-(H23+W23+R23))*10+((SUM(E22:E24)+SUM(T22:T24)+SUM(O22:O24))-(SUM(G22:G24)+SUM(V22:V24)+SUM(Q22:Q24))))</f>
        <v>2445</v>
      </c>
      <c r="AE23" s="51">
        <f>IF(O23="","",IF(O23&gt;Q23,1,0))</f>
        <v>1</v>
      </c>
      <c r="AF23" s="51">
        <f>IF(O23="","",IF(O23&lt;Q23,1,0))</f>
        <v>0</v>
      </c>
      <c r="AG23" s="51">
        <f>IF(T23="","",IF(T23&gt;V23,1,0))</f>
        <v>1</v>
      </c>
      <c r="AH23" s="51">
        <f>IF(T23="","",IF(T23&lt;V23,1,0))</f>
        <v>0</v>
      </c>
    </row>
    <row r="24" spans="2:34" ht="15" customHeight="1">
      <c r="B24" s="62"/>
      <c r="C24" s="67"/>
      <c r="D24" s="81"/>
      <c r="E24" s="17">
        <f>IF(L21="","",L21)</f>
      </c>
      <c r="F24" s="13" t="s">
        <v>21</v>
      </c>
      <c r="G24" s="17">
        <f>IF(J21="","",J21)</f>
      </c>
      <c r="H24" s="76"/>
      <c r="I24" s="77"/>
      <c r="J24" s="78"/>
      <c r="K24" s="78"/>
      <c r="L24" s="78"/>
      <c r="M24" s="79"/>
      <c r="N24" s="59"/>
      <c r="O24" s="12"/>
      <c r="P24" s="10" t="s">
        <v>21</v>
      </c>
      <c r="Q24" s="12"/>
      <c r="R24" s="76"/>
      <c r="S24" s="59"/>
      <c r="T24" s="12"/>
      <c r="U24" s="10" t="s">
        <v>21</v>
      </c>
      <c r="V24" s="12"/>
      <c r="W24" s="76"/>
      <c r="X24" s="67"/>
      <c r="Y24" s="70"/>
      <c r="Z24" s="73"/>
      <c r="AA24" s="67"/>
      <c r="AB24" s="73"/>
      <c r="AE24" s="51">
        <f>IF(O24="","",IF(O24&gt;Q24,1,0))</f>
      </c>
      <c r="AF24" s="51">
        <f>IF(O24="","",IF(O24&lt;Q24,1,0))</f>
      </c>
      <c r="AG24" s="51">
        <f>IF(T24="","",IF(T24&gt;V24,1,0))</f>
      </c>
      <c r="AH24" s="51">
        <f>IF(T24="","",IF(T24&lt;V24,1,0))</f>
      </c>
    </row>
    <row r="25" spans="2:32" ht="15" customHeight="1">
      <c r="B25" s="60" t="s">
        <v>32</v>
      </c>
      <c r="C25" s="65" t="s">
        <v>44</v>
      </c>
      <c r="D25" s="21" t="str">
        <f>IF(D26="","",IF(D26&gt;H26,"○","×"))</f>
        <v>×</v>
      </c>
      <c r="E25" s="16">
        <f>IF(Q19="","",Q19)</f>
        <v>6</v>
      </c>
      <c r="F25" s="10" t="s">
        <v>21</v>
      </c>
      <c r="G25" s="16">
        <f>IF(O19="","",O19)</f>
        <v>21</v>
      </c>
      <c r="H25" s="22"/>
      <c r="I25" s="21" t="str">
        <f>IF(I26="","",IF(I26&gt;M26,"○","×"))</f>
        <v>×</v>
      </c>
      <c r="J25" s="5">
        <f>IF(Q22="","",Q22)</f>
        <v>13</v>
      </c>
      <c r="K25" s="10" t="s">
        <v>21</v>
      </c>
      <c r="L25" s="5">
        <f>IF(O22="","",O22)</f>
        <v>21</v>
      </c>
      <c r="M25" s="22"/>
      <c r="N25" s="52"/>
      <c r="O25" s="53"/>
      <c r="P25" s="53"/>
      <c r="Q25" s="53"/>
      <c r="R25" s="54"/>
      <c r="S25" s="21" t="str">
        <f>IF(S26="","",IF(S26&gt;W26,"○","×"))</f>
        <v>×</v>
      </c>
      <c r="T25" s="5">
        <v>21</v>
      </c>
      <c r="U25" s="15" t="s">
        <v>21</v>
      </c>
      <c r="V25" s="5">
        <v>13</v>
      </c>
      <c r="W25" s="22"/>
      <c r="X25" s="65">
        <f>IF(D25="","",COUNTIF(D25:W27,"○"))</f>
        <v>0</v>
      </c>
      <c r="Y25" s="68" t="s">
        <v>18</v>
      </c>
      <c r="Z25" s="71">
        <f>IF(D25="","",COUNTIF(D25:W27,"×"))</f>
        <v>3</v>
      </c>
      <c r="AA25" s="65">
        <f>IF(AD26="","",RANK(AD26,AD19:AD30))</f>
        <v>4</v>
      </c>
      <c r="AB25" s="71"/>
      <c r="AE25" s="51">
        <f>IF(T25="","",IF(T25&gt;V25,1,0))</f>
        <v>1</v>
      </c>
      <c r="AF25" s="51">
        <f>IF(T25="","",IF(T25&lt;V25,1,0))</f>
        <v>0</v>
      </c>
    </row>
    <row r="26" spans="2:32" ht="15" customHeight="1">
      <c r="B26" s="61"/>
      <c r="C26" s="66"/>
      <c r="D26" s="80">
        <f>IF(R20="","",R20)</f>
        <v>0</v>
      </c>
      <c r="E26" s="16">
        <f>IF(Q20="","",Q20)</f>
        <v>9</v>
      </c>
      <c r="F26" s="10" t="s">
        <v>21</v>
      </c>
      <c r="G26" s="16">
        <f>IF(O20="","",O20)</f>
        <v>21</v>
      </c>
      <c r="H26" s="75">
        <f>IF(N20="","",N20)</f>
        <v>2</v>
      </c>
      <c r="I26" s="58">
        <f>IF(R23="","",R23)</f>
        <v>0</v>
      </c>
      <c r="J26" s="5">
        <f>IF(Q23="","",Q23)</f>
        <v>13</v>
      </c>
      <c r="K26" s="10" t="s">
        <v>21</v>
      </c>
      <c r="L26" s="5">
        <f>IF(O23="","",O23)</f>
        <v>21</v>
      </c>
      <c r="M26" s="75">
        <f>IF(N23="","",N23)</f>
        <v>2</v>
      </c>
      <c r="N26" s="55"/>
      <c r="O26" s="56"/>
      <c r="P26" s="56"/>
      <c r="Q26" s="56"/>
      <c r="R26" s="57"/>
      <c r="S26" s="58">
        <f>IF(T25="","",SUM(AE25:AE27))</f>
        <v>1</v>
      </c>
      <c r="T26" s="5">
        <v>18</v>
      </c>
      <c r="U26" s="10" t="s">
        <v>21</v>
      </c>
      <c r="V26" s="5">
        <v>21</v>
      </c>
      <c r="W26" s="75">
        <f>IF(T25="","",SUM(AF25:AF27))</f>
        <v>2</v>
      </c>
      <c r="X26" s="66"/>
      <c r="Y26" s="69"/>
      <c r="Z26" s="72"/>
      <c r="AA26" s="66"/>
      <c r="AB26" s="72"/>
      <c r="AD26" s="51">
        <f>IF(X25="","",X25*1000+(D26+I26+S26)*100+((D26+I26+S26)-(H26+M26+W26))*10+((SUM(E25:E27)+SUM(J25:J27)+SUM(T25:T27))-(SUM(G25:G27)+SUM(L25:L27)+SUM(V25:V27))))</f>
        <v>6</v>
      </c>
      <c r="AE26" s="51">
        <f>IF(T26="","",IF(T26&gt;V26,1,0))</f>
        <v>0</v>
      </c>
      <c r="AF26" s="51">
        <f>IF(T26="","",IF(T26&lt;V26,1,0))</f>
        <v>1</v>
      </c>
    </row>
    <row r="27" spans="2:32" ht="15" customHeight="1">
      <c r="B27" s="62"/>
      <c r="C27" s="67"/>
      <c r="D27" s="81"/>
      <c r="E27" s="16">
        <f>IF(Q21="","",Q21)</f>
      </c>
      <c r="F27" s="10" t="s">
        <v>21</v>
      </c>
      <c r="G27" s="17">
        <f>IF(O21="","",O21)</f>
      </c>
      <c r="H27" s="76"/>
      <c r="I27" s="59"/>
      <c r="J27" s="5">
        <f>IF(Q24="","",Q24)</f>
      </c>
      <c r="K27" s="10" t="s">
        <v>21</v>
      </c>
      <c r="L27" s="5">
        <f>IF(O24="","",O24)</f>
      </c>
      <c r="M27" s="76"/>
      <c r="N27" s="77"/>
      <c r="O27" s="78"/>
      <c r="P27" s="78"/>
      <c r="Q27" s="78"/>
      <c r="R27" s="79"/>
      <c r="S27" s="59"/>
      <c r="T27" s="12">
        <v>15</v>
      </c>
      <c r="U27" s="10" t="s">
        <v>21</v>
      </c>
      <c r="V27" s="12">
        <v>21</v>
      </c>
      <c r="W27" s="76"/>
      <c r="X27" s="67"/>
      <c r="Y27" s="70"/>
      <c r="Z27" s="73"/>
      <c r="AA27" s="67"/>
      <c r="AB27" s="73"/>
      <c r="AE27" s="51">
        <f>IF(T27="","",IF(T27&gt;V27,1,0))</f>
        <v>0</v>
      </c>
      <c r="AF27" s="51">
        <f>IF(T27="","",IF(T27&lt;V27,1,0))</f>
        <v>1</v>
      </c>
    </row>
    <row r="28" spans="2:28" ht="15" customHeight="1">
      <c r="B28" s="60" t="s">
        <v>34</v>
      </c>
      <c r="C28" s="65" t="s">
        <v>45</v>
      </c>
      <c r="D28" s="21" t="str">
        <f>IF(D29="","",IF(D29&gt;H29,"○","×"))</f>
        <v>×</v>
      </c>
      <c r="E28" s="14">
        <f>IF(V19="","",V19)</f>
        <v>12</v>
      </c>
      <c r="F28" s="15" t="s">
        <v>21</v>
      </c>
      <c r="G28" s="16">
        <f>IF(T19="","",T19)</f>
        <v>21</v>
      </c>
      <c r="H28" s="22"/>
      <c r="I28" s="21" t="str">
        <f>IF(I29="","",IF(I29&gt;M29,"○","×"))</f>
        <v>×</v>
      </c>
      <c r="J28" s="9">
        <f>IF(V22="","",V22)</f>
        <v>14</v>
      </c>
      <c r="K28" s="15" t="s">
        <v>21</v>
      </c>
      <c r="L28" s="9">
        <f>IF(T22="","",T22)</f>
        <v>21</v>
      </c>
      <c r="M28" s="22"/>
      <c r="N28" s="21" t="str">
        <f>IF(N29="","",IF(N29&gt;R29,"○","×"))</f>
        <v>○</v>
      </c>
      <c r="O28" s="5">
        <f>IF(V25="","",V25)</f>
        <v>13</v>
      </c>
      <c r="P28" s="10" t="s">
        <v>21</v>
      </c>
      <c r="Q28" s="5">
        <f>IF(T25="","",T25)</f>
        <v>21</v>
      </c>
      <c r="R28" s="22"/>
      <c r="S28" s="52"/>
      <c r="T28" s="53"/>
      <c r="U28" s="53"/>
      <c r="V28" s="53"/>
      <c r="W28" s="54"/>
      <c r="X28" s="65">
        <f>IF(D28="","",COUNTIF(D28:R28,"○"))</f>
        <v>1</v>
      </c>
      <c r="Y28" s="68" t="s">
        <v>18</v>
      </c>
      <c r="Z28" s="71">
        <f>IF(D28="","",COUNTIF(D28:R28,"×"))</f>
        <v>2</v>
      </c>
      <c r="AA28" s="65">
        <f>IF(AD29="","",RANK(AD29,AD19:AD30))</f>
        <v>3</v>
      </c>
      <c r="AB28" s="71"/>
    </row>
    <row r="29" spans="2:30" ht="15" customHeight="1">
      <c r="B29" s="61"/>
      <c r="C29" s="66"/>
      <c r="D29" s="80">
        <f>IF(W20="","",W20)</f>
        <v>0</v>
      </c>
      <c r="E29" s="16">
        <f>IF(V20="","",V20)</f>
        <v>9</v>
      </c>
      <c r="F29" s="10" t="s">
        <v>21</v>
      </c>
      <c r="G29" s="16">
        <f>IF(T20="","",T20)</f>
        <v>21</v>
      </c>
      <c r="H29" s="75">
        <f>IF(S20="","",S20)</f>
        <v>2</v>
      </c>
      <c r="I29" s="58">
        <f>IF(W23="","",W23)</f>
        <v>0</v>
      </c>
      <c r="J29" s="5">
        <f>IF(V23="","",V23)</f>
        <v>12</v>
      </c>
      <c r="K29" s="10" t="s">
        <v>21</v>
      </c>
      <c r="L29" s="5">
        <f>IF(T23="","",T23)</f>
        <v>21</v>
      </c>
      <c r="M29" s="75">
        <f>IF(S23="","",S23)</f>
        <v>2</v>
      </c>
      <c r="N29" s="58">
        <f>IF(W26="","",W26)</f>
        <v>2</v>
      </c>
      <c r="O29" s="5">
        <f>IF(V26="","",V26)</f>
        <v>21</v>
      </c>
      <c r="P29" s="10" t="s">
        <v>21</v>
      </c>
      <c r="Q29" s="5">
        <f>IF(T26="","",T26)</f>
        <v>18</v>
      </c>
      <c r="R29" s="75">
        <f>IF(S26="","",S26)</f>
        <v>1</v>
      </c>
      <c r="S29" s="55"/>
      <c r="T29" s="56"/>
      <c r="U29" s="56"/>
      <c r="V29" s="56"/>
      <c r="W29" s="57"/>
      <c r="X29" s="66"/>
      <c r="Y29" s="69"/>
      <c r="Z29" s="72"/>
      <c r="AA29" s="66"/>
      <c r="AB29" s="72"/>
      <c r="AD29" s="51">
        <f>IF(X28="","",X28*1000+(D29+I29+N29)*100+((D29+I29+N29)-(H29+M29+R29))*10+((SUM(E28:E30)+SUM(J28:J30)+SUM(O28:O30))-(SUM(G28:G30)+SUM(L28:L30)+SUM(Q28:Q30))))</f>
        <v>1134</v>
      </c>
    </row>
    <row r="30" spans="2:28" ht="15" customHeight="1">
      <c r="B30" s="62"/>
      <c r="C30" s="67"/>
      <c r="D30" s="81"/>
      <c r="E30" s="16">
        <f>IF(V21="","",V21)</f>
      </c>
      <c r="F30" s="10" t="s">
        <v>21</v>
      </c>
      <c r="G30" s="17">
        <f>IF(T21="","",T21)</f>
      </c>
      <c r="H30" s="76"/>
      <c r="I30" s="59"/>
      <c r="J30" s="12">
        <f>IF(V24="","",V24)</f>
      </c>
      <c r="K30" s="10" t="s">
        <v>21</v>
      </c>
      <c r="L30" s="12">
        <f>IF(T24="","",T24)</f>
      </c>
      <c r="M30" s="76"/>
      <c r="N30" s="59"/>
      <c r="O30" s="12">
        <f>IF(V27="","",V27)</f>
        <v>21</v>
      </c>
      <c r="P30" s="10" t="s">
        <v>21</v>
      </c>
      <c r="Q30" s="12">
        <f>IF(T27="","",T27)</f>
        <v>15</v>
      </c>
      <c r="R30" s="76"/>
      <c r="S30" s="77"/>
      <c r="T30" s="78"/>
      <c r="U30" s="78"/>
      <c r="V30" s="78"/>
      <c r="W30" s="79"/>
      <c r="X30" s="67"/>
      <c r="Y30" s="70"/>
      <c r="Z30" s="73"/>
      <c r="AA30" s="67"/>
      <c r="AB30" s="73"/>
    </row>
    <row r="31" spans="2:36" s="24" customFormat="1" ht="15" customHeight="1">
      <c r="B31" s="23"/>
      <c r="C31" s="23"/>
      <c r="E31" s="25"/>
      <c r="F31" s="25"/>
      <c r="J31" s="25"/>
      <c r="K31" s="25"/>
      <c r="L31" s="25"/>
      <c r="P31" s="25"/>
      <c r="AD31" s="51"/>
      <c r="AE31" s="51"/>
      <c r="AF31" s="51"/>
      <c r="AG31" s="51"/>
      <c r="AH31" s="51"/>
      <c r="AI31" s="51"/>
      <c r="AJ31" s="51"/>
    </row>
    <row r="32" ht="17.25">
      <c r="B32" s="2" t="s">
        <v>20</v>
      </c>
    </row>
    <row r="33" spans="2:27" ht="15" customHeight="1">
      <c r="B33" s="6" t="s">
        <v>25</v>
      </c>
      <c r="C33" s="7"/>
      <c r="D33" s="63" t="s">
        <v>46</v>
      </c>
      <c r="E33" s="74"/>
      <c r="F33" s="74"/>
      <c r="G33" s="74"/>
      <c r="H33" s="64"/>
      <c r="I33" s="63" t="s">
        <v>47</v>
      </c>
      <c r="J33" s="74"/>
      <c r="K33" s="74"/>
      <c r="L33" s="74"/>
      <c r="M33" s="64"/>
      <c r="N33" s="63" t="s">
        <v>48</v>
      </c>
      <c r="O33" s="74"/>
      <c r="P33" s="74"/>
      <c r="Q33" s="74"/>
      <c r="R33" s="64"/>
      <c r="S33" s="26"/>
      <c r="T33" s="27" t="s">
        <v>16</v>
      </c>
      <c r="U33" s="27"/>
      <c r="V33" s="63" t="s">
        <v>17</v>
      </c>
      <c r="W33" s="64"/>
      <c r="AA33" s="5"/>
    </row>
    <row r="34" spans="2:34" ht="15" customHeight="1">
      <c r="B34" s="60" t="s">
        <v>49</v>
      </c>
      <c r="C34" s="65" t="s">
        <v>50</v>
      </c>
      <c r="D34" s="82"/>
      <c r="E34" s="83"/>
      <c r="F34" s="83"/>
      <c r="G34" s="83"/>
      <c r="H34" s="84"/>
      <c r="I34" s="28" t="str">
        <f>IF(I35="","",IF(I35&gt;M35,"○","×"))</f>
        <v>○</v>
      </c>
      <c r="J34" s="14">
        <v>21</v>
      </c>
      <c r="K34" s="10" t="s">
        <v>21</v>
      </c>
      <c r="L34" s="14">
        <v>10</v>
      </c>
      <c r="M34" s="29"/>
      <c r="N34" s="8" t="str">
        <f>IF(N35="","",IF(N35&gt;R35,"○","×"))</f>
        <v>○</v>
      </c>
      <c r="O34" s="14">
        <v>21</v>
      </c>
      <c r="P34" s="10" t="s">
        <v>21</v>
      </c>
      <c r="Q34" s="14">
        <v>12</v>
      </c>
      <c r="R34" s="29"/>
      <c r="S34" s="91">
        <f>IF(I34="","",COUNTIF(I34:R34,"○"))</f>
        <v>2</v>
      </c>
      <c r="T34" s="94" t="s">
        <v>18</v>
      </c>
      <c r="U34" s="97">
        <f>IF(I34="","",COUNTIF(I34:R34,"×"))</f>
        <v>0</v>
      </c>
      <c r="V34" s="91">
        <f>IF(AD35="","",RANK(AD35,AD34:AD42))</f>
        <v>1</v>
      </c>
      <c r="W34" s="97"/>
      <c r="X34" s="16"/>
      <c r="Y34" s="16"/>
      <c r="Z34" s="5"/>
      <c r="AA34" s="5"/>
      <c r="AE34" s="51">
        <f>IF(J34="","",IF(J34&gt;L34,1,0))</f>
        <v>1</v>
      </c>
      <c r="AF34" s="51">
        <f>IF(L34="","",IF(J34&lt;L34,1,0))</f>
        <v>0</v>
      </c>
      <c r="AG34" s="51">
        <f>IF(O34="","",IF(O34&gt;Q34,1,0))</f>
        <v>1</v>
      </c>
      <c r="AH34" s="51">
        <f>IF(Q34="","",IF(O34&lt;Q34,1,0))</f>
        <v>0</v>
      </c>
    </row>
    <row r="35" spans="2:34" ht="15" customHeight="1">
      <c r="B35" s="61"/>
      <c r="C35" s="66"/>
      <c r="D35" s="85"/>
      <c r="E35" s="86"/>
      <c r="F35" s="86"/>
      <c r="G35" s="86"/>
      <c r="H35" s="87"/>
      <c r="I35" s="80">
        <f>IF(J34="","",SUM(AE34:AE36))</f>
        <v>2</v>
      </c>
      <c r="J35" s="16">
        <v>21</v>
      </c>
      <c r="K35" s="10" t="s">
        <v>21</v>
      </c>
      <c r="L35" s="16">
        <v>11</v>
      </c>
      <c r="M35" s="100">
        <f>IF(L34="","",SUM(AF34:AF36))</f>
        <v>0</v>
      </c>
      <c r="N35" s="80">
        <f>IF(O34="","",SUM(AG34:AG36))</f>
        <v>2</v>
      </c>
      <c r="O35" s="30">
        <v>21</v>
      </c>
      <c r="P35" s="10" t="s">
        <v>21</v>
      </c>
      <c r="Q35" s="30">
        <v>17</v>
      </c>
      <c r="R35" s="100">
        <f>IF(Q34="","",SUM(AH34:AH36))</f>
        <v>0</v>
      </c>
      <c r="S35" s="92"/>
      <c r="T35" s="95"/>
      <c r="U35" s="98"/>
      <c r="V35" s="92"/>
      <c r="W35" s="98"/>
      <c r="X35" s="16"/>
      <c r="Y35" s="16"/>
      <c r="Z35" s="5"/>
      <c r="AA35" s="5"/>
      <c r="AD35" s="51">
        <f>IF(S34="","",S34*1000+(I35+N35)*100+((I35+N35)-(M35+R35))*10+((SUM(J34:J36)+SUM(O34:O36))-(SUM(L34:L36)+SUM(Q34:Q36))))</f>
        <v>2474</v>
      </c>
      <c r="AE35" s="51">
        <f>IF(J35="","",IF(J35&gt;L35,1,0))</f>
        <v>1</v>
      </c>
      <c r="AF35" s="51">
        <f>IF(L35="","",IF(J35&lt;L35,1,0))</f>
        <v>0</v>
      </c>
      <c r="AG35" s="51">
        <f>IF(O35="","",IF(O35&gt;Q35,1,0))</f>
        <v>1</v>
      </c>
      <c r="AH35" s="51">
        <f>IF(Q35="","",IF(O35&lt;Q35,1,0))</f>
        <v>0</v>
      </c>
    </row>
    <row r="36" spans="2:34" ht="15" customHeight="1">
      <c r="B36" s="62"/>
      <c r="C36" s="67"/>
      <c r="D36" s="88"/>
      <c r="E36" s="89"/>
      <c r="F36" s="89"/>
      <c r="G36" s="89"/>
      <c r="H36" s="90"/>
      <c r="I36" s="81"/>
      <c r="J36" s="17"/>
      <c r="K36" s="10" t="s">
        <v>21</v>
      </c>
      <c r="L36" s="17"/>
      <c r="M36" s="101"/>
      <c r="N36" s="81"/>
      <c r="O36" s="31"/>
      <c r="P36" s="10" t="s">
        <v>21</v>
      </c>
      <c r="Q36" s="31"/>
      <c r="R36" s="101"/>
      <c r="S36" s="93"/>
      <c r="T36" s="96"/>
      <c r="U36" s="99"/>
      <c r="V36" s="93"/>
      <c r="W36" s="99"/>
      <c r="X36" s="16"/>
      <c r="Y36" s="16"/>
      <c r="Z36" s="4"/>
      <c r="AA36" s="4"/>
      <c r="AE36" s="51">
        <f>IF(J36="","",IF(J36&gt;L36,1,0))</f>
      </c>
      <c r="AF36" s="51">
        <f>IF(L36="","",IF(J36&lt;L36,1,0))</f>
      </c>
      <c r="AG36" s="51">
        <f>IF(O36="","",IF(O36&gt;Q36,1,0))</f>
      </c>
      <c r="AH36" s="51">
        <f>IF(Q36="","",IF(O36&lt;Q36,1,0))</f>
      </c>
    </row>
    <row r="37" spans="2:32" ht="15" customHeight="1">
      <c r="B37" s="60" t="s">
        <v>51</v>
      </c>
      <c r="C37" s="65" t="s">
        <v>52</v>
      </c>
      <c r="D37" s="28" t="str">
        <f>IF(E37="","",IF(D38&gt;H38,"○","×"))</f>
        <v>×</v>
      </c>
      <c r="E37" s="14">
        <f>IF(L34="","",L34)</f>
        <v>10</v>
      </c>
      <c r="F37" s="15" t="s">
        <v>21</v>
      </c>
      <c r="G37" s="14">
        <f>IF(J34="","",J34)</f>
        <v>21</v>
      </c>
      <c r="H37" s="32"/>
      <c r="I37" s="82"/>
      <c r="J37" s="83"/>
      <c r="K37" s="83"/>
      <c r="L37" s="83"/>
      <c r="M37" s="84"/>
      <c r="N37" s="28" t="str">
        <f>IF(O37="","",IF(N38&gt;R38,"○","×"))</f>
        <v>×</v>
      </c>
      <c r="O37" s="14">
        <v>10</v>
      </c>
      <c r="P37" s="15" t="s">
        <v>21</v>
      </c>
      <c r="Q37" s="14">
        <v>21</v>
      </c>
      <c r="R37" s="33"/>
      <c r="S37" s="91">
        <f>IF(D37="","",COUNTIF(D37:R39,"○"))</f>
        <v>0</v>
      </c>
      <c r="T37" s="94" t="s">
        <v>18</v>
      </c>
      <c r="U37" s="97">
        <f>IF(D37="","",COUNTIF(D37:R39,"×"))</f>
        <v>2</v>
      </c>
      <c r="V37" s="91">
        <f>IF(AD38="","",RANK(AD38,AD34:AD42))</f>
        <v>3</v>
      </c>
      <c r="W37" s="97"/>
      <c r="X37" s="16"/>
      <c r="Y37" s="16"/>
      <c r="Z37" s="4"/>
      <c r="AA37" s="4"/>
      <c r="AE37" s="51">
        <f>IF(O37="","",IF(O37&gt;Q37,1,0))</f>
        <v>0</v>
      </c>
      <c r="AF37" s="51">
        <f>IF(Q37="","",IF(O37&lt;Q37,1,0))</f>
        <v>1</v>
      </c>
    </row>
    <row r="38" spans="2:32" ht="15" customHeight="1">
      <c r="B38" s="61"/>
      <c r="C38" s="66"/>
      <c r="D38" s="80">
        <f>M35</f>
        <v>0</v>
      </c>
      <c r="E38" s="16">
        <f>IF(L35="","",L35)</f>
        <v>11</v>
      </c>
      <c r="F38" s="10" t="s">
        <v>21</v>
      </c>
      <c r="G38" s="16">
        <f>IF(J35="","",J35)</f>
        <v>21</v>
      </c>
      <c r="H38" s="100">
        <f>I35</f>
        <v>2</v>
      </c>
      <c r="I38" s="85"/>
      <c r="J38" s="86"/>
      <c r="K38" s="86"/>
      <c r="L38" s="86"/>
      <c r="M38" s="87"/>
      <c r="N38" s="80">
        <f>IF(O37="","",SUM(AE37:AE39))</f>
        <v>0</v>
      </c>
      <c r="O38" s="16">
        <v>14</v>
      </c>
      <c r="P38" s="10" t="s">
        <v>21</v>
      </c>
      <c r="Q38" s="16">
        <v>21</v>
      </c>
      <c r="R38" s="100">
        <f>IF(Q37="","",SUM(AF37:AF39))</f>
        <v>2</v>
      </c>
      <c r="S38" s="92"/>
      <c r="T38" s="95"/>
      <c r="U38" s="98"/>
      <c r="V38" s="92"/>
      <c r="W38" s="98"/>
      <c r="X38" s="16"/>
      <c r="Y38" s="16"/>
      <c r="Z38" s="4"/>
      <c r="AA38" s="4"/>
      <c r="AD38" s="51">
        <f>IF(S37="","",S37*1000+(D38+N38)*100+((D38+N38)-(H38+R38))*10+((SUM(E37:E39)+SUM(O37:O39))-(SUM(G37:G39)+SUM(Q37:Q39))))</f>
        <v>-79</v>
      </c>
      <c r="AE38" s="51">
        <f>IF(O38="","",IF(O38&gt;Q38,1,0))</f>
        <v>0</v>
      </c>
      <c r="AF38" s="51">
        <f>IF(Q38="","",IF(O38&lt;Q38,1,0))</f>
        <v>1</v>
      </c>
    </row>
    <row r="39" spans="2:32" ht="15" customHeight="1">
      <c r="B39" s="62"/>
      <c r="C39" s="67"/>
      <c r="D39" s="81"/>
      <c r="E39" s="17">
        <f>IF(L36="","",L36)</f>
      </c>
      <c r="F39" s="13" t="s">
        <v>21</v>
      </c>
      <c r="G39" s="17">
        <f>IF(J36="","",J36)</f>
      </c>
      <c r="H39" s="101"/>
      <c r="I39" s="88"/>
      <c r="J39" s="89"/>
      <c r="K39" s="89"/>
      <c r="L39" s="89"/>
      <c r="M39" s="90"/>
      <c r="N39" s="81"/>
      <c r="O39" s="17"/>
      <c r="P39" s="10" t="s">
        <v>21</v>
      </c>
      <c r="Q39" s="17"/>
      <c r="R39" s="101"/>
      <c r="S39" s="93"/>
      <c r="T39" s="96"/>
      <c r="U39" s="99"/>
      <c r="V39" s="93"/>
      <c r="W39" s="99"/>
      <c r="X39" s="16"/>
      <c r="Y39" s="16"/>
      <c r="Z39" s="4"/>
      <c r="AA39" s="4"/>
      <c r="AE39" s="51">
        <f>IF(O39="","",IF(O39&gt;Q39,1,0))</f>
      </c>
      <c r="AF39" s="51">
        <f>IF(Q39="","",IF(O39&lt;Q39,1,0))</f>
      </c>
    </row>
    <row r="40" spans="2:27" ht="15" customHeight="1">
      <c r="B40" s="61" t="s">
        <v>34</v>
      </c>
      <c r="C40" s="65" t="s">
        <v>53</v>
      </c>
      <c r="D40" s="28" t="str">
        <f>IF(E40="","",IF(D41&gt;H41,"○","×"))</f>
        <v>×</v>
      </c>
      <c r="E40" s="14">
        <f>IF(Q34="","",Q34)</f>
        <v>12</v>
      </c>
      <c r="F40" s="15" t="s">
        <v>21</v>
      </c>
      <c r="G40" s="14">
        <f>IF(O34="","",O34)</f>
        <v>21</v>
      </c>
      <c r="H40" s="33"/>
      <c r="I40" s="28" t="str">
        <f>IF(J40="","",IF(I41&gt;M41,"○","×"))</f>
        <v>○</v>
      </c>
      <c r="J40" s="14">
        <f>IF(Q37="","",Q37)</f>
        <v>21</v>
      </c>
      <c r="K40" s="10" t="s">
        <v>21</v>
      </c>
      <c r="L40" s="14">
        <f>IF(O37="","",O37)</f>
        <v>10</v>
      </c>
      <c r="M40" s="33"/>
      <c r="N40" s="82"/>
      <c r="O40" s="83"/>
      <c r="P40" s="83"/>
      <c r="Q40" s="83"/>
      <c r="R40" s="84"/>
      <c r="S40" s="91">
        <f>IF(D40="","",COUNTIF(D40:M40,"○"))</f>
        <v>1</v>
      </c>
      <c r="T40" s="94" t="s">
        <v>18</v>
      </c>
      <c r="U40" s="97">
        <f>IF(D40="","",COUNTIF(D40:M40,"×"))</f>
        <v>1</v>
      </c>
      <c r="V40" s="91">
        <f>IF(AD41="","",RANK(AD41,AD34:AD42))</f>
        <v>2</v>
      </c>
      <c r="W40" s="97"/>
      <c r="X40" s="16"/>
      <c r="Y40" s="16"/>
      <c r="Z40" s="4"/>
      <c r="AA40" s="4"/>
    </row>
    <row r="41" spans="2:30" ht="15" customHeight="1">
      <c r="B41" s="61"/>
      <c r="C41" s="66"/>
      <c r="D41" s="80">
        <f>R35</f>
        <v>0</v>
      </c>
      <c r="E41" s="16">
        <f>IF(Q35="","",Q35)</f>
        <v>17</v>
      </c>
      <c r="F41" s="10" t="s">
        <v>21</v>
      </c>
      <c r="G41" s="16">
        <f>IF(O35="","",O35)</f>
        <v>21</v>
      </c>
      <c r="H41" s="100">
        <f>N35</f>
        <v>2</v>
      </c>
      <c r="I41" s="80">
        <f>R38</f>
        <v>2</v>
      </c>
      <c r="J41" s="16">
        <f>IF(Q38="","",Q38)</f>
        <v>21</v>
      </c>
      <c r="K41" s="10" t="s">
        <v>21</v>
      </c>
      <c r="L41" s="30">
        <f>IF(O38="","",O38)</f>
        <v>14</v>
      </c>
      <c r="M41" s="100">
        <f>N38</f>
        <v>0</v>
      </c>
      <c r="N41" s="85"/>
      <c r="O41" s="86"/>
      <c r="P41" s="86"/>
      <c r="Q41" s="86"/>
      <c r="R41" s="87"/>
      <c r="S41" s="92"/>
      <c r="T41" s="95"/>
      <c r="U41" s="98"/>
      <c r="V41" s="92"/>
      <c r="W41" s="98"/>
      <c r="X41" s="16"/>
      <c r="Y41" s="16"/>
      <c r="Z41" s="4"/>
      <c r="AA41" s="4"/>
      <c r="AD41" s="51">
        <f>IF(S40="","",S40*1000+(D41+I41)*100+((D41+I41)-(H41+M41))*10+((SUM(E40:E42)+SUM(J40:J42))-(SUM(G40:G42)+SUM(L40:L42))))</f>
        <v>1205</v>
      </c>
    </row>
    <row r="42" spans="2:27" ht="15" customHeight="1">
      <c r="B42" s="62"/>
      <c r="C42" s="67"/>
      <c r="D42" s="81"/>
      <c r="E42" s="17">
        <f>IF(Q36="","",Q36)</f>
      </c>
      <c r="F42" s="13" t="s">
        <v>21</v>
      </c>
      <c r="G42" s="17">
        <f>IF(O36="","",O36)</f>
      </c>
      <c r="H42" s="101"/>
      <c r="I42" s="81"/>
      <c r="J42" s="17">
        <f>IF(Q39="","",Q39)</f>
      </c>
      <c r="K42" s="10" t="s">
        <v>21</v>
      </c>
      <c r="L42" s="31">
        <f>IF(O39="","",O39)</f>
      </c>
      <c r="M42" s="101"/>
      <c r="N42" s="88"/>
      <c r="O42" s="89"/>
      <c r="P42" s="89"/>
      <c r="Q42" s="89"/>
      <c r="R42" s="90"/>
      <c r="S42" s="93"/>
      <c r="T42" s="96"/>
      <c r="U42" s="99"/>
      <c r="V42" s="93"/>
      <c r="W42" s="99"/>
      <c r="X42" s="16"/>
      <c r="Y42" s="16"/>
      <c r="Z42" s="4"/>
      <c r="AA42" s="4"/>
    </row>
    <row r="43" spans="2:36" s="24" customFormat="1" ht="15" customHeight="1">
      <c r="B43" s="23"/>
      <c r="C43" s="23"/>
      <c r="E43" s="25"/>
      <c r="F43" s="25"/>
      <c r="G43" s="25"/>
      <c r="J43" s="25"/>
      <c r="K43" s="25"/>
      <c r="L43" s="25"/>
      <c r="O43" s="25"/>
      <c r="P43" s="25"/>
      <c r="Q43" s="25"/>
      <c r="R43" s="25"/>
      <c r="AD43" s="51"/>
      <c r="AE43" s="51"/>
      <c r="AF43" s="51"/>
      <c r="AG43" s="51"/>
      <c r="AH43" s="51"/>
      <c r="AI43" s="51"/>
      <c r="AJ43" s="51"/>
    </row>
    <row r="44" spans="2:27" ht="15" customHeight="1">
      <c r="B44" s="6" t="s">
        <v>38</v>
      </c>
      <c r="C44" s="7"/>
      <c r="D44" s="63" t="s">
        <v>54</v>
      </c>
      <c r="E44" s="74"/>
      <c r="F44" s="74"/>
      <c r="G44" s="74"/>
      <c r="H44" s="64"/>
      <c r="I44" s="63" t="s">
        <v>55</v>
      </c>
      <c r="J44" s="74"/>
      <c r="K44" s="74"/>
      <c r="L44" s="74"/>
      <c r="M44" s="64"/>
      <c r="N44" s="63" t="s">
        <v>56</v>
      </c>
      <c r="O44" s="74"/>
      <c r="P44" s="74"/>
      <c r="Q44" s="74"/>
      <c r="R44" s="64"/>
      <c r="S44" s="26"/>
      <c r="T44" s="27" t="s">
        <v>16</v>
      </c>
      <c r="U44" s="27"/>
      <c r="V44" s="63" t="s">
        <v>17</v>
      </c>
      <c r="W44" s="64"/>
      <c r="AA44" s="5"/>
    </row>
    <row r="45" spans="2:34" ht="15" customHeight="1">
      <c r="B45" s="60" t="s">
        <v>32</v>
      </c>
      <c r="C45" s="65" t="s">
        <v>57</v>
      </c>
      <c r="D45" s="82"/>
      <c r="E45" s="83"/>
      <c r="F45" s="83"/>
      <c r="G45" s="83"/>
      <c r="H45" s="84"/>
      <c r="I45" s="28" t="str">
        <f>IF(I46="","",IF(I46&gt;M46,"○","×"))</f>
        <v>×</v>
      </c>
      <c r="J45" s="14">
        <v>20</v>
      </c>
      <c r="K45" s="10" t="s">
        <v>21</v>
      </c>
      <c r="L45" s="14">
        <v>22</v>
      </c>
      <c r="M45" s="29"/>
      <c r="N45" s="8" t="str">
        <f>IF(N46="","",IF(N46&gt;R46,"○","×"))</f>
        <v>×</v>
      </c>
      <c r="O45" s="14">
        <v>19</v>
      </c>
      <c r="P45" s="10" t="s">
        <v>21</v>
      </c>
      <c r="Q45" s="14">
        <v>21</v>
      </c>
      <c r="R45" s="29"/>
      <c r="S45" s="91">
        <f>IF(I45="","",COUNTIF(I45:R45,"○"))</f>
        <v>0</v>
      </c>
      <c r="T45" s="94" t="s">
        <v>18</v>
      </c>
      <c r="U45" s="97">
        <f>IF(I45="","",COUNTIF(I45:R45,"×"))</f>
        <v>2</v>
      </c>
      <c r="V45" s="91">
        <f>IF(AD46="","",RANK(AD46,AD45:AD53))</f>
        <v>3</v>
      </c>
      <c r="W45" s="97"/>
      <c r="X45" s="16"/>
      <c r="Y45" s="16"/>
      <c r="Z45" s="5"/>
      <c r="AA45" s="5"/>
      <c r="AE45" s="51">
        <f>IF(J45="","",IF(J45&gt;L45,1,0))</f>
        <v>0</v>
      </c>
      <c r="AF45" s="51">
        <f>IF(L45="","",IF(J45&lt;L45,1,0))</f>
        <v>1</v>
      </c>
      <c r="AG45" s="51">
        <f>IF(O45="","",IF(O45&gt;Q45,1,0))</f>
        <v>0</v>
      </c>
      <c r="AH45" s="51">
        <f>IF(Q45="","",IF(O45&lt;Q45,1,0))</f>
        <v>1</v>
      </c>
    </row>
    <row r="46" spans="2:34" ht="15" customHeight="1">
      <c r="B46" s="61"/>
      <c r="C46" s="66"/>
      <c r="D46" s="85"/>
      <c r="E46" s="86"/>
      <c r="F46" s="86"/>
      <c r="G46" s="86"/>
      <c r="H46" s="87"/>
      <c r="I46" s="80">
        <f>IF(J45="","",SUM(AE45:AE47))</f>
        <v>0</v>
      </c>
      <c r="J46" s="16">
        <v>14</v>
      </c>
      <c r="K46" s="10" t="s">
        <v>21</v>
      </c>
      <c r="L46" s="16">
        <v>21</v>
      </c>
      <c r="M46" s="100">
        <f>IF(L45="","",SUM(AF45:AF47))</f>
        <v>2</v>
      </c>
      <c r="N46" s="80">
        <f>IF(O45="","",SUM(AG45:AG47))</f>
        <v>0</v>
      </c>
      <c r="O46" s="30">
        <v>12</v>
      </c>
      <c r="P46" s="10" t="s">
        <v>21</v>
      </c>
      <c r="Q46" s="30">
        <v>21</v>
      </c>
      <c r="R46" s="100">
        <f>IF(Q45="","",SUM(AH45:AH47))</f>
        <v>2</v>
      </c>
      <c r="S46" s="92"/>
      <c r="T46" s="95"/>
      <c r="U46" s="98"/>
      <c r="V46" s="92"/>
      <c r="W46" s="98"/>
      <c r="X46" s="16"/>
      <c r="Y46" s="16"/>
      <c r="Z46" s="5"/>
      <c r="AA46" s="5"/>
      <c r="AD46" s="51">
        <f>IF(S45="","",S45*1000+(I46+N46)*100+((I46+N46)-(M46+R46))*10+((SUM(J45:J47)+SUM(O45:O47))-(SUM(L45:L47)+SUM(Q45:Q47))))</f>
        <v>-60</v>
      </c>
      <c r="AE46" s="51">
        <f>IF(J46="","",IF(J46&gt;L46,1,0))</f>
        <v>0</v>
      </c>
      <c r="AF46" s="51">
        <f>IF(L46="","",IF(J46&lt;L46,1,0))</f>
        <v>1</v>
      </c>
      <c r="AG46" s="51">
        <f>IF(O46="","",IF(O46&gt;Q46,1,0))</f>
        <v>0</v>
      </c>
      <c r="AH46" s="51">
        <f>IF(Q46="","",IF(O46&lt;Q46,1,0))</f>
        <v>1</v>
      </c>
    </row>
    <row r="47" spans="2:34" ht="15" customHeight="1">
      <c r="B47" s="62"/>
      <c r="C47" s="67"/>
      <c r="D47" s="88"/>
      <c r="E47" s="89"/>
      <c r="F47" s="89"/>
      <c r="G47" s="89"/>
      <c r="H47" s="90"/>
      <c r="I47" s="81"/>
      <c r="J47" s="17"/>
      <c r="K47" s="10" t="s">
        <v>21</v>
      </c>
      <c r="L47" s="17"/>
      <c r="M47" s="101"/>
      <c r="N47" s="81"/>
      <c r="O47" s="31"/>
      <c r="P47" s="10" t="s">
        <v>21</v>
      </c>
      <c r="Q47" s="31"/>
      <c r="R47" s="101"/>
      <c r="S47" s="93"/>
      <c r="T47" s="96"/>
      <c r="U47" s="99"/>
      <c r="V47" s="93"/>
      <c r="W47" s="99"/>
      <c r="X47" s="16"/>
      <c r="Y47" s="16"/>
      <c r="Z47" s="4"/>
      <c r="AA47" s="4"/>
      <c r="AE47" s="51">
        <f>IF(J47="","",IF(J47&gt;L47,1,0))</f>
      </c>
      <c r="AF47" s="51">
        <f>IF(L47="","",IF(J47&lt;L47,1,0))</f>
      </c>
      <c r="AG47" s="51">
        <f>IF(O47="","",IF(O47&gt;Q47,1,0))</f>
      </c>
      <c r="AH47" s="51">
        <f>IF(Q47="","",IF(O47&lt;Q47,1,0))</f>
      </c>
    </row>
    <row r="48" spans="2:32" ht="15" customHeight="1">
      <c r="B48" s="60" t="s">
        <v>49</v>
      </c>
      <c r="C48" s="65" t="s">
        <v>58</v>
      </c>
      <c r="D48" s="28" t="str">
        <f>IF(E48="","",IF(D49&gt;H49,"○","×"))</f>
        <v>○</v>
      </c>
      <c r="E48" s="14">
        <f>IF(L45="","",L45)</f>
        <v>22</v>
      </c>
      <c r="F48" s="15" t="s">
        <v>21</v>
      </c>
      <c r="G48" s="14">
        <f>IF(J45="","",J45)</f>
        <v>20</v>
      </c>
      <c r="H48" s="32"/>
      <c r="I48" s="82"/>
      <c r="J48" s="83"/>
      <c r="K48" s="83"/>
      <c r="L48" s="83"/>
      <c r="M48" s="84"/>
      <c r="N48" s="28" t="str">
        <f>IF(O48="","",IF(N49&gt;R49,"○","×"))</f>
        <v>○</v>
      </c>
      <c r="O48" s="14">
        <v>21</v>
      </c>
      <c r="P48" s="15" t="s">
        <v>21</v>
      </c>
      <c r="Q48" s="14">
        <v>19</v>
      </c>
      <c r="R48" s="33"/>
      <c r="S48" s="91">
        <f>IF(D48="","",COUNTIF(D48:R50,"○"))</f>
        <v>2</v>
      </c>
      <c r="T48" s="94" t="s">
        <v>18</v>
      </c>
      <c r="U48" s="97">
        <f>IF(D48="","",COUNTIF(D48:R50,"×"))</f>
        <v>0</v>
      </c>
      <c r="V48" s="91">
        <f>IF(AD49="","",RANK(AD49,AD45:AD53))</f>
        <v>1</v>
      </c>
      <c r="W48" s="97"/>
      <c r="X48" s="16"/>
      <c r="Y48" s="16"/>
      <c r="Z48" s="4"/>
      <c r="AA48" s="4"/>
      <c r="AE48" s="51">
        <f>IF(O48="","",IF(O48&gt;Q48,1,0))</f>
        <v>1</v>
      </c>
      <c r="AF48" s="51">
        <f>IF(Q48="","",IF(O48&lt;Q48,1,0))</f>
        <v>0</v>
      </c>
    </row>
    <row r="49" spans="2:32" ht="15" customHeight="1">
      <c r="B49" s="61"/>
      <c r="C49" s="66"/>
      <c r="D49" s="80">
        <f>M46</f>
        <v>2</v>
      </c>
      <c r="E49" s="16">
        <f>IF(L46="","",L46)</f>
        <v>21</v>
      </c>
      <c r="F49" s="10" t="s">
        <v>21</v>
      </c>
      <c r="G49" s="16">
        <f>IF(J46="","",J46)</f>
        <v>14</v>
      </c>
      <c r="H49" s="100">
        <f>I46</f>
        <v>0</v>
      </c>
      <c r="I49" s="85"/>
      <c r="J49" s="86"/>
      <c r="K49" s="86"/>
      <c r="L49" s="86"/>
      <c r="M49" s="87"/>
      <c r="N49" s="80">
        <f>IF(O48="","",SUM(AE48:AE50))</f>
        <v>2</v>
      </c>
      <c r="O49" s="16">
        <v>18</v>
      </c>
      <c r="P49" s="10" t="s">
        <v>21</v>
      </c>
      <c r="Q49" s="16">
        <v>21</v>
      </c>
      <c r="R49" s="100">
        <f>IF(Q48="","",SUM(AF48:AF50))</f>
        <v>1</v>
      </c>
      <c r="S49" s="92"/>
      <c r="T49" s="95"/>
      <c r="U49" s="98"/>
      <c r="V49" s="92"/>
      <c r="W49" s="98"/>
      <c r="X49" s="16"/>
      <c r="Y49" s="16"/>
      <c r="Z49" s="4"/>
      <c r="AA49" s="4"/>
      <c r="AD49" s="51">
        <f>IF(S48="","",S48*1000+(D49+N49)*100+((D49+N49)-(H49+R49))*10+((SUM(E48:E50)+SUM(O48:O50))-(SUM(G48:G50)+SUM(Q48:Q50))))</f>
        <v>2454</v>
      </c>
      <c r="AE49" s="51">
        <f>IF(O49="","",IF(O49&gt;Q49,1,0))</f>
        <v>0</v>
      </c>
      <c r="AF49" s="51">
        <f>IF(Q49="","",IF(O49&lt;Q49,1,0))</f>
        <v>1</v>
      </c>
    </row>
    <row r="50" spans="2:32" ht="15" customHeight="1">
      <c r="B50" s="62"/>
      <c r="C50" s="67"/>
      <c r="D50" s="81"/>
      <c r="E50" s="17">
        <f>IF(L47="","",L47)</f>
      </c>
      <c r="F50" s="13" t="s">
        <v>21</v>
      </c>
      <c r="G50" s="17">
        <f>IF(J47="","",J47)</f>
      </c>
      <c r="H50" s="101"/>
      <c r="I50" s="88"/>
      <c r="J50" s="89"/>
      <c r="K50" s="89"/>
      <c r="L50" s="89"/>
      <c r="M50" s="90"/>
      <c r="N50" s="81"/>
      <c r="O50" s="17">
        <v>21</v>
      </c>
      <c r="P50" s="10" t="s">
        <v>21</v>
      </c>
      <c r="Q50" s="17">
        <v>5</v>
      </c>
      <c r="R50" s="101"/>
      <c r="S50" s="93"/>
      <c r="T50" s="96"/>
      <c r="U50" s="99"/>
      <c r="V50" s="93"/>
      <c r="W50" s="99"/>
      <c r="X50" s="16"/>
      <c r="Y50" s="16"/>
      <c r="Z50" s="4"/>
      <c r="AA50" s="4"/>
      <c r="AE50" s="51">
        <f>IF(O50="","",IF(O50&gt;Q50,1,0))</f>
        <v>1</v>
      </c>
      <c r="AF50" s="51">
        <f>IF(Q50="","",IF(O50&lt;Q50,1,0))</f>
        <v>0</v>
      </c>
    </row>
    <row r="51" spans="2:27" ht="15" customHeight="1">
      <c r="B51" s="61" t="s">
        <v>59</v>
      </c>
      <c r="C51" s="65" t="s">
        <v>60</v>
      </c>
      <c r="D51" s="28" t="str">
        <f>IF(E51="","",IF(D52&gt;H52,"○","×"))</f>
        <v>○</v>
      </c>
      <c r="E51" s="14">
        <f>IF(Q45="","",Q45)</f>
        <v>21</v>
      </c>
      <c r="F51" s="15" t="s">
        <v>21</v>
      </c>
      <c r="G51" s="14">
        <f>IF(O45="","",O45)</f>
        <v>19</v>
      </c>
      <c r="H51" s="33"/>
      <c r="I51" s="28" t="str">
        <f>IF(J51="","",IF(I52&gt;M52,"○","×"))</f>
        <v>×</v>
      </c>
      <c r="J51" s="14">
        <f>IF(Q48="","",Q48)</f>
        <v>19</v>
      </c>
      <c r="K51" s="10" t="s">
        <v>21</v>
      </c>
      <c r="L51" s="14">
        <f>IF(O48="","",O48)</f>
        <v>21</v>
      </c>
      <c r="M51" s="33"/>
      <c r="N51" s="82"/>
      <c r="O51" s="83"/>
      <c r="P51" s="83"/>
      <c r="Q51" s="83"/>
      <c r="R51" s="84"/>
      <c r="S51" s="91">
        <f>IF(D51="","",COUNTIF(D51:M51,"○"))</f>
        <v>1</v>
      </c>
      <c r="T51" s="94" t="s">
        <v>18</v>
      </c>
      <c r="U51" s="97">
        <f>IF(D51="","",COUNTIF(D51:M51,"×"))</f>
        <v>1</v>
      </c>
      <c r="V51" s="91">
        <f>IF(AD52="","",RANK(AD52,AD45:AD53))</f>
        <v>2</v>
      </c>
      <c r="W51" s="97"/>
      <c r="X51" s="16"/>
      <c r="Y51" s="16"/>
      <c r="Z51" s="4"/>
      <c r="AA51" s="4"/>
    </row>
    <row r="52" spans="2:30" ht="15" customHeight="1">
      <c r="B52" s="61"/>
      <c r="C52" s="66"/>
      <c r="D52" s="80">
        <f>R46</f>
        <v>2</v>
      </c>
      <c r="E52" s="16">
        <f>IF(Q46="","",Q46)</f>
        <v>21</v>
      </c>
      <c r="F52" s="10" t="s">
        <v>21</v>
      </c>
      <c r="G52" s="16">
        <f>IF(O46="","",O46)</f>
        <v>12</v>
      </c>
      <c r="H52" s="100">
        <f>N46</f>
        <v>0</v>
      </c>
      <c r="I52" s="80">
        <f>R49</f>
        <v>1</v>
      </c>
      <c r="J52" s="16">
        <f>IF(Q49="","",Q49)</f>
        <v>21</v>
      </c>
      <c r="K52" s="10" t="s">
        <v>21</v>
      </c>
      <c r="L52" s="30">
        <f>IF(O49="","",O49)</f>
        <v>18</v>
      </c>
      <c r="M52" s="100">
        <f>N49</f>
        <v>2</v>
      </c>
      <c r="N52" s="85"/>
      <c r="O52" s="86"/>
      <c r="P52" s="86"/>
      <c r="Q52" s="86"/>
      <c r="R52" s="87"/>
      <c r="S52" s="92"/>
      <c r="T52" s="95"/>
      <c r="U52" s="98"/>
      <c r="V52" s="92"/>
      <c r="W52" s="98"/>
      <c r="X52" s="16"/>
      <c r="Y52" s="16"/>
      <c r="Z52" s="4"/>
      <c r="AA52" s="4"/>
      <c r="AD52" s="51">
        <f>IF(S51="","",S51*1000+(D52+I52)*100+((D52+I52)-(H52+M52))*10+((SUM(E51:E53)+SUM(J51:J53))-(SUM(G51:G53)+SUM(L51:L53))))</f>
        <v>1306</v>
      </c>
    </row>
    <row r="53" spans="2:27" ht="15" customHeight="1">
      <c r="B53" s="62"/>
      <c r="C53" s="67"/>
      <c r="D53" s="81"/>
      <c r="E53" s="17">
        <f>IF(Q47="","",Q47)</f>
      </c>
      <c r="F53" s="13" t="s">
        <v>21</v>
      </c>
      <c r="G53" s="17">
        <f>IF(O47="","",O47)</f>
      </c>
      <c r="H53" s="101"/>
      <c r="I53" s="81"/>
      <c r="J53" s="17">
        <f>IF(Q50="","",Q50)</f>
        <v>5</v>
      </c>
      <c r="K53" s="10" t="s">
        <v>21</v>
      </c>
      <c r="L53" s="31">
        <f>IF(O50="","",O50)</f>
        <v>21</v>
      </c>
      <c r="M53" s="101"/>
      <c r="N53" s="88"/>
      <c r="O53" s="89"/>
      <c r="P53" s="89"/>
      <c r="Q53" s="89"/>
      <c r="R53" s="90"/>
      <c r="S53" s="93"/>
      <c r="T53" s="96"/>
      <c r="U53" s="99"/>
      <c r="V53" s="93"/>
      <c r="W53" s="99"/>
      <c r="X53" s="16"/>
      <c r="Y53" s="16"/>
      <c r="Z53" s="4"/>
      <c r="AA53" s="4"/>
    </row>
    <row r="54" spans="2:36" s="24" customFormat="1" ht="15" customHeight="1">
      <c r="B54" s="23"/>
      <c r="C54" s="23"/>
      <c r="K54" s="34"/>
      <c r="AD54" s="51"/>
      <c r="AE54" s="51"/>
      <c r="AF54" s="51"/>
      <c r="AG54" s="51"/>
      <c r="AH54" s="51"/>
      <c r="AI54" s="51"/>
      <c r="AJ54" s="51"/>
    </row>
    <row r="55" spans="2:27" ht="15" customHeight="1">
      <c r="B55" s="6" t="s">
        <v>61</v>
      </c>
      <c r="C55" s="7"/>
      <c r="D55" s="63" t="s">
        <v>62</v>
      </c>
      <c r="E55" s="74"/>
      <c r="F55" s="74"/>
      <c r="G55" s="74"/>
      <c r="H55" s="64"/>
      <c r="I55" s="63" t="s">
        <v>63</v>
      </c>
      <c r="J55" s="74"/>
      <c r="K55" s="74"/>
      <c r="L55" s="74"/>
      <c r="M55" s="64"/>
      <c r="N55" s="63" t="s">
        <v>64</v>
      </c>
      <c r="O55" s="74"/>
      <c r="P55" s="74"/>
      <c r="Q55" s="74"/>
      <c r="R55" s="64"/>
      <c r="S55" s="26"/>
      <c r="T55" s="27" t="s">
        <v>16</v>
      </c>
      <c r="U55" s="27"/>
      <c r="V55" s="63" t="s">
        <v>17</v>
      </c>
      <c r="W55" s="64"/>
      <c r="AA55" s="5"/>
    </row>
    <row r="56" spans="2:34" ht="15" customHeight="1">
      <c r="B56" s="60" t="s">
        <v>34</v>
      </c>
      <c r="C56" s="65" t="s">
        <v>65</v>
      </c>
      <c r="D56" s="82"/>
      <c r="E56" s="83"/>
      <c r="F56" s="83"/>
      <c r="G56" s="83"/>
      <c r="H56" s="84"/>
      <c r="I56" s="28" t="str">
        <f>IF(I57="","",IF(I57&gt;M57,"○","×"))</f>
        <v>○</v>
      </c>
      <c r="J56" s="14">
        <v>21</v>
      </c>
      <c r="K56" s="10" t="s">
        <v>21</v>
      </c>
      <c r="L56" s="14">
        <v>12</v>
      </c>
      <c r="M56" s="29"/>
      <c r="N56" s="8" t="str">
        <f>IF(N57="","",IF(N57&gt;R57,"○","×"))</f>
        <v>○</v>
      </c>
      <c r="O56" s="14">
        <v>21</v>
      </c>
      <c r="P56" s="10" t="s">
        <v>21</v>
      </c>
      <c r="Q56" s="14">
        <v>2</v>
      </c>
      <c r="R56" s="29"/>
      <c r="S56" s="91">
        <f>IF(I56="","",COUNTIF(I56:R56,"○"))</f>
        <v>2</v>
      </c>
      <c r="T56" s="94" t="s">
        <v>18</v>
      </c>
      <c r="U56" s="97">
        <f>IF(I56="","",COUNTIF(I56:R56,"×"))</f>
        <v>0</v>
      </c>
      <c r="V56" s="91">
        <f>IF(AD57="","",RANK(AD57,AD56:AD64))</f>
        <v>1</v>
      </c>
      <c r="W56" s="97"/>
      <c r="X56" s="16"/>
      <c r="Y56" s="16"/>
      <c r="Z56" s="5"/>
      <c r="AA56" s="5"/>
      <c r="AE56" s="51">
        <f>IF(J56="","",IF(J56&gt;L56,1,0))</f>
        <v>1</v>
      </c>
      <c r="AF56" s="51">
        <f>IF(L56="","",IF(J56&lt;L56,1,0))</f>
        <v>0</v>
      </c>
      <c r="AG56" s="51">
        <f>IF(O56="","",IF(O56&gt;Q56,1,0))</f>
        <v>1</v>
      </c>
      <c r="AH56" s="51">
        <f>IF(Q56="","",IF(O56&lt;Q56,1,0))</f>
        <v>0</v>
      </c>
    </row>
    <row r="57" spans="2:34" ht="15" customHeight="1">
      <c r="B57" s="61"/>
      <c r="C57" s="66"/>
      <c r="D57" s="85"/>
      <c r="E57" s="86"/>
      <c r="F57" s="86"/>
      <c r="G57" s="86"/>
      <c r="H57" s="87"/>
      <c r="I57" s="80">
        <f>IF(J56="","",SUM(AE56:AE58))</f>
        <v>2</v>
      </c>
      <c r="J57" s="16">
        <v>21</v>
      </c>
      <c r="K57" s="10" t="s">
        <v>21</v>
      </c>
      <c r="L57" s="16">
        <v>6</v>
      </c>
      <c r="M57" s="100">
        <f>IF(L56="","",SUM(AF56:AF58))</f>
        <v>0</v>
      </c>
      <c r="N57" s="80">
        <f>IF(O56="","",SUM(AG56:AG58))</f>
        <v>2</v>
      </c>
      <c r="O57" s="30">
        <v>21</v>
      </c>
      <c r="P57" s="10" t="s">
        <v>21</v>
      </c>
      <c r="Q57" s="30">
        <v>3</v>
      </c>
      <c r="R57" s="100">
        <f>IF(Q56="","",SUM(AH56:AH58))</f>
        <v>0</v>
      </c>
      <c r="S57" s="92"/>
      <c r="T57" s="95"/>
      <c r="U57" s="98"/>
      <c r="V57" s="92"/>
      <c r="W57" s="98"/>
      <c r="X57" s="16"/>
      <c r="Y57" s="16"/>
      <c r="Z57" s="5"/>
      <c r="AA57" s="5"/>
      <c r="AD57" s="51">
        <f>IF(S56="","",S56*1000+(I57+N57)*100+((I57+N57)-(M57+R57))*10+((SUM(J56:J58)+SUM(O56:O58))-(SUM(L56:L58)+SUM(Q56:Q58))))</f>
        <v>2501</v>
      </c>
      <c r="AE57" s="51">
        <f>IF(J57="","",IF(J57&gt;L57,1,0))</f>
        <v>1</v>
      </c>
      <c r="AF57" s="51">
        <f>IF(L57="","",IF(J57&lt;L57,1,0))</f>
        <v>0</v>
      </c>
      <c r="AG57" s="51">
        <f>IF(O57="","",IF(O57&gt;Q57,1,0))</f>
        <v>1</v>
      </c>
      <c r="AH57" s="51">
        <f>IF(Q57="","",IF(O57&lt;Q57,1,0))</f>
        <v>0</v>
      </c>
    </row>
    <row r="58" spans="2:34" ht="15" customHeight="1">
      <c r="B58" s="62"/>
      <c r="C58" s="67"/>
      <c r="D58" s="88"/>
      <c r="E58" s="89"/>
      <c r="F58" s="89"/>
      <c r="G58" s="89"/>
      <c r="H58" s="90"/>
      <c r="I58" s="81"/>
      <c r="J58" s="17"/>
      <c r="K58" s="10" t="s">
        <v>21</v>
      </c>
      <c r="L58" s="17"/>
      <c r="M58" s="101"/>
      <c r="N58" s="81"/>
      <c r="O58" s="31"/>
      <c r="P58" s="10" t="s">
        <v>21</v>
      </c>
      <c r="Q58" s="31"/>
      <c r="R58" s="101"/>
      <c r="S58" s="93"/>
      <c r="T58" s="96"/>
      <c r="U58" s="99"/>
      <c r="V58" s="93"/>
      <c r="W58" s="99"/>
      <c r="X58" s="16"/>
      <c r="Y58" s="16"/>
      <c r="Z58" s="4"/>
      <c r="AA58" s="4"/>
      <c r="AE58" s="51">
        <f>IF(J58="","",IF(J58&gt;L58,1,0))</f>
      </c>
      <c r="AF58" s="51">
        <f>IF(L58="","",IF(J58&lt;L58,1,0))</f>
      </c>
      <c r="AG58" s="51">
        <f>IF(O58="","",IF(O58&gt;Q58,1,0))</f>
      </c>
      <c r="AH58" s="51">
        <f>IF(Q58="","",IF(O58&lt;Q58,1,0))</f>
      </c>
    </row>
    <row r="59" spans="2:32" ht="15" customHeight="1">
      <c r="B59" s="60" t="s">
        <v>49</v>
      </c>
      <c r="C59" s="65" t="s">
        <v>66</v>
      </c>
      <c r="D59" s="28" t="str">
        <f>IF(E59="","",IF(D60&gt;H60,"○","×"))</f>
        <v>×</v>
      </c>
      <c r="E59" s="14">
        <f>IF(L56="","",L56)</f>
        <v>12</v>
      </c>
      <c r="F59" s="15" t="s">
        <v>21</v>
      </c>
      <c r="G59" s="14">
        <f>IF(J56="","",J56)</f>
        <v>21</v>
      </c>
      <c r="H59" s="32"/>
      <c r="I59" s="82"/>
      <c r="J59" s="83"/>
      <c r="K59" s="83"/>
      <c r="L59" s="83"/>
      <c r="M59" s="84"/>
      <c r="N59" s="28" t="str">
        <f>IF(O59="","",IF(N60&gt;R60,"○","×"))</f>
        <v>○</v>
      </c>
      <c r="O59" s="14">
        <v>21</v>
      </c>
      <c r="P59" s="15" t="s">
        <v>21</v>
      </c>
      <c r="Q59" s="14">
        <v>10</v>
      </c>
      <c r="R59" s="33"/>
      <c r="S59" s="91">
        <f>IF(D59="","",COUNTIF(D59:R61,"○"))</f>
        <v>1</v>
      </c>
      <c r="T59" s="94" t="s">
        <v>18</v>
      </c>
      <c r="U59" s="97">
        <f>IF(D59="","",COUNTIF(D59:R61,"×"))</f>
        <v>1</v>
      </c>
      <c r="V59" s="91">
        <f>IF(AD60="","",RANK(AD60,AD56:AD64))</f>
        <v>2</v>
      </c>
      <c r="W59" s="97"/>
      <c r="X59" s="16"/>
      <c r="Y59" s="16"/>
      <c r="Z59" s="4"/>
      <c r="AA59" s="4"/>
      <c r="AE59" s="51">
        <f>IF(O59="","",IF(O59&gt;Q59,1,0))</f>
        <v>1</v>
      </c>
      <c r="AF59" s="51">
        <f>IF(Q59="","",IF(O59&lt;Q59,1,0))</f>
        <v>0</v>
      </c>
    </row>
    <row r="60" spans="2:32" ht="15" customHeight="1">
      <c r="B60" s="61"/>
      <c r="C60" s="66"/>
      <c r="D60" s="80">
        <f>M57</f>
        <v>0</v>
      </c>
      <c r="E60" s="16">
        <f>IF(L57="","",L57)</f>
        <v>6</v>
      </c>
      <c r="F60" s="10" t="s">
        <v>21</v>
      </c>
      <c r="G60" s="16">
        <f>IF(J57="","",J57)</f>
        <v>21</v>
      </c>
      <c r="H60" s="100">
        <f>I57</f>
        <v>2</v>
      </c>
      <c r="I60" s="85"/>
      <c r="J60" s="86"/>
      <c r="K60" s="86"/>
      <c r="L60" s="86"/>
      <c r="M60" s="87"/>
      <c r="N60" s="80">
        <f>IF(O59="","",SUM(AE59:AE61))</f>
        <v>2</v>
      </c>
      <c r="O60" s="16">
        <v>21</v>
      </c>
      <c r="P60" s="10" t="s">
        <v>21</v>
      </c>
      <c r="Q60" s="16">
        <v>5</v>
      </c>
      <c r="R60" s="100">
        <f>IF(Q59="","",SUM(AF59:AF61))</f>
        <v>0</v>
      </c>
      <c r="S60" s="92"/>
      <c r="T60" s="95"/>
      <c r="U60" s="98"/>
      <c r="V60" s="92"/>
      <c r="W60" s="98"/>
      <c r="X60" s="16"/>
      <c r="Y60" s="16"/>
      <c r="Z60" s="4"/>
      <c r="AA60" s="4"/>
      <c r="AD60" s="51">
        <f>IF(S59="","",S59*1000+(D60+N60)*100+((D60+N60)-(H60+R60))*10+((SUM(E59:E61)+SUM(O59:O61))-(SUM(G59:G61)+SUM(Q59:Q61))))</f>
        <v>1203</v>
      </c>
      <c r="AE60" s="51">
        <f>IF(O60="","",IF(O60&gt;Q60,1,0))</f>
        <v>1</v>
      </c>
      <c r="AF60" s="51">
        <f>IF(Q60="","",IF(O60&lt;Q60,1,0))</f>
        <v>0</v>
      </c>
    </row>
    <row r="61" spans="2:32" ht="15" customHeight="1">
      <c r="B61" s="62"/>
      <c r="C61" s="67"/>
      <c r="D61" s="81"/>
      <c r="E61" s="17">
        <f>IF(L58="","",L58)</f>
      </c>
      <c r="F61" s="13" t="s">
        <v>21</v>
      </c>
      <c r="G61" s="17">
        <f>IF(J58="","",J58)</f>
      </c>
      <c r="H61" s="101"/>
      <c r="I61" s="88"/>
      <c r="J61" s="89"/>
      <c r="K61" s="89"/>
      <c r="L61" s="89"/>
      <c r="M61" s="90"/>
      <c r="N61" s="81"/>
      <c r="O61" s="17"/>
      <c r="P61" s="10" t="s">
        <v>21</v>
      </c>
      <c r="Q61" s="17"/>
      <c r="R61" s="101"/>
      <c r="S61" s="93"/>
      <c r="T61" s="96"/>
      <c r="U61" s="99"/>
      <c r="V61" s="93"/>
      <c r="W61" s="99"/>
      <c r="X61" s="16"/>
      <c r="Y61" s="16"/>
      <c r="Z61" s="4"/>
      <c r="AA61" s="4"/>
      <c r="AE61" s="51">
        <f>IF(O61="","",IF(O61&gt;Q61,1,0))</f>
      </c>
      <c r="AF61" s="51">
        <f>IF(Q61="","",IF(O61&lt;Q61,1,0))</f>
      </c>
    </row>
    <row r="62" spans="2:27" ht="15" customHeight="1">
      <c r="B62" s="61" t="s">
        <v>51</v>
      </c>
      <c r="C62" s="65" t="s">
        <v>67</v>
      </c>
      <c r="D62" s="28" t="str">
        <f>IF(E62="","",IF(D63&gt;H63,"○","×"))</f>
        <v>×</v>
      </c>
      <c r="E62" s="14">
        <f>IF(Q56="","",Q56)</f>
        <v>2</v>
      </c>
      <c r="F62" s="15" t="s">
        <v>21</v>
      </c>
      <c r="G62" s="14">
        <f>IF(O56="","",O56)</f>
        <v>21</v>
      </c>
      <c r="H62" s="33"/>
      <c r="I62" s="28" t="str">
        <f>IF(J62="","",IF(I63&gt;M63,"○","×"))</f>
        <v>×</v>
      </c>
      <c r="J62" s="14">
        <f>IF(Q59="","",Q59)</f>
        <v>10</v>
      </c>
      <c r="K62" s="10" t="s">
        <v>21</v>
      </c>
      <c r="L62" s="14">
        <f>IF(O59="","",O59)</f>
        <v>21</v>
      </c>
      <c r="M62" s="33"/>
      <c r="N62" s="82"/>
      <c r="O62" s="83"/>
      <c r="P62" s="83"/>
      <c r="Q62" s="83"/>
      <c r="R62" s="84"/>
      <c r="S62" s="91">
        <f>IF(D62="","",COUNTIF(D62:M62,"○"))</f>
        <v>0</v>
      </c>
      <c r="T62" s="94" t="s">
        <v>18</v>
      </c>
      <c r="U62" s="97">
        <f>IF(D62="","",COUNTIF(D62:M62,"×"))</f>
        <v>2</v>
      </c>
      <c r="V62" s="91">
        <f>IF(AD63="","",RANK(AD63,AD56:AD64))</f>
        <v>3</v>
      </c>
      <c r="W62" s="97"/>
      <c r="X62" s="16"/>
      <c r="Y62" s="16"/>
      <c r="Z62" s="4"/>
      <c r="AA62" s="4"/>
    </row>
    <row r="63" spans="2:30" ht="15" customHeight="1">
      <c r="B63" s="61"/>
      <c r="C63" s="66"/>
      <c r="D63" s="80">
        <f>R57</f>
        <v>0</v>
      </c>
      <c r="E63" s="16">
        <f>IF(Q57="","",Q57)</f>
        <v>3</v>
      </c>
      <c r="F63" s="10" t="s">
        <v>21</v>
      </c>
      <c r="G63" s="16">
        <f>IF(O57="","",O57)</f>
        <v>21</v>
      </c>
      <c r="H63" s="100">
        <f>N57</f>
        <v>2</v>
      </c>
      <c r="I63" s="80">
        <f>R60</f>
        <v>0</v>
      </c>
      <c r="J63" s="16">
        <f>IF(Q60="","",Q60)</f>
        <v>5</v>
      </c>
      <c r="K63" s="10" t="s">
        <v>21</v>
      </c>
      <c r="L63" s="30">
        <f>IF(O60="","",O60)</f>
        <v>21</v>
      </c>
      <c r="M63" s="100">
        <f>N60</f>
        <v>2</v>
      </c>
      <c r="N63" s="85"/>
      <c r="O63" s="86"/>
      <c r="P63" s="86"/>
      <c r="Q63" s="86"/>
      <c r="R63" s="87"/>
      <c r="S63" s="92"/>
      <c r="T63" s="95"/>
      <c r="U63" s="98"/>
      <c r="V63" s="92"/>
      <c r="W63" s="98"/>
      <c r="X63" s="16"/>
      <c r="Y63" s="16"/>
      <c r="Z63" s="4"/>
      <c r="AA63" s="4"/>
      <c r="AD63" s="51">
        <f>IF(S62="","",S62*1000+(D63+I63)*100+((D63+I63)-(H63+M63))*10+((SUM(E62:E64)+SUM(J62:J64))-(SUM(G62:G64)+SUM(L62:L64))))</f>
        <v>-104</v>
      </c>
    </row>
    <row r="64" spans="2:27" ht="15" customHeight="1">
      <c r="B64" s="62"/>
      <c r="C64" s="67"/>
      <c r="D64" s="81"/>
      <c r="E64" s="17">
        <f>IF(Q58="","",Q58)</f>
      </c>
      <c r="F64" s="13" t="s">
        <v>21</v>
      </c>
      <c r="G64" s="17">
        <f>IF(O58="","",O58)</f>
      </c>
      <c r="H64" s="101"/>
      <c r="I64" s="81"/>
      <c r="J64" s="17">
        <f>IF(Q61="","",Q61)</f>
      </c>
      <c r="K64" s="10" t="s">
        <v>21</v>
      </c>
      <c r="L64" s="31">
        <f>IF(O61="","",O61)</f>
      </c>
      <c r="M64" s="101"/>
      <c r="N64" s="88"/>
      <c r="O64" s="89"/>
      <c r="P64" s="89"/>
      <c r="Q64" s="89"/>
      <c r="R64" s="90"/>
      <c r="S64" s="93"/>
      <c r="T64" s="96"/>
      <c r="U64" s="99"/>
      <c r="V64" s="93"/>
      <c r="W64" s="99"/>
      <c r="X64" s="16"/>
      <c r="Y64" s="16"/>
      <c r="Z64" s="4"/>
      <c r="AA64" s="4"/>
    </row>
    <row r="65" spans="2:36" s="24" customFormat="1" ht="15" customHeight="1">
      <c r="B65" s="23"/>
      <c r="C65" s="23"/>
      <c r="K65" s="34"/>
      <c r="AD65" s="51"/>
      <c r="AE65" s="51"/>
      <c r="AF65" s="51"/>
      <c r="AG65" s="51"/>
      <c r="AH65" s="51"/>
      <c r="AI65" s="51"/>
      <c r="AJ65" s="51"/>
    </row>
    <row r="66" spans="2:27" ht="15" customHeight="1">
      <c r="B66" s="6" t="s">
        <v>68</v>
      </c>
      <c r="C66" s="7"/>
      <c r="D66" s="63" t="s">
        <v>69</v>
      </c>
      <c r="E66" s="74"/>
      <c r="F66" s="74"/>
      <c r="G66" s="74"/>
      <c r="H66" s="64"/>
      <c r="I66" s="63" t="s">
        <v>27</v>
      </c>
      <c r="J66" s="74"/>
      <c r="K66" s="74"/>
      <c r="L66" s="74"/>
      <c r="M66" s="64"/>
      <c r="N66" s="63" t="s">
        <v>70</v>
      </c>
      <c r="O66" s="74"/>
      <c r="P66" s="74"/>
      <c r="Q66" s="74"/>
      <c r="R66" s="64"/>
      <c r="S66" s="26"/>
      <c r="T66" s="27" t="s">
        <v>16</v>
      </c>
      <c r="U66" s="27"/>
      <c r="V66" s="63" t="s">
        <v>17</v>
      </c>
      <c r="W66" s="64"/>
      <c r="AA66" s="5"/>
    </row>
    <row r="67" spans="2:34" ht="15" customHeight="1">
      <c r="B67" s="60" t="s">
        <v>34</v>
      </c>
      <c r="C67" s="65" t="s">
        <v>71</v>
      </c>
      <c r="D67" s="82"/>
      <c r="E67" s="83"/>
      <c r="F67" s="83"/>
      <c r="G67" s="83"/>
      <c r="H67" s="84"/>
      <c r="I67" s="28" t="str">
        <f>IF(I68="","",IF(I68&gt;M68,"○","×"))</f>
        <v>○</v>
      </c>
      <c r="J67" s="14">
        <v>21</v>
      </c>
      <c r="K67" s="10" t="s">
        <v>21</v>
      </c>
      <c r="L67" s="14">
        <v>16</v>
      </c>
      <c r="M67" s="29"/>
      <c r="N67" s="8" t="str">
        <f>IF(N68="","",IF(N68&gt;R68,"○","×"))</f>
        <v>×</v>
      </c>
      <c r="O67" s="14">
        <v>16</v>
      </c>
      <c r="P67" s="10" t="s">
        <v>21</v>
      </c>
      <c r="Q67" s="14">
        <v>21</v>
      </c>
      <c r="R67" s="29"/>
      <c r="S67" s="91">
        <f>IF(I67="","",COUNTIF(I67:R67,"○"))</f>
        <v>1</v>
      </c>
      <c r="T67" s="94" t="s">
        <v>18</v>
      </c>
      <c r="U67" s="97">
        <f>IF(I67="","",COUNTIF(I67:R67,"×"))</f>
        <v>1</v>
      </c>
      <c r="V67" s="91">
        <f>IF(AD68="","",RANK(AD68,AD67:AD75))</f>
        <v>2</v>
      </c>
      <c r="W67" s="97"/>
      <c r="X67" s="16"/>
      <c r="Y67" s="16"/>
      <c r="Z67" s="5"/>
      <c r="AA67" s="5"/>
      <c r="AE67" s="51">
        <f>IF(J67="","",IF(J67&gt;L67,1,0))</f>
        <v>1</v>
      </c>
      <c r="AF67" s="51">
        <f>IF(L67="","",IF(J67&lt;L67,1,0))</f>
        <v>0</v>
      </c>
      <c r="AG67" s="51">
        <f>IF(O67="","",IF(O67&gt;Q67,1,0))</f>
        <v>0</v>
      </c>
      <c r="AH67" s="51">
        <f>IF(Q67="","",IF(O67&lt;Q67,1,0))</f>
        <v>1</v>
      </c>
    </row>
    <row r="68" spans="2:34" ht="15" customHeight="1">
      <c r="B68" s="61"/>
      <c r="C68" s="66"/>
      <c r="D68" s="85"/>
      <c r="E68" s="86"/>
      <c r="F68" s="86"/>
      <c r="G68" s="86"/>
      <c r="H68" s="87"/>
      <c r="I68" s="80">
        <f>IF(J67="","",SUM(AE67:AE69))</f>
        <v>2</v>
      </c>
      <c r="J68" s="16">
        <v>21</v>
      </c>
      <c r="K68" s="10" t="s">
        <v>21</v>
      </c>
      <c r="L68" s="16">
        <v>14</v>
      </c>
      <c r="M68" s="100">
        <f>IF(L67="","",SUM(AF67:AF69))</f>
        <v>0</v>
      </c>
      <c r="N68" s="80">
        <f>IF(O67="","",SUM(AG67:AG69))</f>
        <v>0</v>
      </c>
      <c r="O68" s="30">
        <v>19</v>
      </c>
      <c r="P68" s="10" t="s">
        <v>21</v>
      </c>
      <c r="Q68" s="30">
        <v>21</v>
      </c>
      <c r="R68" s="100">
        <f>IF(Q67="","",SUM(AH67:AH69))</f>
        <v>2</v>
      </c>
      <c r="S68" s="92"/>
      <c r="T68" s="95"/>
      <c r="U68" s="98"/>
      <c r="V68" s="92"/>
      <c r="W68" s="98"/>
      <c r="X68" s="16"/>
      <c r="Y68" s="16"/>
      <c r="Z68" s="5"/>
      <c r="AA68" s="5"/>
      <c r="AD68" s="51">
        <f>IF(S67="","",S67*1000+(I68+N68)*100+((I68+N68)-(M68+R68))*10+((SUM(J67:J69)+SUM(O67:O69))-(SUM(L67:L69)+SUM(Q67:Q69))))</f>
        <v>1205</v>
      </c>
      <c r="AE68" s="51">
        <f>IF(J68="","",IF(J68&gt;L68,1,0))</f>
        <v>1</v>
      </c>
      <c r="AF68" s="51">
        <f>IF(L68="","",IF(J68&lt;L68,1,0))</f>
        <v>0</v>
      </c>
      <c r="AG68" s="51">
        <f>IF(O68="","",IF(O68&gt;Q68,1,0))</f>
        <v>0</v>
      </c>
      <c r="AH68" s="51">
        <f>IF(Q68="","",IF(O68&lt;Q68,1,0))</f>
        <v>1</v>
      </c>
    </row>
    <row r="69" spans="2:34" ht="15" customHeight="1">
      <c r="B69" s="62"/>
      <c r="C69" s="67"/>
      <c r="D69" s="88"/>
      <c r="E69" s="89"/>
      <c r="F69" s="89"/>
      <c r="G69" s="89"/>
      <c r="H69" s="90"/>
      <c r="I69" s="81"/>
      <c r="J69" s="17"/>
      <c r="K69" s="10" t="s">
        <v>21</v>
      </c>
      <c r="L69" s="17"/>
      <c r="M69" s="101"/>
      <c r="N69" s="81"/>
      <c r="O69" s="31"/>
      <c r="P69" s="10" t="s">
        <v>21</v>
      </c>
      <c r="Q69" s="31"/>
      <c r="R69" s="101"/>
      <c r="S69" s="93"/>
      <c r="T69" s="96"/>
      <c r="U69" s="99"/>
      <c r="V69" s="93"/>
      <c r="W69" s="99"/>
      <c r="X69" s="16"/>
      <c r="Y69" s="16"/>
      <c r="Z69" s="4"/>
      <c r="AA69" s="4"/>
      <c r="AE69" s="51">
        <f>IF(J69="","",IF(J69&gt;L69,1,0))</f>
      </c>
      <c r="AF69" s="51">
        <f>IF(L69="","",IF(J69&lt;L69,1,0))</f>
      </c>
      <c r="AG69" s="51">
        <f>IF(O69="","",IF(O69&gt;Q69,1,0))</f>
      </c>
      <c r="AH69" s="51">
        <f>IF(Q69="","",IF(O69&lt;Q69,1,0))</f>
      </c>
    </row>
    <row r="70" spans="2:32" ht="15" customHeight="1">
      <c r="B70" s="60" t="s">
        <v>51</v>
      </c>
      <c r="C70" s="65" t="s">
        <v>72</v>
      </c>
      <c r="D70" s="28" t="str">
        <f>IF(E70="","",IF(D71&gt;H71,"○","×"))</f>
        <v>×</v>
      </c>
      <c r="E70" s="14">
        <f>IF(L67="","",L67)</f>
        <v>16</v>
      </c>
      <c r="F70" s="15" t="s">
        <v>21</v>
      </c>
      <c r="G70" s="14">
        <f>IF(J67="","",J67)</f>
        <v>21</v>
      </c>
      <c r="H70" s="32"/>
      <c r="I70" s="82"/>
      <c r="J70" s="83"/>
      <c r="K70" s="83"/>
      <c r="L70" s="83"/>
      <c r="M70" s="84"/>
      <c r="N70" s="28" t="str">
        <f>IF(O70="","",IF(N71&gt;R71,"○","×"))</f>
        <v>×</v>
      </c>
      <c r="O70" s="14">
        <v>14</v>
      </c>
      <c r="P70" s="15" t="s">
        <v>21</v>
      </c>
      <c r="Q70" s="14">
        <v>21</v>
      </c>
      <c r="R70" s="33"/>
      <c r="S70" s="91">
        <f>IF(D70="","",COUNTIF(D70:R72,"○"))</f>
        <v>0</v>
      </c>
      <c r="T70" s="94" t="s">
        <v>18</v>
      </c>
      <c r="U70" s="97">
        <f>IF(D70="","",COUNTIF(D70:R72,"×"))</f>
        <v>2</v>
      </c>
      <c r="V70" s="91">
        <f>IF(AD71="","",RANK(AD71,AD67:AD75))</f>
        <v>3</v>
      </c>
      <c r="W70" s="97"/>
      <c r="X70" s="16"/>
      <c r="Y70" s="16"/>
      <c r="Z70" s="4"/>
      <c r="AA70" s="4"/>
      <c r="AE70" s="51">
        <f>IF(O70="","",IF(O70&gt;Q70,1,0))</f>
        <v>0</v>
      </c>
      <c r="AF70" s="51">
        <f>IF(Q70="","",IF(O70&lt;Q70,1,0))</f>
        <v>1</v>
      </c>
    </row>
    <row r="71" spans="2:32" ht="15" customHeight="1">
      <c r="B71" s="61"/>
      <c r="C71" s="66"/>
      <c r="D71" s="80">
        <f>M68</f>
        <v>0</v>
      </c>
      <c r="E71" s="16">
        <f>IF(L68="","",L68)</f>
        <v>14</v>
      </c>
      <c r="F71" s="10" t="s">
        <v>21</v>
      </c>
      <c r="G71" s="16">
        <f>IF(J68="","",J68)</f>
        <v>21</v>
      </c>
      <c r="H71" s="100">
        <f>I68</f>
        <v>2</v>
      </c>
      <c r="I71" s="85"/>
      <c r="J71" s="86"/>
      <c r="K71" s="86"/>
      <c r="L71" s="86"/>
      <c r="M71" s="87"/>
      <c r="N71" s="80">
        <f>IF(O70="","",SUM(AE70:AE72))</f>
        <v>0</v>
      </c>
      <c r="O71" s="16">
        <v>15</v>
      </c>
      <c r="P71" s="10" t="s">
        <v>21</v>
      </c>
      <c r="Q71" s="16">
        <v>21</v>
      </c>
      <c r="R71" s="100">
        <f>IF(Q70="","",SUM(AF70:AF72))</f>
        <v>2</v>
      </c>
      <c r="S71" s="92"/>
      <c r="T71" s="95"/>
      <c r="U71" s="98"/>
      <c r="V71" s="92"/>
      <c r="W71" s="98"/>
      <c r="X71" s="16"/>
      <c r="Y71" s="16"/>
      <c r="Z71" s="4"/>
      <c r="AA71" s="4"/>
      <c r="AD71" s="51">
        <f>IF(S70="","",S70*1000+(D71+N71)*100+((D71+N71)-(H71+R71))*10+((SUM(E70:E72)+SUM(O70:O72))-(SUM(G70:G72)+SUM(Q70:Q72))))</f>
        <v>-65</v>
      </c>
      <c r="AE71" s="51">
        <f>IF(O71="","",IF(O71&gt;Q71,1,0))</f>
        <v>0</v>
      </c>
      <c r="AF71" s="51">
        <f>IF(Q71="","",IF(O71&lt;Q71,1,0))</f>
        <v>1</v>
      </c>
    </row>
    <row r="72" spans="2:32" ht="15" customHeight="1">
      <c r="B72" s="62"/>
      <c r="C72" s="67"/>
      <c r="D72" s="81"/>
      <c r="E72" s="17">
        <f>IF(L69="","",L69)</f>
      </c>
      <c r="F72" s="13" t="s">
        <v>21</v>
      </c>
      <c r="G72" s="17">
        <f>IF(J69="","",J69)</f>
      </c>
      <c r="H72" s="101"/>
      <c r="I72" s="88"/>
      <c r="J72" s="89"/>
      <c r="K72" s="89"/>
      <c r="L72" s="89"/>
      <c r="M72" s="90"/>
      <c r="N72" s="81"/>
      <c r="O72" s="17"/>
      <c r="P72" s="10" t="s">
        <v>21</v>
      </c>
      <c r="Q72" s="17"/>
      <c r="R72" s="101"/>
      <c r="S72" s="93"/>
      <c r="T72" s="96"/>
      <c r="U72" s="99"/>
      <c r="V72" s="93"/>
      <c r="W72" s="99"/>
      <c r="X72" s="16"/>
      <c r="Y72" s="16"/>
      <c r="Z72" s="4"/>
      <c r="AA72" s="4"/>
      <c r="AE72" s="51">
        <f>IF(O72="","",IF(O72&gt;Q72,1,0))</f>
      </c>
      <c r="AF72" s="51">
        <f>IF(Q72="","",IF(O72&lt;Q72,1,0))</f>
      </c>
    </row>
    <row r="73" spans="2:27" ht="15" customHeight="1">
      <c r="B73" s="61" t="s">
        <v>49</v>
      </c>
      <c r="C73" s="65" t="s">
        <v>73</v>
      </c>
      <c r="D73" s="28" t="str">
        <f>IF(E73="","",IF(D74&gt;H74,"○","×"))</f>
        <v>○</v>
      </c>
      <c r="E73" s="14">
        <f>IF(Q67="","",Q67)</f>
        <v>21</v>
      </c>
      <c r="F73" s="15" t="s">
        <v>21</v>
      </c>
      <c r="G73" s="14">
        <f>IF(O67="","",O67)</f>
        <v>16</v>
      </c>
      <c r="H73" s="33"/>
      <c r="I73" s="28" t="str">
        <f>IF(J73="","",IF(I74&gt;M74,"○","×"))</f>
        <v>○</v>
      </c>
      <c r="J73" s="14">
        <f>IF(Q70="","",Q70)</f>
        <v>21</v>
      </c>
      <c r="K73" s="10" t="s">
        <v>21</v>
      </c>
      <c r="L73" s="14">
        <f>IF(O70="","",O70)</f>
        <v>14</v>
      </c>
      <c r="M73" s="33"/>
      <c r="N73" s="82"/>
      <c r="O73" s="83"/>
      <c r="P73" s="83"/>
      <c r="Q73" s="83"/>
      <c r="R73" s="84"/>
      <c r="S73" s="91">
        <f>IF(D73="","",COUNTIF(D73:M73,"○"))</f>
        <v>2</v>
      </c>
      <c r="T73" s="94" t="s">
        <v>18</v>
      </c>
      <c r="U73" s="97">
        <f>IF(D73="","",COUNTIF(D73:M73,"×"))</f>
        <v>0</v>
      </c>
      <c r="V73" s="91">
        <f>IF(AD74="","",RANK(AD74,AD67:AD75))</f>
        <v>1</v>
      </c>
      <c r="W73" s="97"/>
      <c r="X73" s="16"/>
      <c r="Y73" s="16"/>
      <c r="Z73" s="4"/>
      <c r="AA73" s="4"/>
    </row>
    <row r="74" spans="2:30" ht="15" customHeight="1">
      <c r="B74" s="61"/>
      <c r="C74" s="66"/>
      <c r="D74" s="80">
        <f>R68</f>
        <v>2</v>
      </c>
      <c r="E74" s="16">
        <f>IF(Q68="","",Q68)</f>
        <v>21</v>
      </c>
      <c r="F74" s="10" t="s">
        <v>21</v>
      </c>
      <c r="G74" s="16">
        <f>IF(O68="","",O68)</f>
        <v>19</v>
      </c>
      <c r="H74" s="100">
        <f>N68</f>
        <v>0</v>
      </c>
      <c r="I74" s="80">
        <f>R71</f>
        <v>2</v>
      </c>
      <c r="J74" s="16">
        <f>IF(Q71="","",Q71)</f>
        <v>21</v>
      </c>
      <c r="K74" s="10" t="s">
        <v>21</v>
      </c>
      <c r="L74" s="30">
        <f>IF(O71="","",O71)</f>
        <v>15</v>
      </c>
      <c r="M74" s="100">
        <f>N71</f>
        <v>0</v>
      </c>
      <c r="N74" s="85"/>
      <c r="O74" s="86"/>
      <c r="P74" s="86"/>
      <c r="Q74" s="86"/>
      <c r="R74" s="87"/>
      <c r="S74" s="92"/>
      <c r="T74" s="95"/>
      <c r="U74" s="98"/>
      <c r="V74" s="92"/>
      <c r="W74" s="98"/>
      <c r="X74" s="16"/>
      <c r="Y74" s="16"/>
      <c r="Z74" s="4"/>
      <c r="AA74" s="4"/>
      <c r="AD74" s="51">
        <f>IF(S73="","",S73*1000+(D74+I74)*100+((D74+I74)-(H74+M74))*10+((SUM(E73:E75)+SUM(J73:J75))-(SUM(G73:G75)+SUM(L73:L75))))</f>
        <v>2460</v>
      </c>
    </row>
    <row r="75" spans="2:27" ht="15" customHeight="1">
      <c r="B75" s="62"/>
      <c r="C75" s="67"/>
      <c r="D75" s="81"/>
      <c r="E75" s="17">
        <f>IF(Q69="","",Q69)</f>
      </c>
      <c r="F75" s="13" t="s">
        <v>21</v>
      </c>
      <c r="G75" s="17">
        <f>IF(O69="","",O69)</f>
      </c>
      <c r="H75" s="101"/>
      <c r="I75" s="81"/>
      <c r="J75" s="17">
        <f>IF(Q72="","",Q72)</f>
      </c>
      <c r="K75" s="10" t="s">
        <v>21</v>
      </c>
      <c r="L75" s="31">
        <f>IF(O72="","",O72)</f>
      </c>
      <c r="M75" s="101"/>
      <c r="N75" s="88"/>
      <c r="O75" s="89"/>
      <c r="P75" s="89"/>
      <c r="Q75" s="89"/>
      <c r="R75" s="90"/>
      <c r="S75" s="93"/>
      <c r="T75" s="96"/>
      <c r="U75" s="99"/>
      <c r="V75" s="93"/>
      <c r="W75" s="99"/>
      <c r="X75" s="16"/>
      <c r="Y75" s="16"/>
      <c r="Z75" s="4"/>
      <c r="AA75" s="4"/>
    </row>
    <row r="76" spans="2:36" s="24" customFormat="1" ht="15" customHeight="1">
      <c r="B76" s="23"/>
      <c r="C76" s="23"/>
      <c r="K76" s="34"/>
      <c r="AD76" s="51"/>
      <c r="AE76" s="51"/>
      <c r="AF76" s="51"/>
      <c r="AG76" s="51"/>
      <c r="AH76" s="51"/>
      <c r="AI76" s="51"/>
      <c r="AJ76" s="51"/>
    </row>
    <row r="77" spans="2:27" ht="15" customHeight="1">
      <c r="B77" s="6" t="s">
        <v>74</v>
      </c>
      <c r="C77" s="7"/>
      <c r="D77" s="63" t="s">
        <v>75</v>
      </c>
      <c r="E77" s="74"/>
      <c r="F77" s="74"/>
      <c r="G77" s="74"/>
      <c r="H77" s="64"/>
      <c r="I77" s="63" t="s">
        <v>76</v>
      </c>
      <c r="J77" s="74"/>
      <c r="K77" s="74"/>
      <c r="L77" s="74"/>
      <c r="M77" s="64"/>
      <c r="N77" s="63" t="s">
        <v>77</v>
      </c>
      <c r="O77" s="74"/>
      <c r="P77" s="74"/>
      <c r="Q77" s="74"/>
      <c r="R77" s="64"/>
      <c r="S77" s="26"/>
      <c r="T77" s="27" t="s">
        <v>16</v>
      </c>
      <c r="U77" s="27"/>
      <c r="V77" s="63" t="s">
        <v>17</v>
      </c>
      <c r="W77" s="64"/>
      <c r="AA77" s="5"/>
    </row>
    <row r="78" spans="2:34" ht="15" customHeight="1">
      <c r="B78" s="60" t="s">
        <v>34</v>
      </c>
      <c r="C78" s="65" t="s">
        <v>78</v>
      </c>
      <c r="D78" s="82"/>
      <c r="E78" s="83"/>
      <c r="F78" s="83"/>
      <c r="G78" s="83"/>
      <c r="H78" s="84"/>
      <c r="I78" s="28" t="str">
        <f>IF(I79="","",IF(I79&gt;M79,"○","×"))</f>
        <v>×</v>
      </c>
      <c r="J78" s="14">
        <v>12</v>
      </c>
      <c r="K78" s="10" t="s">
        <v>21</v>
      </c>
      <c r="L78" s="14">
        <v>21</v>
      </c>
      <c r="M78" s="29"/>
      <c r="N78" s="8" t="str">
        <f>IF(N79="","",IF(N79&gt;R79,"○","×"))</f>
        <v>○</v>
      </c>
      <c r="O78" s="14">
        <v>21</v>
      </c>
      <c r="P78" s="10" t="s">
        <v>21</v>
      </c>
      <c r="Q78" s="14">
        <v>12</v>
      </c>
      <c r="R78" s="29"/>
      <c r="S78" s="91">
        <f>IF(I78="","",COUNTIF(I78:R78,"○"))</f>
        <v>1</v>
      </c>
      <c r="T78" s="94" t="s">
        <v>18</v>
      </c>
      <c r="U78" s="97">
        <f>IF(I78="","",COUNTIF(I78:R78,"×"))</f>
        <v>1</v>
      </c>
      <c r="V78" s="91">
        <f>IF(AD79="","",RANK(AD79,AD78:AD86))</f>
        <v>2</v>
      </c>
      <c r="W78" s="97"/>
      <c r="X78" s="16"/>
      <c r="Y78" s="16"/>
      <c r="Z78" s="5"/>
      <c r="AA78" s="5"/>
      <c r="AE78" s="51">
        <f>IF(J78="","",IF(J78&gt;L78,1,0))</f>
        <v>0</v>
      </c>
      <c r="AF78" s="51">
        <f>IF(L78="","",IF(J78&lt;L78,1,0))</f>
        <v>1</v>
      </c>
      <c r="AG78" s="51">
        <f>IF(O78="","",IF(O78&gt;Q78,1,0))</f>
        <v>1</v>
      </c>
      <c r="AH78" s="51">
        <f>IF(Q78="","",IF(O78&lt;Q78,1,0))</f>
        <v>0</v>
      </c>
    </row>
    <row r="79" spans="2:34" ht="15" customHeight="1">
      <c r="B79" s="61"/>
      <c r="C79" s="66"/>
      <c r="D79" s="85"/>
      <c r="E79" s="86"/>
      <c r="F79" s="86"/>
      <c r="G79" s="86"/>
      <c r="H79" s="87"/>
      <c r="I79" s="80">
        <f>IF(J78="","",SUM(AE78:AE80))</f>
        <v>1</v>
      </c>
      <c r="J79" s="16">
        <v>21</v>
      </c>
      <c r="K79" s="10" t="s">
        <v>21</v>
      </c>
      <c r="L79" s="16">
        <v>15</v>
      </c>
      <c r="M79" s="100">
        <f>IF(L78="","",SUM(AF78:AF80))</f>
        <v>2</v>
      </c>
      <c r="N79" s="80">
        <f>IF(O78="","",SUM(AG78:AG80))</f>
        <v>2</v>
      </c>
      <c r="O79" s="30">
        <v>21</v>
      </c>
      <c r="P79" s="10" t="s">
        <v>21</v>
      </c>
      <c r="Q79" s="30">
        <v>14</v>
      </c>
      <c r="R79" s="100">
        <f>IF(Q78="","",SUM(AH78:AH80))</f>
        <v>0</v>
      </c>
      <c r="S79" s="92"/>
      <c r="T79" s="95"/>
      <c r="U79" s="98"/>
      <c r="V79" s="92"/>
      <c r="W79" s="98"/>
      <c r="X79" s="16"/>
      <c r="Y79" s="16"/>
      <c r="Z79" s="5"/>
      <c r="AA79" s="5"/>
      <c r="AD79" s="51">
        <f>IF(S78="","",S78*1000+(I79+N79)*100+((I79+N79)-(M79+R79))*10+((SUM(J78:J80)+SUM(O78:O80))-(SUM(L78:L80)+SUM(Q78:Q80))))</f>
        <v>1319</v>
      </c>
      <c r="AE79" s="51">
        <f>IF(J79="","",IF(J79&gt;L79,1,0))</f>
        <v>1</v>
      </c>
      <c r="AF79" s="51">
        <f>IF(L79="","",IF(J79&lt;L79,1,0))</f>
        <v>0</v>
      </c>
      <c r="AG79" s="51">
        <f>IF(O79="","",IF(O79&gt;Q79,1,0))</f>
        <v>1</v>
      </c>
      <c r="AH79" s="51">
        <f>IF(Q79="","",IF(O79&lt;Q79,1,0))</f>
        <v>0</v>
      </c>
    </row>
    <row r="80" spans="2:34" ht="15" customHeight="1">
      <c r="B80" s="62"/>
      <c r="C80" s="67"/>
      <c r="D80" s="88"/>
      <c r="E80" s="89"/>
      <c r="F80" s="89"/>
      <c r="G80" s="89"/>
      <c r="H80" s="90"/>
      <c r="I80" s="81"/>
      <c r="J80" s="17">
        <v>17</v>
      </c>
      <c r="K80" s="10" t="s">
        <v>21</v>
      </c>
      <c r="L80" s="17">
        <v>21</v>
      </c>
      <c r="M80" s="101"/>
      <c r="N80" s="81"/>
      <c r="O80" s="31"/>
      <c r="P80" s="10" t="s">
        <v>21</v>
      </c>
      <c r="Q80" s="31"/>
      <c r="R80" s="101"/>
      <c r="S80" s="93"/>
      <c r="T80" s="96"/>
      <c r="U80" s="99"/>
      <c r="V80" s="93"/>
      <c r="W80" s="99"/>
      <c r="X80" s="16"/>
      <c r="Y80" s="16"/>
      <c r="Z80" s="4"/>
      <c r="AA80" s="4"/>
      <c r="AE80" s="51">
        <f>IF(J80="","",IF(J80&gt;L80,1,0))</f>
        <v>0</v>
      </c>
      <c r="AF80" s="51">
        <f>IF(L80="","",IF(J80&lt;L80,1,0))</f>
        <v>1</v>
      </c>
      <c r="AG80" s="51">
        <f>IF(O80="","",IF(O80&gt;Q80,1,0))</f>
      </c>
      <c r="AH80" s="51">
        <f>IF(Q80="","",IF(O80&lt;Q80,1,0))</f>
      </c>
    </row>
    <row r="81" spans="2:32" ht="15" customHeight="1">
      <c r="B81" s="60" t="s">
        <v>59</v>
      </c>
      <c r="C81" s="65" t="s">
        <v>79</v>
      </c>
      <c r="D81" s="28" t="str">
        <f>IF(E81="","",IF(D82&gt;H82,"○","×"))</f>
        <v>○</v>
      </c>
      <c r="E81" s="14">
        <f>IF(L78="","",L78)</f>
        <v>21</v>
      </c>
      <c r="F81" s="15" t="s">
        <v>21</v>
      </c>
      <c r="G81" s="14">
        <f>IF(J78="","",J78)</f>
        <v>12</v>
      </c>
      <c r="H81" s="32"/>
      <c r="I81" s="82"/>
      <c r="J81" s="83"/>
      <c r="K81" s="83"/>
      <c r="L81" s="83"/>
      <c r="M81" s="84"/>
      <c r="N81" s="28" t="str">
        <f>IF(O81="","",IF(N82&gt;R82,"○","×"))</f>
        <v>○</v>
      </c>
      <c r="O81" s="14">
        <v>21</v>
      </c>
      <c r="P81" s="15" t="s">
        <v>21</v>
      </c>
      <c r="Q81" s="14">
        <v>16</v>
      </c>
      <c r="R81" s="33"/>
      <c r="S81" s="91">
        <f>IF(D81="","",COUNTIF(D81:R83,"○"))</f>
        <v>2</v>
      </c>
      <c r="T81" s="94" t="s">
        <v>18</v>
      </c>
      <c r="U81" s="97">
        <f>IF(D81="","",COUNTIF(D81:R83,"×"))</f>
        <v>0</v>
      </c>
      <c r="V81" s="91">
        <f>IF(AD82="","",RANK(AD82,AD78:AD86))</f>
        <v>1</v>
      </c>
      <c r="W81" s="97"/>
      <c r="X81" s="16"/>
      <c r="Y81" s="16"/>
      <c r="Z81" s="4"/>
      <c r="AA81" s="4"/>
      <c r="AE81" s="51">
        <f>IF(O81="","",IF(O81&gt;Q81,1,0))</f>
        <v>1</v>
      </c>
      <c r="AF81" s="51">
        <f>IF(Q81="","",IF(O81&lt;Q81,1,0))</f>
        <v>0</v>
      </c>
    </row>
    <row r="82" spans="2:32" ht="15" customHeight="1">
      <c r="B82" s="61"/>
      <c r="C82" s="66"/>
      <c r="D82" s="80">
        <f>M79</f>
        <v>2</v>
      </c>
      <c r="E82" s="16">
        <f>IF(L79="","",L79)</f>
        <v>15</v>
      </c>
      <c r="F82" s="10" t="s">
        <v>21</v>
      </c>
      <c r="G82" s="16">
        <f>IF(J79="","",J79)</f>
        <v>21</v>
      </c>
      <c r="H82" s="100">
        <f>I79</f>
        <v>1</v>
      </c>
      <c r="I82" s="85"/>
      <c r="J82" s="86"/>
      <c r="K82" s="86"/>
      <c r="L82" s="86"/>
      <c r="M82" s="87"/>
      <c r="N82" s="80">
        <f>IF(O81="","",SUM(AE81:AE83))</f>
        <v>2</v>
      </c>
      <c r="O82" s="16">
        <v>21</v>
      </c>
      <c r="P82" s="10" t="s">
        <v>21</v>
      </c>
      <c r="Q82" s="16">
        <v>12</v>
      </c>
      <c r="R82" s="100">
        <f>IF(Q81="","",SUM(AF81:AF83))</f>
        <v>0</v>
      </c>
      <c r="S82" s="92"/>
      <c r="T82" s="95"/>
      <c r="U82" s="98"/>
      <c r="V82" s="92"/>
      <c r="W82" s="98"/>
      <c r="X82" s="16"/>
      <c r="Y82" s="16"/>
      <c r="Z82" s="4"/>
      <c r="AA82" s="4"/>
      <c r="AD82" s="51">
        <f>IF(S81="","",S81*1000+(D82+N82)*100+((D82+N82)-(H82+R82))*10+((SUM(E81:E83)+SUM(O81:O83))-(SUM(G81:G83)+SUM(Q81:Q83))))</f>
        <v>2451</v>
      </c>
      <c r="AE82" s="51">
        <f>IF(O82="","",IF(O82&gt;Q82,1,0))</f>
        <v>1</v>
      </c>
      <c r="AF82" s="51">
        <f>IF(Q82="","",IF(O82&lt;Q82,1,0))</f>
        <v>0</v>
      </c>
    </row>
    <row r="83" spans="2:32" ht="15" customHeight="1">
      <c r="B83" s="62"/>
      <c r="C83" s="67"/>
      <c r="D83" s="81"/>
      <c r="E83" s="17">
        <f>IF(L80="","",L80)</f>
        <v>21</v>
      </c>
      <c r="F83" s="13" t="s">
        <v>21</v>
      </c>
      <c r="G83" s="17">
        <f>IF(J80="","",J80)</f>
        <v>17</v>
      </c>
      <c r="H83" s="101"/>
      <c r="I83" s="88"/>
      <c r="J83" s="89"/>
      <c r="K83" s="89"/>
      <c r="L83" s="89"/>
      <c r="M83" s="90"/>
      <c r="N83" s="81"/>
      <c r="O83" s="17"/>
      <c r="P83" s="10" t="s">
        <v>21</v>
      </c>
      <c r="Q83" s="17"/>
      <c r="R83" s="101"/>
      <c r="S83" s="93"/>
      <c r="T83" s="96"/>
      <c r="U83" s="99"/>
      <c r="V83" s="93"/>
      <c r="W83" s="99"/>
      <c r="X83" s="16"/>
      <c r="Y83" s="16"/>
      <c r="Z83" s="4"/>
      <c r="AA83" s="4"/>
      <c r="AE83" s="51">
        <f>IF(O83="","",IF(O83&gt;Q83,1,0))</f>
      </c>
      <c r="AF83" s="51">
        <f>IF(Q83="","",IF(O83&lt;Q83,1,0))</f>
      </c>
    </row>
    <row r="84" spans="2:27" ht="15" customHeight="1">
      <c r="B84" s="61" t="s">
        <v>30</v>
      </c>
      <c r="C84" s="65" t="s">
        <v>80</v>
      </c>
      <c r="D84" s="28" t="str">
        <f>IF(E84="","",IF(D85&gt;H85,"○","×"))</f>
        <v>×</v>
      </c>
      <c r="E84" s="14">
        <f>IF(Q78="","",Q78)</f>
        <v>12</v>
      </c>
      <c r="F84" s="15" t="s">
        <v>21</v>
      </c>
      <c r="G84" s="14">
        <f>IF(O78="","",O78)</f>
        <v>21</v>
      </c>
      <c r="H84" s="33"/>
      <c r="I84" s="28" t="str">
        <f>IF(J84="","",IF(I85&gt;M85,"○","×"))</f>
        <v>×</v>
      </c>
      <c r="J84" s="14">
        <f>IF(Q81="","",Q81)</f>
        <v>16</v>
      </c>
      <c r="K84" s="10" t="s">
        <v>21</v>
      </c>
      <c r="L84" s="14">
        <f>IF(O81="","",O81)</f>
        <v>21</v>
      </c>
      <c r="M84" s="33"/>
      <c r="N84" s="82"/>
      <c r="O84" s="83"/>
      <c r="P84" s="83"/>
      <c r="Q84" s="83"/>
      <c r="R84" s="84"/>
      <c r="S84" s="91">
        <f>IF(D84="","",COUNTIF(D84:M84,"○"))</f>
        <v>0</v>
      </c>
      <c r="T84" s="94" t="s">
        <v>18</v>
      </c>
      <c r="U84" s="97">
        <f>IF(D84="","",COUNTIF(D84:M84,"×"))</f>
        <v>2</v>
      </c>
      <c r="V84" s="91">
        <f>IF(AD85="","",RANK(AD85,AD78:AD86))</f>
        <v>3</v>
      </c>
      <c r="W84" s="97"/>
      <c r="X84" s="16"/>
      <c r="Y84" s="16"/>
      <c r="Z84" s="4"/>
      <c r="AA84" s="4"/>
    </row>
    <row r="85" spans="2:30" ht="15" customHeight="1">
      <c r="B85" s="61"/>
      <c r="C85" s="66"/>
      <c r="D85" s="80">
        <f>R79</f>
        <v>0</v>
      </c>
      <c r="E85" s="16">
        <f>IF(Q79="","",Q79)</f>
        <v>14</v>
      </c>
      <c r="F85" s="10" t="s">
        <v>21</v>
      </c>
      <c r="G85" s="16">
        <f>IF(O79="","",O79)</f>
        <v>21</v>
      </c>
      <c r="H85" s="100">
        <f>N79</f>
        <v>2</v>
      </c>
      <c r="I85" s="80">
        <f>R82</f>
        <v>0</v>
      </c>
      <c r="J85" s="16">
        <f>IF(Q82="","",Q82)</f>
        <v>12</v>
      </c>
      <c r="K85" s="10" t="s">
        <v>21</v>
      </c>
      <c r="L85" s="30">
        <f>IF(O82="","",O82)</f>
        <v>21</v>
      </c>
      <c r="M85" s="100">
        <f>N82</f>
        <v>2</v>
      </c>
      <c r="N85" s="85"/>
      <c r="O85" s="86"/>
      <c r="P85" s="86"/>
      <c r="Q85" s="86"/>
      <c r="R85" s="87"/>
      <c r="S85" s="92"/>
      <c r="T85" s="95"/>
      <c r="U85" s="98"/>
      <c r="V85" s="92"/>
      <c r="W85" s="98"/>
      <c r="X85" s="16"/>
      <c r="Y85" s="16"/>
      <c r="Z85" s="4"/>
      <c r="AA85" s="4"/>
      <c r="AD85" s="51">
        <f>IF(S84="","",S84*1000+(D85+I85)*100+((D85+I85)-(H85+M85))*10+((SUM(E84:E86)+SUM(J84:J86))-(SUM(G84:G86)+SUM(L84:L86))))</f>
        <v>-70</v>
      </c>
    </row>
    <row r="86" spans="2:27" ht="15" customHeight="1">
      <c r="B86" s="62"/>
      <c r="C86" s="67"/>
      <c r="D86" s="81"/>
      <c r="E86" s="17">
        <f>IF(Q80="","",Q80)</f>
      </c>
      <c r="F86" s="13" t="s">
        <v>21</v>
      </c>
      <c r="G86" s="17">
        <f>IF(O80="","",O80)</f>
      </c>
      <c r="H86" s="101"/>
      <c r="I86" s="81"/>
      <c r="J86" s="17">
        <f>IF(Q83="","",Q83)</f>
      </c>
      <c r="K86" s="10" t="s">
        <v>21</v>
      </c>
      <c r="L86" s="31">
        <f>IF(O83="","",O83)</f>
      </c>
      <c r="M86" s="101"/>
      <c r="N86" s="88"/>
      <c r="O86" s="89"/>
      <c r="P86" s="89"/>
      <c r="Q86" s="89"/>
      <c r="R86" s="90"/>
      <c r="S86" s="93"/>
      <c r="T86" s="96"/>
      <c r="U86" s="99"/>
      <c r="V86" s="93"/>
      <c r="W86" s="99"/>
      <c r="X86" s="16"/>
      <c r="Y86" s="16"/>
      <c r="Z86" s="4"/>
      <c r="AA86" s="4"/>
    </row>
    <row r="87" spans="2:36" s="24" customFormat="1" ht="15" customHeight="1">
      <c r="B87" s="23"/>
      <c r="C87" s="23"/>
      <c r="K87" s="25"/>
      <c r="AD87" s="51"/>
      <c r="AE87" s="51"/>
      <c r="AF87" s="51"/>
      <c r="AG87" s="51"/>
      <c r="AH87" s="51"/>
      <c r="AI87" s="51"/>
      <c r="AJ87" s="51"/>
    </row>
    <row r="88" ht="17.25">
      <c r="B88" s="2" t="s">
        <v>22</v>
      </c>
    </row>
    <row r="89" spans="2:27" ht="15" customHeight="1">
      <c r="B89" s="6" t="s">
        <v>25</v>
      </c>
      <c r="C89" s="7"/>
      <c r="D89" s="63" t="s">
        <v>77</v>
      </c>
      <c r="E89" s="74"/>
      <c r="F89" s="74"/>
      <c r="G89" s="74"/>
      <c r="H89" s="64"/>
      <c r="I89" s="63" t="s">
        <v>28</v>
      </c>
      <c r="J89" s="74"/>
      <c r="K89" s="74"/>
      <c r="L89" s="74"/>
      <c r="M89" s="64"/>
      <c r="N89" s="63" t="s">
        <v>81</v>
      </c>
      <c r="O89" s="74"/>
      <c r="P89" s="74"/>
      <c r="Q89" s="74"/>
      <c r="R89" s="64"/>
      <c r="S89" s="26"/>
      <c r="T89" s="27" t="s">
        <v>16</v>
      </c>
      <c r="U89" s="27"/>
      <c r="V89" s="63" t="s">
        <v>17</v>
      </c>
      <c r="W89" s="64"/>
      <c r="AA89" s="5"/>
    </row>
    <row r="90" spans="2:34" ht="15" customHeight="1">
      <c r="B90" s="60" t="s">
        <v>30</v>
      </c>
      <c r="C90" s="65" t="s">
        <v>82</v>
      </c>
      <c r="D90" s="82"/>
      <c r="E90" s="83"/>
      <c r="F90" s="83"/>
      <c r="G90" s="83"/>
      <c r="H90" s="84"/>
      <c r="I90" s="28" t="str">
        <f>IF(I91="","",IF(I91&gt;M91,"○","×"))</f>
        <v>×</v>
      </c>
      <c r="J90" s="14">
        <v>14</v>
      </c>
      <c r="K90" s="10" t="s">
        <v>21</v>
      </c>
      <c r="L90" s="14">
        <v>21</v>
      </c>
      <c r="M90" s="29"/>
      <c r="N90" s="8" t="str">
        <f>IF(N91="","",IF(N91&gt;R91,"○","×"))</f>
        <v>×</v>
      </c>
      <c r="O90" s="14">
        <v>5</v>
      </c>
      <c r="P90" s="10" t="s">
        <v>21</v>
      </c>
      <c r="Q90" s="14">
        <v>21</v>
      </c>
      <c r="R90" s="29"/>
      <c r="S90" s="91">
        <f>IF(I90="","",COUNTIF(I90:R90,"○"))</f>
        <v>0</v>
      </c>
      <c r="T90" s="94" t="s">
        <v>18</v>
      </c>
      <c r="U90" s="97">
        <f>IF(I90="","",COUNTIF(I90:R90,"×"))</f>
        <v>2</v>
      </c>
      <c r="V90" s="91">
        <f>IF(AD91="","",RANK(AD91,AD90:AD98))</f>
        <v>3</v>
      </c>
      <c r="W90" s="97"/>
      <c r="X90" s="16"/>
      <c r="Y90" s="16"/>
      <c r="Z90" s="5"/>
      <c r="AA90" s="5"/>
      <c r="AE90" s="51">
        <f>IF(J90="","",IF(J90&gt;L90,1,0))</f>
        <v>0</v>
      </c>
      <c r="AF90" s="51">
        <f>IF(L90="","",IF(J90&lt;L90,1,0))</f>
        <v>1</v>
      </c>
      <c r="AG90" s="51">
        <f>IF(O90="","",IF(O90&gt;Q90,1,0))</f>
        <v>0</v>
      </c>
      <c r="AH90" s="51">
        <f>IF(Q90="","",IF(O90&lt;Q90,1,0))</f>
        <v>1</v>
      </c>
    </row>
    <row r="91" spans="2:34" ht="15" customHeight="1">
      <c r="B91" s="61"/>
      <c r="C91" s="66"/>
      <c r="D91" s="85"/>
      <c r="E91" s="86"/>
      <c r="F91" s="86"/>
      <c r="G91" s="86"/>
      <c r="H91" s="87"/>
      <c r="I91" s="80">
        <f>IF(J90="","",SUM(AE90:AE92))</f>
        <v>0</v>
      </c>
      <c r="J91" s="16">
        <v>24</v>
      </c>
      <c r="K91" s="10" t="s">
        <v>21</v>
      </c>
      <c r="L91" s="16">
        <v>26</v>
      </c>
      <c r="M91" s="100">
        <f>IF(L90="","",SUM(AF90:AF92))</f>
        <v>2</v>
      </c>
      <c r="N91" s="80">
        <f>IF(O90="","",SUM(AG90:AG92))</f>
        <v>0</v>
      </c>
      <c r="O91" s="30">
        <v>6</v>
      </c>
      <c r="P91" s="10" t="s">
        <v>21</v>
      </c>
      <c r="Q91" s="30">
        <v>21</v>
      </c>
      <c r="R91" s="100">
        <f>IF(Q90="","",SUM(AH90:AH92))</f>
        <v>2</v>
      </c>
      <c r="S91" s="92"/>
      <c r="T91" s="95"/>
      <c r="U91" s="98"/>
      <c r="V91" s="92"/>
      <c r="W91" s="98"/>
      <c r="X91" s="16"/>
      <c r="Y91" s="16"/>
      <c r="Z91" s="5"/>
      <c r="AA91" s="5"/>
      <c r="AD91" s="51">
        <f>IF(S90="","",S90*1000+(I91+N91)*100+((I91+N91)-(M91+R91))*10+((SUM(J90:J92)+SUM(O90:O92))-(SUM(L90:L92)+SUM(Q90:Q92))))</f>
        <v>-80</v>
      </c>
      <c r="AE91" s="51">
        <f>IF(J91="","",IF(J91&gt;L91,1,0))</f>
        <v>0</v>
      </c>
      <c r="AF91" s="51">
        <f>IF(L91="","",IF(J91&lt;L91,1,0))</f>
        <v>1</v>
      </c>
      <c r="AG91" s="51">
        <f>IF(O91="","",IF(O91&gt;Q91,1,0))</f>
        <v>0</v>
      </c>
      <c r="AH91" s="51">
        <f>IF(Q91="","",IF(O91&lt;Q91,1,0))</f>
        <v>1</v>
      </c>
    </row>
    <row r="92" spans="2:34" ht="15" customHeight="1">
      <c r="B92" s="62"/>
      <c r="C92" s="67"/>
      <c r="D92" s="88"/>
      <c r="E92" s="89"/>
      <c r="F92" s="89"/>
      <c r="G92" s="89"/>
      <c r="H92" s="90"/>
      <c r="I92" s="81"/>
      <c r="J92" s="17"/>
      <c r="K92" s="10" t="s">
        <v>21</v>
      </c>
      <c r="L92" s="17"/>
      <c r="M92" s="101"/>
      <c r="N92" s="81"/>
      <c r="O92" s="31"/>
      <c r="P92" s="10" t="s">
        <v>21</v>
      </c>
      <c r="Q92" s="31"/>
      <c r="R92" s="101"/>
      <c r="S92" s="93"/>
      <c r="T92" s="96"/>
      <c r="U92" s="99"/>
      <c r="V92" s="93"/>
      <c r="W92" s="99"/>
      <c r="X92" s="16"/>
      <c r="Y92" s="16"/>
      <c r="Z92" s="4"/>
      <c r="AA92" s="4"/>
      <c r="AE92" s="51">
        <f>IF(J92="","",IF(J92&gt;L92,1,0))</f>
      </c>
      <c r="AF92" s="51">
        <f>IF(L92="","",IF(J92&lt;L92,1,0))</f>
      </c>
      <c r="AG92" s="51">
        <f>IF(O92="","",IF(O92&gt;Q92,1,0))</f>
      </c>
      <c r="AH92" s="51">
        <f>IF(Q92="","",IF(O92&lt;Q92,1,0))</f>
      </c>
    </row>
    <row r="93" spans="2:32" ht="15" customHeight="1">
      <c r="B93" s="60" t="s">
        <v>49</v>
      </c>
      <c r="C93" s="65" t="s">
        <v>83</v>
      </c>
      <c r="D93" s="28" t="str">
        <f>IF(E93="","",IF(D94&gt;H94,"○","×"))</f>
        <v>○</v>
      </c>
      <c r="E93" s="14">
        <f>IF(L90="","",L90)</f>
        <v>21</v>
      </c>
      <c r="F93" s="15" t="s">
        <v>21</v>
      </c>
      <c r="G93" s="14">
        <f>IF(J90="","",J90)</f>
        <v>14</v>
      </c>
      <c r="H93" s="32"/>
      <c r="I93" s="82"/>
      <c r="J93" s="83"/>
      <c r="K93" s="83"/>
      <c r="L93" s="83"/>
      <c r="M93" s="84"/>
      <c r="N93" s="28" t="str">
        <f>IF(O93="","",IF(N94&gt;R94,"○","×"))</f>
        <v>×</v>
      </c>
      <c r="O93" s="14">
        <v>6</v>
      </c>
      <c r="P93" s="15" t="s">
        <v>21</v>
      </c>
      <c r="Q93" s="14">
        <v>21</v>
      </c>
      <c r="R93" s="33"/>
      <c r="S93" s="91">
        <f>IF(D93="","",COUNTIF(D93:R95,"○"))</f>
        <v>1</v>
      </c>
      <c r="T93" s="94" t="s">
        <v>18</v>
      </c>
      <c r="U93" s="97">
        <f>IF(D93="","",COUNTIF(D93:R95,"×"))</f>
        <v>1</v>
      </c>
      <c r="V93" s="91">
        <f>IF(AD94="","",RANK(AD94,AD90:AD98))</f>
        <v>2</v>
      </c>
      <c r="W93" s="97"/>
      <c r="X93" s="16"/>
      <c r="Y93" s="16"/>
      <c r="Z93" s="4"/>
      <c r="AA93" s="4"/>
      <c r="AE93" s="51">
        <f>IF(O93="","",IF(O93&gt;Q93,1,0))</f>
        <v>0</v>
      </c>
      <c r="AF93" s="51">
        <f>IF(Q93="","",IF(O93&lt;Q93,1,0))</f>
        <v>1</v>
      </c>
    </row>
    <row r="94" spans="2:32" ht="15" customHeight="1">
      <c r="B94" s="61"/>
      <c r="C94" s="66"/>
      <c r="D94" s="80">
        <f>M91</f>
        <v>2</v>
      </c>
      <c r="E94" s="16">
        <f>IF(L91="","",L91)</f>
        <v>26</v>
      </c>
      <c r="F94" s="10" t="s">
        <v>21</v>
      </c>
      <c r="G94" s="16">
        <f>IF(J91="","",J91)</f>
        <v>24</v>
      </c>
      <c r="H94" s="100">
        <f>I91</f>
        <v>0</v>
      </c>
      <c r="I94" s="85"/>
      <c r="J94" s="86"/>
      <c r="K94" s="86"/>
      <c r="L94" s="86"/>
      <c r="M94" s="87"/>
      <c r="N94" s="80">
        <f>IF(O93="","",SUM(AE93:AE95))</f>
        <v>0</v>
      </c>
      <c r="O94" s="16">
        <v>11</v>
      </c>
      <c r="P94" s="10" t="s">
        <v>21</v>
      </c>
      <c r="Q94" s="16">
        <v>21</v>
      </c>
      <c r="R94" s="100">
        <f>IF(Q93="","",SUM(AF93:AF95))</f>
        <v>2</v>
      </c>
      <c r="S94" s="92"/>
      <c r="T94" s="95"/>
      <c r="U94" s="98"/>
      <c r="V94" s="92"/>
      <c r="W94" s="98"/>
      <c r="X94" s="16"/>
      <c r="Y94" s="16"/>
      <c r="Z94" s="4"/>
      <c r="AA94" s="4"/>
      <c r="AD94" s="51">
        <f>IF(S93="","",S93*1000+(D94+N94)*100+((D94+N94)-(H94+R94))*10+((SUM(E93:E95)+SUM(O93:O95))-(SUM(G93:G95)+SUM(Q93:Q95))))</f>
        <v>1184</v>
      </c>
      <c r="AE94" s="51">
        <f>IF(O94="","",IF(O94&gt;Q94,1,0))</f>
        <v>0</v>
      </c>
      <c r="AF94" s="51">
        <f>IF(Q94="","",IF(O94&lt;Q94,1,0))</f>
        <v>1</v>
      </c>
    </row>
    <row r="95" spans="2:32" ht="15" customHeight="1">
      <c r="B95" s="62"/>
      <c r="C95" s="67"/>
      <c r="D95" s="81"/>
      <c r="E95" s="17">
        <f>IF(L92="","",L92)</f>
      </c>
      <c r="F95" s="13" t="s">
        <v>21</v>
      </c>
      <c r="G95" s="17">
        <f>IF(J92="","",J92)</f>
      </c>
      <c r="H95" s="101"/>
      <c r="I95" s="88"/>
      <c r="J95" s="89"/>
      <c r="K95" s="89"/>
      <c r="L95" s="89"/>
      <c r="M95" s="90"/>
      <c r="N95" s="81"/>
      <c r="O95" s="17"/>
      <c r="P95" s="10" t="s">
        <v>21</v>
      </c>
      <c r="Q95" s="17"/>
      <c r="R95" s="101"/>
      <c r="S95" s="93"/>
      <c r="T95" s="96"/>
      <c r="U95" s="99"/>
      <c r="V95" s="93"/>
      <c r="W95" s="99"/>
      <c r="X95" s="16"/>
      <c r="Y95" s="16"/>
      <c r="Z95" s="4"/>
      <c r="AA95" s="4"/>
      <c r="AE95" s="51">
        <f>IF(O95="","",IF(O95&gt;Q95,1,0))</f>
      </c>
      <c r="AF95" s="51">
        <f>IF(Q95="","",IF(O95&lt;Q95,1,0))</f>
      </c>
    </row>
    <row r="96" spans="2:27" ht="15" customHeight="1">
      <c r="B96" s="61" t="s">
        <v>36</v>
      </c>
      <c r="C96" s="65" t="s">
        <v>84</v>
      </c>
      <c r="D96" s="28" t="str">
        <f>IF(E96="","",IF(D97&gt;H97,"○","×"))</f>
        <v>○</v>
      </c>
      <c r="E96" s="14">
        <f>IF(Q90="","",Q90)</f>
        <v>21</v>
      </c>
      <c r="F96" s="15" t="s">
        <v>21</v>
      </c>
      <c r="G96" s="14">
        <f>IF(O90="","",O90)</f>
        <v>5</v>
      </c>
      <c r="H96" s="33"/>
      <c r="I96" s="28" t="str">
        <f>IF(J96="","",IF(I97&gt;M97,"○","×"))</f>
        <v>○</v>
      </c>
      <c r="J96" s="14">
        <f>IF(Q93="","",Q93)</f>
        <v>21</v>
      </c>
      <c r="K96" s="10" t="s">
        <v>21</v>
      </c>
      <c r="L96" s="14">
        <f>IF(O93="","",O93)</f>
        <v>6</v>
      </c>
      <c r="M96" s="33"/>
      <c r="N96" s="82"/>
      <c r="O96" s="83"/>
      <c r="P96" s="83"/>
      <c r="Q96" s="83"/>
      <c r="R96" s="84"/>
      <c r="S96" s="91">
        <f>IF(D96="","",COUNTIF(D96:M96,"○"))</f>
        <v>2</v>
      </c>
      <c r="T96" s="94" t="s">
        <v>18</v>
      </c>
      <c r="U96" s="97">
        <f>IF(D96="","",COUNTIF(D96:M96,"×"))</f>
        <v>0</v>
      </c>
      <c r="V96" s="91">
        <f>IF(AD97="","",RANK(AD97,AD90:AD98))</f>
        <v>1</v>
      </c>
      <c r="W96" s="97"/>
      <c r="X96" s="16"/>
      <c r="Y96" s="16"/>
      <c r="Z96" s="4"/>
      <c r="AA96" s="4"/>
    </row>
    <row r="97" spans="2:30" ht="15" customHeight="1">
      <c r="B97" s="61"/>
      <c r="C97" s="66"/>
      <c r="D97" s="80">
        <f>R91</f>
        <v>2</v>
      </c>
      <c r="E97" s="16">
        <f>IF(Q91="","",Q91)</f>
        <v>21</v>
      </c>
      <c r="F97" s="10" t="s">
        <v>21</v>
      </c>
      <c r="G97" s="16">
        <f>IF(O91="","",O91)</f>
        <v>6</v>
      </c>
      <c r="H97" s="100">
        <f>N91</f>
        <v>0</v>
      </c>
      <c r="I97" s="80">
        <f>R94</f>
        <v>2</v>
      </c>
      <c r="J97" s="16">
        <f>IF(Q94="","",Q94)</f>
        <v>21</v>
      </c>
      <c r="K97" s="10" t="s">
        <v>21</v>
      </c>
      <c r="L97" s="30">
        <f>IF(O94="","",O94)</f>
        <v>11</v>
      </c>
      <c r="M97" s="100">
        <f>N94</f>
        <v>0</v>
      </c>
      <c r="N97" s="85"/>
      <c r="O97" s="86"/>
      <c r="P97" s="86"/>
      <c r="Q97" s="86"/>
      <c r="R97" s="87"/>
      <c r="S97" s="92"/>
      <c r="T97" s="95"/>
      <c r="U97" s="98"/>
      <c r="V97" s="92"/>
      <c r="W97" s="98"/>
      <c r="X97" s="16"/>
      <c r="Y97" s="16"/>
      <c r="Z97" s="4"/>
      <c r="AA97" s="4"/>
      <c r="AD97" s="51">
        <f>IF(S96="","",S96*1000+(D97+I97)*100+((D97+I97)-(H97+M97))*10+((SUM(E96:E98)+SUM(J96:J98))-(SUM(G96:G98)+SUM(L96:L98))))</f>
        <v>2496</v>
      </c>
    </row>
    <row r="98" spans="2:27" ht="15" customHeight="1">
      <c r="B98" s="62"/>
      <c r="C98" s="67"/>
      <c r="D98" s="81"/>
      <c r="E98" s="17">
        <f>IF(Q92="","",Q92)</f>
      </c>
      <c r="F98" s="13" t="s">
        <v>21</v>
      </c>
      <c r="G98" s="17">
        <f>IF(O92="","",O92)</f>
      </c>
      <c r="H98" s="101"/>
      <c r="I98" s="81"/>
      <c r="J98" s="17">
        <f>IF(Q95="","",Q95)</f>
      </c>
      <c r="K98" s="10" t="s">
        <v>21</v>
      </c>
      <c r="L98" s="31">
        <f>IF(O95="","",O95)</f>
      </c>
      <c r="M98" s="101"/>
      <c r="N98" s="88"/>
      <c r="O98" s="89"/>
      <c r="P98" s="89"/>
      <c r="Q98" s="89"/>
      <c r="R98" s="90"/>
      <c r="S98" s="93"/>
      <c r="T98" s="96"/>
      <c r="U98" s="99"/>
      <c r="V98" s="93"/>
      <c r="W98" s="99"/>
      <c r="X98" s="16"/>
      <c r="Y98" s="16"/>
      <c r="Z98" s="4"/>
      <c r="AA98" s="4"/>
    </row>
    <row r="99" spans="2:36" s="24" customFormat="1" ht="15" customHeight="1">
      <c r="B99" s="23"/>
      <c r="C99" s="23"/>
      <c r="E99" s="25"/>
      <c r="F99" s="25"/>
      <c r="G99" s="25"/>
      <c r="J99" s="25"/>
      <c r="K99" s="25"/>
      <c r="L99" s="25"/>
      <c r="O99" s="25"/>
      <c r="P99" s="25"/>
      <c r="Q99" s="25"/>
      <c r="R99" s="25"/>
      <c r="AD99" s="51"/>
      <c r="AE99" s="51"/>
      <c r="AF99" s="51"/>
      <c r="AG99" s="51"/>
      <c r="AH99" s="51"/>
      <c r="AI99" s="51"/>
      <c r="AJ99" s="51"/>
    </row>
    <row r="100" spans="2:27" ht="15" customHeight="1">
      <c r="B100" s="6" t="s">
        <v>38</v>
      </c>
      <c r="C100" s="7"/>
      <c r="D100" s="63" t="s">
        <v>85</v>
      </c>
      <c r="E100" s="74"/>
      <c r="F100" s="74"/>
      <c r="G100" s="74"/>
      <c r="H100" s="64"/>
      <c r="I100" s="63" t="s">
        <v>86</v>
      </c>
      <c r="J100" s="74"/>
      <c r="K100" s="74"/>
      <c r="L100" s="74"/>
      <c r="M100" s="64"/>
      <c r="N100" s="63" t="s">
        <v>87</v>
      </c>
      <c r="O100" s="74"/>
      <c r="P100" s="74"/>
      <c r="Q100" s="74"/>
      <c r="R100" s="64"/>
      <c r="S100" s="26"/>
      <c r="T100" s="27" t="s">
        <v>16</v>
      </c>
      <c r="U100" s="27"/>
      <c r="V100" s="63" t="s">
        <v>17</v>
      </c>
      <c r="W100" s="64"/>
      <c r="AA100" s="5"/>
    </row>
    <row r="101" spans="2:34" ht="15" customHeight="1">
      <c r="B101" s="60" t="s">
        <v>32</v>
      </c>
      <c r="C101" s="65" t="s">
        <v>88</v>
      </c>
      <c r="D101" s="82"/>
      <c r="E101" s="83"/>
      <c r="F101" s="83"/>
      <c r="G101" s="83"/>
      <c r="H101" s="84"/>
      <c r="I101" s="28" t="str">
        <f>IF(I102="","",IF(I102&gt;M102,"○","×"))</f>
        <v>×</v>
      </c>
      <c r="J101" s="14">
        <v>18</v>
      </c>
      <c r="K101" s="10" t="s">
        <v>21</v>
      </c>
      <c r="L101" s="14">
        <v>21</v>
      </c>
      <c r="M101" s="29"/>
      <c r="N101" s="8" t="str">
        <f>IF(N102="","",IF(N102&gt;R102,"○","×"))</f>
        <v>×</v>
      </c>
      <c r="O101" s="14">
        <v>17</v>
      </c>
      <c r="P101" s="10" t="s">
        <v>21</v>
      </c>
      <c r="Q101" s="14">
        <v>21</v>
      </c>
      <c r="R101" s="29"/>
      <c r="S101" s="91">
        <f>IF(I101="","",COUNTIF(I101:R101,"○"))</f>
        <v>0</v>
      </c>
      <c r="T101" s="94" t="s">
        <v>18</v>
      </c>
      <c r="U101" s="97">
        <f>IF(I101="","",COUNTIF(I101:R101,"×"))</f>
        <v>2</v>
      </c>
      <c r="V101" s="91">
        <f>IF(AD102="","",RANK(AD102,AD101:AD109))</f>
        <v>3</v>
      </c>
      <c r="W101" s="97"/>
      <c r="X101" s="16"/>
      <c r="Y101" s="16"/>
      <c r="Z101" s="5"/>
      <c r="AA101" s="5"/>
      <c r="AE101" s="51">
        <f>IF(J101="","",IF(J101&gt;L101,1,0))</f>
        <v>0</v>
      </c>
      <c r="AF101" s="51">
        <f>IF(L101="","",IF(J101&lt;L101,1,0))</f>
        <v>1</v>
      </c>
      <c r="AG101" s="51">
        <f>IF(O101="","",IF(O101&gt;Q101,1,0))</f>
        <v>0</v>
      </c>
      <c r="AH101" s="51">
        <f>IF(Q101="","",IF(O101&lt;Q101,1,0))</f>
        <v>1</v>
      </c>
    </row>
    <row r="102" spans="2:34" ht="15" customHeight="1">
      <c r="B102" s="61"/>
      <c r="C102" s="66"/>
      <c r="D102" s="85"/>
      <c r="E102" s="86"/>
      <c r="F102" s="86"/>
      <c r="G102" s="86"/>
      <c r="H102" s="87"/>
      <c r="I102" s="80">
        <f>IF(J101="","",SUM(AE101:AE103))</f>
        <v>1</v>
      </c>
      <c r="J102" s="16">
        <v>21</v>
      </c>
      <c r="K102" s="10" t="s">
        <v>21</v>
      </c>
      <c r="L102" s="16">
        <v>17</v>
      </c>
      <c r="M102" s="100">
        <f>IF(L101="","",SUM(AF101:AF103))</f>
        <v>2</v>
      </c>
      <c r="N102" s="80">
        <f>IF(O101="","",SUM(AG101:AG103))</f>
        <v>0</v>
      </c>
      <c r="O102" s="30">
        <v>11</v>
      </c>
      <c r="P102" s="10" t="s">
        <v>21</v>
      </c>
      <c r="Q102" s="30">
        <v>21</v>
      </c>
      <c r="R102" s="100">
        <f>IF(Q101="","",SUM(AH101:AH103))</f>
        <v>2</v>
      </c>
      <c r="S102" s="92"/>
      <c r="T102" s="95"/>
      <c r="U102" s="98"/>
      <c r="V102" s="92"/>
      <c r="W102" s="98"/>
      <c r="X102" s="16"/>
      <c r="Y102" s="16"/>
      <c r="Z102" s="5"/>
      <c r="AA102" s="5"/>
      <c r="AD102" s="51">
        <f>IF(S101="","",S101*1000+(I102+N102)*100+((I102+N102)-(M102+R102))*10+((SUM(J101:J103)+SUM(O101:O103))-(SUM(L101:L103)+SUM(Q101:Q103))))</f>
        <v>55</v>
      </c>
      <c r="AE102" s="51">
        <f>IF(J102="","",IF(J102&gt;L102,1,0))</f>
        <v>1</v>
      </c>
      <c r="AF102" s="51">
        <f>IF(L102="","",IF(J102&lt;L102,1,0))</f>
        <v>0</v>
      </c>
      <c r="AG102" s="51">
        <f>IF(O102="","",IF(O102&gt;Q102,1,0))</f>
        <v>0</v>
      </c>
      <c r="AH102" s="51">
        <f>IF(Q102="","",IF(O102&lt;Q102,1,0))</f>
        <v>1</v>
      </c>
    </row>
    <row r="103" spans="2:34" ht="15" customHeight="1">
      <c r="B103" s="62"/>
      <c r="C103" s="67"/>
      <c r="D103" s="88"/>
      <c r="E103" s="89"/>
      <c r="F103" s="89"/>
      <c r="G103" s="89"/>
      <c r="H103" s="90"/>
      <c r="I103" s="81"/>
      <c r="J103" s="17">
        <v>19</v>
      </c>
      <c r="K103" s="10" t="s">
        <v>21</v>
      </c>
      <c r="L103" s="17">
        <v>21</v>
      </c>
      <c r="M103" s="101"/>
      <c r="N103" s="81"/>
      <c r="O103" s="31"/>
      <c r="P103" s="10" t="s">
        <v>21</v>
      </c>
      <c r="Q103" s="31"/>
      <c r="R103" s="101"/>
      <c r="S103" s="93"/>
      <c r="T103" s="96"/>
      <c r="U103" s="99"/>
      <c r="V103" s="93"/>
      <c r="W103" s="99"/>
      <c r="X103" s="16"/>
      <c r="Y103" s="16"/>
      <c r="Z103" s="4"/>
      <c r="AA103" s="4"/>
      <c r="AE103" s="51">
        <f>IF(J103="","",IF(J103&gt;L103,1,0))</f>
        <v>0</v>
      </c>
      <c r="AF103" s="51">
        <f>IF(L103="","",IF(J103&lt;L103,1,0))</f>
        <v>1</v>
      </c>
      <c r="AG103" s="51">
        <f>IF(O103="","",IF(O103&gt;Q103,1,0))</f>
      </c>
      <c r="AH103" s="51">
        <f>IF(Q103="","",IF(O103&lt;Q103,1,0))</f>
      </c>
    </row>
    <row r="104" spans="2:32" ht="15" customHeight="1">
      <c r="B104" s="60" t="s">
        <v>59</v>
      </c>
      <c r="C104" s="65" t="s">
        <v>89</v>
      </c>
      <c r="D104" s="28" t="str">
        <f>IF(E104="","",IF(D105&gt;H105,"○","×"))</f>
        <v>○</v>
      </c>
      <c r="E104" s="14">
        <f>IF(L101="","",L101)</f>
        <v>21</v>
      </c>
      <c r="F104" s="15" t="s">
        <v>21</v>
      </c>
      <c r="G104" s="14">
        <f>IF(J101="","",J101)</f>
        <v>18</v>
      </c>
      <c r="H104" s="32"/>
      <c r="I104" s="82"/>
      <c r="J104" s="83"/>
      <c r="K104" s="83"/>
      <c r="L104" s="83"/>
      <c r="M104" s="84"/>
      <c r="N104" s="28" t="str">
        <f>IF(O104="","",IF(N105&gt;R105,"○","×"))</f>
        <v>×</v>
      </c>
      <c r="O104" s="14">
        <v>18</v>
      </c>
      <c r="P104" s="15" t="s">
        <v>21</v>
      </c>
      <c r="Q104" s="14">
        <v>21</v>
      </c>
      <c r="R104" s="33"/>
      <c r="S104" s="91">
        <f>IF(D104="","",COUNTIF(D104:R106,"○"))</f>
        <v>1</v>
      </c>
      <c r="T104" s="94" t="s">
        <v>18</v>
      </c>
      <c r="U104" s="97">
        <f>IF(D104="","",COUNTIF(D104:R106,"×"))</f>
        <v>1</v>
      </c>
      <c r="V104" s="91">
        <f>IF(AD105="","",RANK(AD105,AD101:AD109))</f>
        <v>2</v>
      </c>
      <c r="W104" s="97"/>
      <c r="X104" s="16"/>
      <c r="Y104" s="16"/>
      <c r="Z104" s="4"/>
      <c r="AA104" s="4"/>
      <c r="AE104" s="51">
        <f>IF(O104="","",IF(O104&gt;Q104,1,0))</f>
        <v>0</v>
      </c>
      <c r="AF104" s="51">
        <f>IF(Q104="","",IF(O104&lt;Q104,1,0))</f>
        <v>1</v>
      </c>
    </row>
    <row r="105" spans="2:32" ht="15" customHeight="1">
      <c r="B105" s="61"/>
      <c r="C105" s="66"/>
      <c r="D105" s="80">
        <f>M102</f>
        <v>2</v>
      </c>
      <c r="E105" s="16">
        <f>IF(L102="","",L102)</f>
        <v>17</v>
      </c>
      <c r="F105" s="10" t="s">
        <v>21</v>
      </c>
      <c r="G105" s="16">
        <f>IF(J102="","",J102)</f>
        <v>21</v>
      </c>
      <c r="H105" s="100">
        <f>I102</f>
        <v>1</v>
      </c>
      <c r="I105" s="85"/>
      <c r="J105" s="86"/>
      <c r="K105" s="86"/>
      <c r="L105" s="86"/>
      <c r="M105" s="87"/>
      <c r="N105" s="80">
        <f>IF(O104="","",SUM(AE104:AE106))</f>
        <v>0</v>
      </c>
      <c r="O105" s="16">
        <v>8</v>
      </c>
      <c r="P105" s="10" t="s">
        <v>21</v>
      </c>
      <c r="Q105" s="16">
        <v>21</v>
      </c>
      <c r="R105" s="100">
        <f>IF(Q104="","",SUM(AF104:AF106))</f>
        <v>2</v>
      </c>
      <c r="S105" s="92"/>
      <c r="T105" s="95"/>
      <c r="U105" s="98"/>
      <c r="V105" s="92"/>
      <c r="W105" s="98"/>
      <c r="X105" s="16"/>
      <c r="Y105" s="16"/>
      <c r="Z105" s="4"/>
      <c r="AA105" s="4"/>
      <c r="AD105" s="51">
        <f>IF(S104="","",S104*1000+(D105+N105)*100+((D105+N105)-(H105+R105))*10+((SUM(E104:E106)+SUM(O104:O106))-(SUM(G104:G106)+SUM(Q104:Q106))))</f>
        <v>1175</v>
      </c>
      <c r="AE105" s="51">
        <f>IF(O105="","",IF(O105&gt;Q105,1,0))</f>
        <v>0</v>
      </c>
      <c r="AF105" s="51">
        <f>IF(Q105="","",IF(O105&lt;Q105,1,0))</f>
        <v>1</v>
      </c>
    </row>
    <row r="106" spans="2:32" ht="15" customHeight="1">
      <c r="B106" s="62"/>
      <c r="C106" s="67"/>
      <c r="D106" s="81"/>
      <c r="E106" s="17">
        <f>IF(L103="","",L103)</f>
        <v>21</v>
      </c>
      <c r="F106" s="13" t="s">
        <v>21</v>
      </c>
      <c r="G106" s="17">
        <f>IF(J103="","",J103)</f>
        <v>19</v>
      </c>
      <c r="H106" s="101"/>
      <c r="I106" s="88"/>
      <c r="J106" s="89"/>
      <c r="K106" s="89"/>
      <c r="L106" s="89"/>
      <c r="M106" s="90"/>
      <c r="N106" s="81"/>
      <c r="O106" s="17"/>
      <c r="P106" s="10" t="s">
        <v>21</v>
      </c>
      <c r="Q106" s="17"/>
      <c r="R106" s="101"/>
      <c r="S106" s="93"/>
      <c r="T106" s="96"/>
      <c r="U106" s="99"/>
      <c r="V106" s="93"/>
      <c r="W106" s="99"/>
      <c r="X106" s="16"/>
      <c r="Y106" s="16"/>
      <c r="Z106" s="4"/>
      <c r="AA106" s="4"/>
      <c r="AE106" s="51">
        <f>IF(O106="","",IF(O106&gt;Q106,1,0))</f>
      </c>
      <c r="AF106" s="51">
        <f>IF(Q106="","",IF(O106&lt;Q106,1,0))</f>
      </c>
    </row>
    <row r="107" spans="2:27" ht="15" customHeight="1">
      <c r="B107" s="61" t="s">
        <v>34</v>
      </c>
      <c r="C107" s="65" t="s">
        <v>90</v>
      </c>
      <c r="D107" s="28" t="str">
        <f>IF(E107="","",IF(D108&gt;H108,"○","×"))</f>
        <v>○</v>
      </c>
      <c r="E107" s="14">
        <f>IF(Q101="","",Q101)</f>
        <v>21</v>
      </c>
      <c r="F107" s="15" t="s">
        <v>21</v>
      </c>
      <c r="G107" s="14">
        <f>IF(O101="","",O101)</f>
        <v>17</v>
      </c>
      <c r="H107" s="33"/>
      <c r="I107" s="28" t="str">
        <f>IF(J107="","",IF(I108&gt;M108,"○","×"))</f>
        <v>○</v>
      </c>
      <c r="J107" s="14">
        <f>IF(Q104="","",Q104)</f>
        <v>21</v>
      </c>
      <c r="K107" s="10" t="s">
        <v>21</v>
      </c>
      <c r="L107" s="14">
        <f>IF(O104="","",O104)</f>
        <v>18</v>
      </c>
      <c r="M107" s="33"/>
      <c r="N107" s="82"/>
      <c r="O107" s="83"/>
      <c r="P107" s="83"/>
      <c r="Q107" s="83"/>
      <c r="R107" s="84"/>
      <c r="S107" s="91">
        <f>IF(D107="","",COUNTIF(D107:M107,"○"))</f>
        <v>2</v>
      </c>
      <c r="T107" s="94" t="s">
        <v>18</v>
      </c>
      <c r="U107" s="97">
        <f>IF(D107="","",COUNTIF(D107:M107,"×"))</f>
        <v>0</v>
      </c>
      <c r="V107" s="91">
        <f>IF(AD108="","",RANK(AD108,AD101:AD109))</f>
        <v>1</v>
      </c>
      <c r="W107" s="97"/>
      <c r="X107" s="16"/>
      <c r="Y107" s="16"/>
      <c r="Z107" s="4"/>
      <c r="AA107" s="4"/>
    </row>
    <row r="108" spans="2:30" ht="15" customHeight="1">
      <c r="B108" s="61"/>
      <c r="C108" s="66"/>
      <c r="D108" s="80">
        <f>R102</f>
        <v>2</v>
      </c>
      <c r="E108" s="16">
        <f>IF(Q102="","",Q102)</f>
        <v>21</v>
      </c>
      <c r="F108" s="10" t="s">
        <v>21</v>
      </c>
      <c r="G108" s="16">
        <f>IF(O102="","",O102)</f>
        <v>11</v>
      </c>
      <c r="H108" s="100">
        <f>N102</f>
        <v>0</v>
      </c>
      <c r="I108" s="80">
        <f>R105</f>
        <v>2</v>
      </c>
      <c r="J108" s="16">
        <f>IF(Q105="","",Q105)</f>
        <v>21</v>
      </c>
      <c r="K108" s="10" t="s">
        <v>21</v>
      </c>
      <c r="L108" s="30">
        <f>IF(O105="","",O105)</f>
        <v>8</v>
      </c>
      <c r="M108" s="100">
        <f>N105</f>
        <v>0</v>
      </c>
      <c r="N108" s="85"/>
      <c r="O108" s="86"/>
      <c r="P108" s="86"/>
      <c r="Q108" s="86"/>
      <c r="R108" s="87"/>
      <c r="S108" s="92"/>
      <c r="T108" s="95"/>
      <c r="U108" s="98"/>
      <c r="V108" s="92"/>
      <c r="W108" s="98"/>
      <c r="X108" s="16"/>
      <c r="Y108" s="16"/>
      <c r="Z108" s="4"/>
      <c r="AA108" s="4"/>
      <c r="AD108" s="51">
        <f>IF(S107="","",S107*1000+(D108+I108)*100+((D108+I108)-(H108+M108))*10+((SUM(E107:E109)+SUM(J107:J109))-(SUM(G107:G109)+SUM(L107:L109))))</f>
        <v>2470</v>
      </c>
    </row>
    <row r="109" spans="2:27" ht="15" customHeight="1">
      <c r="B109" s="62"/>
      <c r="C109" s="67"/>
      <c r="D109" s="81"/>
      <c r="E109" s="17">
        <f>IF(Q103="","",Q103)</f>
      </c>
      <c r="F109" s="13" t="s">
        <v>21</v>
      </c>
      <c r="G109" s="17">
        <f>IF(O103="","",O103)</f>
      </c>
      <c r="H109" s="101"/>
      <c r="I109" s="81"/>
      <c r="J109" s="17">
        <f>IF(Q106="","",Q106)</f>
      </c>
      <c r="K109" s="10" t="s">
        <v>21</v>
      </c>
      <c r="L109" s="31">
        <f>IF(O106="","",O106)</f>
      </c>
      <c r="M109" s="101"/>
      <c r="N109" s="88"/>
      <c r="O109" s="89"/>
      <c r="P109" s="89"/>
      <c r="Q109" s="89"/>
      <c r="R109" s="90"/>
      <c r="S109" s="93"/>
      <c r="T109" s="96"/>
      <c r="U109" s="99"/>
      <c r="V109" s="93"/>
      <c r="W109" s="99"/>
      <c r="X109" s="16"/>
      <c r="Y109" s="16"/>
      <c r="Z109" s="4"/>
      <c r="AA109" s="4"/>
    </row>
    <row r="110" spans="2:36" s="24" customFormat="1" ht="15" customHeight="1">
      <c r="B110" s="23"/>
      <c r="C110" s="23"/>
      <c r="K110" s="34"/>
      <c r="AD110" s="51"/>
      <c r="AE110" s="51"/>
      <c r="AF110" s="51"/>
      <c r="AG110" s="51"/>
      <c r="AH110" s="51"/>
      <c r="AI110" s="51"/>
      <c r="AJ110" s="51"/>
    </row>
    <row r="111" spans="2:27" ht="15" customHeight="1">
      <c r="B111" s="6" t="s">
        <v>61</v>
      </c>
      <c r="C111" s="7"/>
      <c r="D111" s="63" t="s">
        <v>91</v>
      </c>
      <c r="E111" s="74"/>
      <c r="F111" s="74"/>
      <c r="G111" s="74"/>
      <c r="H111" s="64"/>
      <c r="I111" s="63" t="s">
        <v>92</v>
      </c>
      <c r="J111" s="74"/>
      <c r="K111" s="74"/>
      <c r="L111" s="74"/>
      <c r="M111" s="64"/>
      <c r="N111" s="63" t="s">
        <v>93</v>
      </c>
      <c r="O111" s="74"/>
      <c r="P111" s="74"/>
      <c r="Q111" s="74"/>
      <c r="R111" s="64"/>
      <c r="S111" s="26"/>
      <c r="T111" s="27" t="s">
        <v>16</v>
      </c>
      <c r="U111" s="27"/>
      <c r="V111" s="63" t="s">
        <v>17</v>
      </c>
      <c r="W111" s="64"/>
      <c r="AA111" s="5"/>
    </row>
    <row r="112" spans="2:34" ht="15" customHeight="1">
      <c r="B112" s="60" t="s">
        <v>30</v>
      </c>
      <c r="C112" s="65" t="s">
        <v>94</v>
      </c>
      <c r="D112" s="82"/>
      <c r="E112" s="83"/>
      <c r="F112" s="83"/>
      <c r="G112" s="83"/>
      <c r="H112" s="84"/>
      <c r="I112" s="28" t="str">
        <f>IF(I113="","",IF(I113&gt;M113,"○","×"))</f>
        <v>×</v>
      </c>
      <c r="J112" s="14">
        <v>17</v>
      </c>
      <c r="K112" s="10" t="s">
        <v>21</v>
      </c>
      <c r="L112" s="14">
        <v>21</v>
      </c>
      <c r="M112" s="29"/>
      <c r="N112" s="8" t="str">
        <f>IF(N113="","",IF(N113&gt;R113,"○","×"))</f>
        <v>×</v>
      </c>
      <c r="O112" s="14">
        <v>21</v>
      </c>
      <c r="P112" s="10" t="s">
        <v>21</v>
      </c>
      <c r="Q112" s="14">
        <v>19</v>
      </c>
      <c r="R112" s="29"/>
      <c r="S112" s="91">
        <f>IF(I112="","",COUNTIF(I112:R112,"○"))</f>
        <v>0</v>
      </c>
      <c r="T112" s="94" t="s">
        <v>18</v>
      </c>
      <c r="U112" s="97">
        <f>IF(I112="","",COUNTIF(I112:R112,"×"))</f>
        <v>2</v>
      </c>
      <c r="V112" s="91">
        <f>IF(AD113="","",RANK(AD113,AD112:AD120))</f>
        <v>3</v>
      </c>
      <c r="W112" s="97"/>
      <c r="X112" s="16"/>
      <c r="Y112" s="16"/>
      <c r="Z112" s="5"/>
      <c r="AA112" s="5"/>
      <c r="AE112" s="51">
        <f>IF(J112="","",IF(J112&gt;L112,1,0))</f>
        <v>0</v>
      </c>
      <c r="AF112" s="51">
        <f>IF(L112="","",IF(J112&lt;L112,1,0))</f>
        <v>1</v>
      </c>
      <c r="AG112" s="51">
        <f>IF(O112="","",IF(O112&gt;Q112,1,0))</f>
        <v>1</v>
      </c>
      <c r="AH112" s="51">
        <f>IF(Q112="","",IF(O112&lt;Q112,1,0))</f>
        <v>0</v>
      </c>
    </row>
    <row r="113" spans="2:34" ht="15" customHeight="1">
      <c r="B113" s="61"/>
      <c r="C113" s="66"/>
      <c r="D113" s="85"/>
      <c r="E113" s="86"/>
      <c r="F113" s="86"/>
      <c r="G113" s="86"/>
      <c r="H113" s="87"/>
      <c r="I113" s="80">
        <f>IF(J112="","",SUM(AE112:AE114))</f>
        <v>1</v>
      </c>
      <c r="J113" s="16">
        <v>21</v>
      </c>
      <c r="K113" s="10" t="s">
        <v>21</v>
      </c>
      <c r="L113" s="16">
        <v>17</v>
      </c>
      <c r="M113" s="100">
        <f>IF(L112="","",SUM(AF112:AF114))</f>
        <v>2</v>
      </c>
      <c r="N113" s="80">
        <f>IF(O112="","",SUM(AG112:AG114))</f>
        <v>1</v>
      </c>
      <c r="O113" s="30">
        <v>8</v>
      </c>
      <c r="P113" s="10" t="s">
        <v>21</v>
      </c>
      <c r="Q113" s="30">
        <v>21</v>
      </c>
      <c r="R113" s="100">
        <f>IF(Q112="","",SUM(AH112:AH114))</f>
        <v>2</v>
      </c>
      <c r="S113" s="92"/>
      <c r="T113" s="95"/>
      <c r="U113" s="98"/>
      <c r="V113" s="92"/>
      <c r="W113" s="98"/>
      <c r="X113" s="16"/>
      <c r="Y113" s="16"/>
      <c r="Z113" s="5"/>
      <c r="AA113" s="5"/>
      <c r="AD113" s="51">
        <f>IF(S112="","",S112*1000+(I113+N113)*100+((I113+N113)-(M113+R113))*10+((SUM(J112:J114)+SUM(O112:O114))-(SUM(L112:L114)+SUM(Q112:Q114))))</f>
        <v>154</v>
      </c>
      <c r="AE113" s="51">
        <f>IF(J113="","",IF(J113&gt;L113,1,0))</f>
        <v>1</v>
      </c>
      <c r="AF113" s="51">
        <f>IF(L113="","",IF(J113&lt;L113,1,0))</f>
        <v>0</v>
      </c>
      <c r="AG113" s="51">
        <f>IF(O113="","",IF(O113&gt;Q113,1,0))</f>
        <v>0</v>
      </c>
      <c r="AH113" s="51">
        <f>IF(Q113="","",IF(O113&lt;Q113,1,0))</f>
        <v>1</v>
      </c>
    </row>
    <row r="114" spans="2:34" ht="15" customHeight="1">
      <c r="B114" s="62"/>
      <c r="C114" s="67"/>
      <c r="D114" s="88"/>
      <c r="E114" s="89"/>
      <c r="F114" s="89"/>
      <c r="G114" s="89"/>
      <c r="H114" s="90"/>
      <c r="I114" s="81"/>
      <c r="J114" s="17">
        <v>20</v>
      </c>
      <c r="K114" s="10" t="s">
        <v>21</v>
      </c>
      <c r="L114" s="17">
        <v>22</v>
      </c>
      <c r="M114" s="101"/>
      <c r="N114" s="81"/>
      <c r="O114" s="31">
        <v>8</v>
      </c>
      <c r="P114" s="10" t="s">
        <v>21</v>
      </c>
      <c r="Q114" s="31">
        <v>21</v>
      </c>
      <c r="R114" s="101"/>
      <c r="S114" s="93"/>
      <c r="T114" s="96"/>
      <c r="U114" s="99"/>
      <c r="V114" s="93"/>
      <c r="W114" s="99"/>
      <c r="X114" s="16"/>
      <c r="Y114" s="16"/>
      <c r="Z114" s="4"/>
      <c r="AA114" s="4"/>
      <c r="AE114" s="51">
        <f>IF(J114="","",IF(J114&gt;L114,1,0))</f>
        <v>0</v>
      </c>
      <c r="AF114" s="51">
        <f>IF(L114="","",IF(J114&lt;L114,1,0))</f>
        <v>1</v>
      </c>
      <c r="AG114" s="51">
        <f>IF(O114="","",IF(O114&gt;Q114,1,0))</f>
        <v>0</v>
      </c>
      <c r="AH114" s="51">
        <f>IF(Q114="","",IF(O114&lt;Q114,1,0))</f>
        <v>1</v>
      </c>
    </row>
    <row r="115" spans="2:32" ht="15" customHeight="1">
      <c r="B115" s="60" t="s">
        <v>49</v>
      </c>
      <c r="C115" s="65" t="s">
        <v>95</v>
      </c>
      <c r="D115" s="28" t="str">
        <f>IF(E115="","",IF(D116&gt;H116,"○","×"))</f>
        <v>○</v>
      </c>
      <c r="E115" s="14">
        <f>IF(L112="","",L112)</f>
        <v>21</v>
      </c>
      <c r="F115" s="15" t="s">
        <v>21</v>
      </c>
      <c r="G115" s="14">
        <f>IF(J112="","",J112)</f>
        <v>17</v>
      </c>
      <c r="H115" s="32"/>
      <c r="I115" s="82"/>
      <c r="J115" s="83"/>
      <c r="K115" s="83"/>
      <c r="L115" s="83"/>
      <c r="M115" s="84"/>
      <c r="N115" s="28" t="str">
        <f>IF(O115="","",IF(N116&gt;R116,"○","×"))</f>
        <v>×</v>
      </c>
      <c r="O115" s="14">
        <v>15</v>
      </c>
      <c r="P115" s="15" t="s">
        <v>21</v>
      </c>
      <c r="Q115" s="14">
        <v>21</v>
      </c>
      <c r="R115" s="33"/>
      <c r="S115" s="91">
        <f>IF(D115="","",COUNTIF(D115:R117,"○"))</f>
        <v>1</v>
      </c>
      <c r="T115" s="94" t="s">
        <v>18</v>
      </c>
      <c r="U115" s="97">
        <f>IF(D115="","",COUNTIF(D115:R117,"×"))</f>
        <v>1</v>
      </c>
      <c r="V115" s="91">
        <f>IF(AD116="","",RANK(AD116,AD112:AD120))</f>
        <v>2</v>
      </c>
      <c r="W115" s="97"/>
      <c r="X115" s="16"/>
      <c r="Y115" s="16"/>
      <c r="Z115" s="4"/>
      <c r="AA115" s="4"/>
      <c r="AE115" s="51">
        <f>IF(O115="","",IF(O115&gt;Q115,1,0))</f>
        <v>0</v>
      </c>
      <c r="AF115" s="51">
        <f>IF(Q115="","",IF(O115&lt;Q115,1,0))</f>
        <v>1</v>
      </c>
    </row>
    <row r="116" spans="2:32" ht="15" customHeight="1">
      <c r="B116" s="61"/>
      <c r="C116" s="66"/>
      <c r="D116" s="80">
        <f>M113</f>
        <v>2</v>
      </c>
      <c r="E116" s="16">
        <f>IF(L113="","",L113)</f>
        <v>17</v>
      </c>
      <c r="F116" s="10" t="s">
        <v>21</v>
      </c>
      <c r="G116" s="16">
        <f>IF(J113="","",J113)</f>
        <v>21</v>
      </c>
      <c r="H116" s="100">
        <f>I113</f>
        <v>1</v>
      </c>
      <c r="I116" s="85"/>
      <c r="J116" s="86"/>
      <c r="K116" s="86"/>
      <c r="L116" s="86"/>
      <c r="M116" s="87"/>
      <c r="N116" s="80">
        <f>IF(O115="","",SUM(AE115:AE117))</f>
        <v>0</v>
      </c>
      <c r="O116" s="16">
        <v>11</v>
      </c>
      <c r="P116" s="10" t="s">
        <v>21</v>
      </c>
      <c r="Q116" s="16">
        <v>21</v>
      </c>
      <c r="R116" s="100">
        <f>IF(Q115="","",SUM(AF115:AF117))</f>
        <v>2</v>
      </c>
      <c r="S116" s="92"/>
      <c r="T116" s="95"/>
      <c r="U116" s="98"/>
      <c r="V116" s="92"/>
      <c r="W116" s="98"/>
      <c r="X116" s="16"/>
      <c r="Y116" s="16"/>
      <c r="Z116" s="4"/>
      <c r="AA116" s="4"/>
      <c r="AD116" s="51">
        <f>IF(S115="","",S115*1000+(D116+N116)*100+((D116+N116)-(H116+R116))*10+((SUM(E115:E117)+SUM(O115:O117))-(SUM(G115:G117)+SUM(Q115:Q117))))</f>
        <v>1176</v>
      </c>
      <c r="AE116" s="51">
        <f>IF(O116="","",IF(O116&gt;Q116,1,0))</f>
        <v>0</v>
      </c>
      <c r="AF116" s="51">
        <f>IF(Q116="","",IF(O116&lt;Q116,1,0))</f>
        <v>1</v>
      </c>
    </row>
    <row r="117" spans="2:32" ht="15" customHeight="1">
      <c r="B117" s="62"/>
      <c r="C117" s="67"/>
      <c r="D117" s="81"/>
      <c r="E117" s="17">
        <f>IF(L114="","",L114)</f>
        <v>22</v>
      </c>
      <c r="F117" s="13" t="s">
        <v>21</v>
      </c>
      <c r="G117" s="17">
        <f>IF(J114="","",J114)</f>
        <v>20</v>
      </c>
      <c r="H117" s="101"/>
      <c r="I117" s="88"/>
      <c r="J117" s="89"/>
      <c r="K117" s="89"/>
      <c r="L117" s="89"/>
      <c r="M117" s="90"/>
      <c r="N117" s="81"/>
      <c r="O117" s="17"/>
      <c r="P117" s="10" t="s">
        <v>21</v>
      </c>
      <c r="Q117" s="17"/>
      <c r="R117" s="101"/>
      <c r="S117" s="93"/>
      <c r="T117" s="96"/>
      <c r="U117" s="99"/>
      <c r="V117" s="93"/>
      <c r="W117" s="99"/>
      <c r="X117" s="16"/>
      <c r="Y117" s="16"/>
      <c r="Z117" s="4"/>
      <c r="AA117" s="4"/>
      <c r="AE117" s="51">
        <f>IF(O117="","",IF(O117&gt;Q117,1,0))</f>
      </c>
      <c r="AF117" s="51">
        <f>IF(Q117="","",IF(O117&lt;Q117,1,0))</f>
      </c>
    </row>
    <row r="118" spans="2:27" ht="15" customHeight="1">
      <c r="B118" s="61" t="s">
        <v>96</v>
      </c>
      <c r="C118" s="65" t="s">
        <v>97</v>
      </c>
      <c r="D118" s="28" t="str">
        <f>IF(E118="","",IF(D119&gt;H119,"○","×"))</f>
        <v>○</v>
      </c>
      <c r="E118" s="14">
        <f>IF(Q112="","",Q112)</f>
        <v>19</v>
      </c>
      <c r="F118" s="15" t="s">
        <v>21</v>
      </c>
      <c r="G118" s="14">
        <f>IF(O112="","",O112)</f>
        <v>21</v>
      </c>
      <c r="H118" s="33"/>
      <c r="I118" s="28" t="str">
        <f>IF(J118="","",IF(I119&gt;M119,"○","×"))</f>
        <v>○</v>
      </c>
      <c r="J118" s="14">
        <f>IF(Q115="","",Q115)</f>
        <v>21</v>
      </c>
      <c r="K118" s="10" t="s">
        <v>21</v>
      </c>
      <c r="L118" s="14">
        <f>IF(O115="","",O115)</f>
        <v>15</v>
      </c>
      <c r="M118" s="33"/>
      <c r="N118" s="82"/>
      <c r="O118" s="83"/>
      <c r="P118" s="83"/>
      <c r="Q118" s="83"/>
      <c r="R118" s="84"/>
      <c r="S118" s="91">
        <f>IF(D118="","",COUNTIF(D118:M118,"○"))</f>
        <v>2</v>
      </c>
      <c r="T118" s="94" t="s">
        <v>18</v>
      </c>
      <c r="U118" s="97">
        <f>IF(D118="","",COUNTIF(D118:M118,"×"))</f>
        <v>0</v>
      </c>
      <c r="V118" s="91">
        <f>IF(AD119="","",RANK(AD119,AD112:AD120))</f>
        <v>1</v>
      </c>
      <c r="W118" s="97"/>
      <c r="X118" s="16"/>
      <c r="Y118" s="16"/>
      <c r="Z118" s="4"/>
      <c r="AA118" s="4"/>
    </row>
    <row r="119" spans="2:30" ht="15" customHeight="1">
      <c r="B119" s="61"/>
      <c r="C119" s="66"/>
      <c r="D119" s="80">
        <f>R113</f>
        <v>2</v>
      </c>
      <c r="E119" s="16">
        <f>IF(Q113="","",Q113)</f>
        <v>21</v>
      </c>
      <c r="F119" s="10" t="s">
        <v>21</v>
      </c>
      <c r="G119" s="16">
        <f>IF(O113="","",O113)</f>
        <v>8</v>
      </c>
      <c r="H119" s="100">
        <f>N113</f>
        <v>1</v>
      </c>
      <c r="I119" s="80">
        <f>R116</f>
        <v>2</v>
      </c>
      <c r="J119" s="16">
        <f>IF(Q116="","",Q116)</f>
        <v>21</v>
      </c>
      <c r="K119" s="10" t="s">
        <v>21</v>
      </c>
      <c r="L119" s="30">
        <f>IF(O116="","",O116)</f>
        <v>11</v>
      </c>
      <c r="M119" s="100">
        <f>N116</f>
        <v>0</v>
      </c>
      <c r="N119" s="85"/>
      <c r="O119" s="86"/>
      <c r="P119" s="86"/>
      <c r="Q119" s="86"/>
      <c r="R119" s="87"/>
      <c r="S119" s="92"/>
      <c r="T119" s="95"/>
      <c r="U119" s="98"/>
      <c r="V119" s="92"/>
      <c r="W119" s="98"/>
      <c r="X119" s="16"/>
      <c r="Y119" s="16"/>
      <c r="Z119" s="4"/>
      <c r="AA119" s="4"/>
      <c r="AD119" s="51">
        <f>IF(S118="","",S118*1000+(D119+I119)*100+((D119+I119)-(H119+M119))*10+((SUM(E118:E120)+SUM(J118:J120))-(SUM(G118:G120)+SUM(L118:L120))))</f>
        <v>2470</v>
      </c>
    </row>
    <row r="120" spans="2:27" ht="15" customHeight="1">
      <c r="B120" s="62"/>
      <c r="C120" s="67"/>
      <c r="D120" s="81"/>
      <c r="E120" s="17">
        <f>IF(Q114="","",Q114)</f>
        <v>21</v>
      </c>
      <c r="F120" s="13" t="s">
        <v>21</v>
      </c>
      <c r="G120" s="17">
        <f>IF(O114="","",O114)</f>
        <v>8</v>
      </c>
      <c r="H120" s="101"/>
      <c r="I120" s="81"/>
      <c r="J120" s="17">
        <f>IF(Q117="","",Q117)</f>
      </c>
      <c r="K120" s="10" t="s">
        <v>21</v>
      </c>
      <c r="L120" s="31">
        <f>IF(O117="","",O117)</f>
      </c>
      <c r="M120" s="101"/>
      <c r="N120" s="88"/>
      <c r="O120" s="89"/>
      <c r="P120" s="89"/>
      <c r="Q120" s="89"/>
      <c r="R120" s="90"/>
      <c r="S120" s="93"/>
      <c r="T120" s="96"/>
      <c r="U120" s="99"/>
      <c r="V120" s="93"/>
      <c r="W120" s="99"/>
      <c r="X120" s="16"/>
      <c r="Y120" s="16"/>
      <c r="Z120" s="4"/>
      <c r="AA120" s="4"/>
    </row>
    <row r="121" spans="2:36" s="24" customFormat="1" ht="15" customHeight="1">
      <c r="B121" s="23"/>
      <c r="C121" s="23"/>
      <c r="K121" s="34"/>
      <c r="AD121" s="51"/>
      <c r="AE121" s="51"/>
      <c r="AF121" s="51"/>
      <c r="AG121" s="51"/>
      <c r="AH121" s="51"/>
      <c r="AI121" s="51"/>
      <c r="AJ121" s="51"/>
    </row>
    <row r="122" spans="2:27" ht="15" customHeight="1">
      <c r="B122" s="6" t="s">
        <v>68</v>
      </c>
      <c r="C122" s="7"/>
      <c r="D122" s="63" t="s">
        <v>98</v>
      </c>
      <c r="E122" s="74"/>
      <c r="F122" s="74"/>
      <c r="G122" s="74"/>
      <c r="H122" s="64"/>
      <c r="I122" s="63" t="s">
        <v>99</v>
      </c>
      <c r="J122" s="74"/>
      <c r="K122" s="74"/>
      <c r="L122" s="74"/>
      <c r="M122" s="64"/>
      <c r="N122" s="63" t="s">
        <v>70</v>
      </c>
      <c r="O122" s="74"/>
      <c r="P122" s="74"/>
      <c r="Q122" s="74"/>
      <c r="R122" s="64"/>
      <c r="S122" s="26"/>
      <c r="T122" s="27" t="s">
        <v>16</v>
      </c>
      <c r="U122" s="27"/>
      <c r="V122" s="63" t="s">
        <v>17</v>
      </c>
      <c r="W122" s="64"/>
      <c r="AA122" s="5"/>
    </row>
    <row r="123" spans="2:34" ht="15" customHeight="1">
      <c r="B123" s="60" t="s">
        <v>36</v>
      </c>
      <c r="C123" s="65" t="s">
        <v>100</v>
      </c>
      <c r="D123" s="82"/>
      <c r="E123" s="83"/>
      <c r="F123" s="83"/>
      <c r="G123" s="83"/>
      <c r="H123" s="84"/>
      <c r="I123" s="28" t="str">
        <f>IF(I124="","",IF(I124&gt;M124,"○","×"))</f>
        <v>○</v>
      </c>
      <c r="J123" s="14">
        <v>21</v>
      </c>
      <c r="K123" s="10" t="s">
        <v>21</v>
      </c>
      <c r="L123" s="14">
        <v>14</v>
      </c>
      <c r="M123" s="29"/>
      <c r="N123" s="8" t="str">
        <f>IF(N124="","",IF(N124&gt;R124,"○","×"))</f>
        <v>○</v>
      </c>
      <c r="O123" s="14">
        <v>22</v>
      </c>
      <c r="P123" s="10" t="s">
        <v>21</v>
      </c>
      <c r="Q123" s="14">
        <v>20</v>
      </c>
      <c r="R123" s="29"/>
      <c r="S123" s="91">
        <f>IF(I123="","",COUNTIF(I123:R123,"○"))</f>
        <v>2</v>
      </c>
      <c r="T123" s="94" t="s">
        <v>18</v>
      </c>
      <c r="U123" s="97">
        <f>IF(I123="","",COUNTIF(I123:R123,"×"))</f>
        <v>0</v>
      </c>
      <c r="V123" s="91">
        <f>IF(AD124="","",RANK(AD124,AD123:AD131))</f>
        <v>1</v>
      </c>
      <c r="W123" s="97"/>
      <c r="X123" s="16"/>
      <c r="Y123" s="16"/>
      <c r="Z123" s="5"/>
      <c r="AA123" s="5"/>
      <c r="AE123" s="51">
        <f>IF(J123="","",IF(J123&gt;L123,1,0))</f>
        <v>1</v>
      </c>
      <c r="AF123" s="51">
        <f>IF(L123="","",IF(J123&lt;L123,1,0))</f>
        <v>0</v>
      </c>
      <c r="AG123" s="51">
        <f>IF(O123="","",IF(O123&gt;Q123,1,0))</f>
        <v>1</v>
      </c>
      <c r="AH123" s="51">
        <f>IF(Q123="","",IF(O123&lt;Q123,1,0))</f>
        <v>0</v>
      </c>
    </row>
    <row r="124" spans="2:34" ht="15" customHeight="1">
      <c r="B124" s="61"/>
      <c r="C124" s="66"/>
      <c r="D124" s="85"/>
      <c r="E124" s="86"/>
      <c r="F124" s="86"/>
      <c r="G124" s="86"/>
      <c r="H124" s="87"/>
      <c r="I124" s="80">
        <f>IF(J123="","",SUM(AE123:AE125))</f>
        <v>2</v>
      </c>
      <c r="J124" s="16">
        <v>21</v>
      </c>
      <c r="K124" s="10" t="s">
        <v>21</v>
      </c>
      <c r="L124" s="16">
        <v>9</v>
      </c>
      <c r="M124" s="100">
        <f>IF(L123="","",SUM(AF123:AF125))</f>
        <v>0</v>
      </c>
      <c r="N124" s="80">
        <f>IF(O123="","",SUM(AG123:AG125))</f>
        <v>2</v>
      </c>
      <c r="O124" s="30">
        <v>21</v>
      </c>
      <c r="P124" s="10" t="s">
        <v>21</v>
      </c>
      <c r="Q124" s="30">
        <v>19</v>
      </c>
      <c r="R124" s="100">
        <f>IF(Q123="","",SUM(AH123:AH125))</f>
        <v>0</v>
      </c>
      <c r="S124" s="92"/>
      <c r="T124" s="95"/>
      <c r="U124" s="98"/>
      <c r="V124" s="92"/>
      <c r="W124" s="98"/>
      <c r="X124" s="16"/>
      <c r="Y124" s="16"/>
      <c r="Z124" s="5"/>
      <c r="AA124" s="5"/>
      <c r="AD124" s="51">
        <f>IF(S123="","",S123*1000+(I124+N124)*100+((I124+N124)-(M124+R124))*10+((SUM(J123:J125)+SUM(O123:O125))-(SUM(L123:L125)+SUM(Q123:Q125))))</f>
        <v>2463</v>
      </c>
      <c r="AE124" s="51">
        <f>IF(J124="","",IF(J124&gt;L124,1,0))</f>
        <v>1</v>
      </c>
      <c r="AF124" s="51">
        <f>IF(L124="","",IF(J124&lt;L124,1,0))</f>
        <v>0</v>
      </c>
      <c r="AG124" s="51">
        <f>IF(O124="","",IF(O124&gt;Q124,1,0))</f>
        <v>1</v>
      </c>
      <c r="AH124" s="51">
        <f>IF(Q124="","",IF(O124&lt;Q124,1,0))</f>
        <v>0</v>
      </c>
    </row>
    <row r="125" spans="2:34" ht="15" customHeight="1">
      <c r="B125" s="62"/>
      <c r="C125" s="67"/>
      <c r="D125" s="88"/>
      <c r="E125" s="89"/>
      <c r="F125" s="89"/>
      <c r="G125" s="89"/>
      <c r="H125" s="90"/>
      <c r="I125" s="81"/>
      <c r="J125" s="17"/>
      <c r="K125" s="10" t="s">
        <v>21</v>
      </c>
      <c r="L125" s="17"/>
      <c r="M125" s="101"/>
      <c r="N125" s="81"/>
      <c r="O125" s="31"/>
      <c r="P125" s="10" t="s">
        <v>21</v>
      </c>
      <c r="Q125" s="31"/>
      <c r="R125" s="101"/>
      <c r="S125" s="93"/>
      <c r="T125" s="96"/>
      <c r="U125" s="99"/>
      <c r="V125" s="93"/>
      <c r="W125" s="99"/>
      <c r="X125" s="16"/>
      <c r="Y125" s="16"/>
      <c r="Z125" s="4"/>
      <c r="AA125" s="4"/>
      <c r="AE125" s="51">
        <f>IF(J125="","",IF(J125&gt;L125,1,0))</f>
      </c>
      <c r="AF125" s="51">
        <f>IF(L125="","",IF(J125&lt;L125,1,0))</f>
      </c>
      <c r="AG125" s="51">
        <f>IF(O125="","",IF(O125&gt;Q125,1,0))</f>
      </c>
      <c r="AH125" s="51">
        <f>IF(Q125="","",IF(O125&lt;Q125,1,0))</f>
      </c>
    </row>
    <row r="126" spans="2:32" ht="15" customHeight="1">
      <c r="B126" s="60" t="s">
        <v>32</v>
      </c>
      <c r="C126" s="65" t="s">
        <v>101</v>
      </c>
      <c r="D126" s="28" t="str">
        <f>IF(E126="","",IF(D127&gt;H127,"○","×"))</f>
        <v>×</v>
      </c>
      <c r="E126" s="14">
        <f>IF(L123="","",L123)</f>
        <v>14</v>
      </c>
      <c r="F126" s="15" t="s">
        <v>21</v>
      </c>
      <c r="G126" s="14">
        <f>IF(J123="","",J123)</f>
        <v>21</v>
      </c>
      <c r="H126" s="32"/>
      <c r="I126" s="82"/>
      <c r="J126" s="83"/>
      <c r="K126" s="83"/>
      <c r="L126" s="83"/>
      <c r="M126" s="84"/>
      <c r="N126" s="28" t="str">
        <f>IF(O126="","",IF(N127&gt;R127,"○","×"))</f>
        <v>×</v>
      </c>
      <c r="O126" s="14">
        <v>8</v>
      </c>
      <c r="P126" s="15" t="s">
        <v>21</v>
      </c>
      <c r="Q126" s="14">
        <v>21</v>
      </c>
      <c r="R126" s="33"/>
      <c r="S126" s="91">
        <f>IF(D126="","",COUNTIF(D126:R128,"○"))</f>
        <v>0</v>
      </c>
      <c r="T126" s="94" t="s">
        <v>18</v>
      </c>
      <c r="U126" s="97">
        <f>IF(D126="","",COUNTIF(D126:R128,"×"))</f>
        <v>2</v>
      </c>
      <c r="V126" s="91">
        <f>IF(AD127="","",RANK(AD127,AD123:AD131))</f>
        <v>3</v>
      </c>
      <c r="W126" s="97"/>
      <c r="X126" s="16"/>
      <c r="Y126" s="16"/>
      <c r="Z126" s="4"/>
      <c r="AA126" s="4"/>
      <c r="AE126" s="51">
        <f>IF(O126="","",IF(O126&gt;Q126,1,0))</f>
        <v>0</v>
      </c>
      <c r="AF126" s="51">
        <f>IF(Q126="","",IF(O126&lt;Q126,1,0))</f>
        <v>1</v>
      </c>
    </row>
    <row r="127" spans="2:32" ht="15" customHeight="1">
      <c r="B127" s="61"/>
      <c r="C127" s="66"/>
      <c r="D127" s="80">
        <f>M124</f>
        <v>0</v>
      </c>
      <c r="E127" s="16">
        <f>IF(L124="","",L124)</f>
        <v>9</v>
      </c>
      <c r="F127" s="10" t="s">
        <v>21</v>
      </c>
      <c r="G127" s="16">
        <f>IF(J124="","",J124)</f>
        <v>21</v>
      </c>
      <c r="H127" s="100">
        <f>I124</f>
        <v>2</v>
      </c>
      <c r="I127" s="85"/>
      <c r="J127" s="86"/>
      <c r="K127" s="86"/>
      <c r="L127" s="86"/>
      <c r="M127" s="87"/>
      <c r="N127" s="80">
        <f>IF(O126="","",SUM(AE126:AE128))</f>
        <v>0</v>
      </c>
      <c r="O127" s="16">
        <v>11</v>
      </c>
      <c r="P127" s="10" t="s">
        <v>21</v>
      </c>
      <c r="Q127" s="16">
        <v>21</v>
      </c>
      <c r="R127" s="100">
        <f>IF(Q126="","",SUM(AF126:AF128))</f>
        <v>2</v>
      </c>
      <c r="S127" s="92"/>
      <c r="T127" s="95"/>
      <c r="U127" s="98"/>
      <c r="V127" s="92"/>
      <c r="W127" s="98"/>
      <c r="X127" s="16"/>
      <c r="Y127" s="16"/>
      <c r="Z127" s="4"/>
      <c r="AA127" s="4"/>
      <c r="AD127" s="51">
        <f>IF(S126="","",S126*1000+(D127+N127)*100+((D127+N127)-(H127+R127))*10+((SUM(E126:E128)+SUM(O126:O128))-(SUM(G126:G128)+SUM(Q126:Q128))))</f>
        <v>-82</v>
      </c>
      <c r="AE127" s="51">
        <f>IF(O127="","",IF(O127&gt;Q127,1,0))</f>
        <v>0</v>
      </c>
      <c r="AF127" s="51">
        <f>IF(Q127="","",IF(O127&lt;Q127,1,0))</f>
        <v>1</v>
      </c>
    </row>
    <row r="128" spans="2:32" ht="15" customHeight="1">
      <c r="B128" s="62"/>
      <c r="C128" s="67"/>
      <c r="D128" s="81"/>
      <c r="E128" s="17">
        <f>IF(L125="","",L125)</f>
      </c>
      <c r="F128" s="13" t="s">
        <v>21</v>
      </c>
      <c r="G128" s="17">
        <f>IF(J125="","",J125)</f>
      </c>
      <c r="H128" s="101"/>
      <c r="I128" s="88"/>
      <c r="J128" s="89"/>
      <c r="K128" s="89"/>
      <c r="L128" s="89"/>
      <c r="M128" s="90"/>
      <c r="N128" s="81"/>
      <c r="O128" s="17"/>
      <c r="P128" s="10" t="s">
        <v>21</v>
      </c>
      <c r="Q128" s="17"/>
      <c r="R128" s="101"/>
      <c r="S128" s="93"/>
      <c r="T128" s="96"/>
      <c r="U128" s="99"/>
      <c r="V128" s="93"/>
      <c r="W128" s="99"/>
      <c r="X128" s="16"/>
      <c r="Y128" s="16"/>
      <c r="Z128" s="4"/>
      <c r="AA128" s="4"/>
      <c r="AE128" s="51">
        <f>IF(O128="","",IF(O128&gt;Q128,1,0))</f>
      </c>
      <c r="AF128" s="51">
        <f>IF(Q128="","",IF(O128&lt;Q128,1,0))</f>
      </c>
    </row>
    <row r="129" spans="2:27" ht="15" customHeight="1">
      <c r="B129" s="61" t="s">
        <v>34</v>
      </c>
      <c r="C129" s="65" t="s">
        <v>102</v>
      </c>
      <c r="D129" s="28" t="str">
        <f>IF(E129="","",IF(D130&gt;H130,"○","×"))</f>
        <v>×</v>
      </c>
      <c r="E129" s="14">
        <f>IF(Q123="","",Q123)</f>
        <v>20</v>
      </c>
      <c r="F129" s="15" t="s">
        <v>21</v>
      </c>
      <c r="G129" s="14">
        <f>IF(O123="","",O123)</f>
        <v>22</v>
      </c>
      <c r="H129" s="33"/>
      <c r="I129" s="28" t="str">
        <f>IF(J129="","",IF(I130&gt;M130,"○","×"))</f>
        <v>○</v>
      </c>
      <c r="J129" s="14">
        <f>IF(Q126="","",Q126)</f>
        <v>21</v>
      </c>
      <c r="K129" s="10" t="s">
        <v>21</v>
      </c>
      <c r="L129" s="14">
        <f>IF(O126="","",O126)</f>
        <v>8</v>
      </c>
      <c r="M129" s="33"/>
      <c r="N129" s="82"/>
      <c r="O129" s="83"/>
      <c r="P129" s="83"/>
      <c r="Q129" s="83"/>
      <c r="R129" s="84"/>
      <c r="S129" s="91">
        <f>IF(D129="","",COUNTIF(D129:M129,"○"))</f>
        <v>1</v>
      </c>
      <c r="T129" s="94" t="s">
        <v>18</v>
      </c>
      <c r="U129" s="97">
        <f>IF(D129="","",COUNTIF(D129:M129,"×"))</f>
        <v>1</v>
      </c>
      <c r="V129" s="91">
        <f>IF(AD130="","",RANK(AD130,AD123:AD131))</f>
        <v>2</v>
      </c>
      <c r="W129" s="97"/>
      <c r="X129" s="16"/>
      <c r="Y129" s="16"/>
      <c r="Z129" s="4"/>
      <c r="AA129" s="4"/>
    </row>
    <row r="130" spans="2:30" ht="15" customHeight="1">
      <c r="B130" s="61"/>
      <c r="C130" s="66"/>
      <c r="D130" s="80">
        <f>R124</f>
        <v>0</v>
      </c>
      <c r="E130" s="16">
        <f>IF(Q124="","",Q124)</f>
        <v>19</v>
      </c>
      <c r="F130" s="10" t="s">
        <v>21</v>
      </c>
      <c r="G130" s="16">
        <f>IF(O124="","",O124)</f>
        <v>21</v>
      </c>
      <c r="H130" s="100">
        <f>N124</f>
        <v>2</v>
      </c>
      <c r="I130" s="80">
        <f>R127</f>
        <v>2</v>
      </c>
      <c r="J130" s="16">
        <f>IF(Q127="","",Q127)</f>
        <v>21</v>
      </c>
      <c r="K130" s="10" t="s">
        <v>21</v>
      </c>
      <c r="L130" s="30">
        <f>IF(O127="","",O127)</f>
        <v>11</v>
      </c>
      <c r="M130" s="100">
        <f>N127</f>
        <v>0</v>
      </c>
      <c r="N130" s="85"/>
      <c r="O130" s="86"/>
      <c r="P130" s="86"/>
      <c r="Q130" s="86"/>
      <c r="R130" s="87"/>
      <c r="S130" s="92"/>
      <c r="T130" s="95"/>
      <c r="U130" s="98"/>
      <c r="V130" s="92"/>
      <c r="W130" s="98"/>
      <c r="X130" s="16"/>
      <c r="Y130" s="16"/>
      <c r="Z130" s="4"/>
      <c r="AA130" s="4"/>
      <c r="AD130" s="51">
        <f>IF(S129="","",S129*1000+(D130+I130)*100+((D130+I130)-(H130+M130))*10+((SUM(E129:E131)+SUM(J129:J131))-(SUM(G129:G131)+SUM(L129:L131))))</f>
        <v>1219</v>
      </c>
    </row>
    <row r="131" spans="2:27" ht="15" customHeight="1">
      <c r="B131" s="62"/>
      <c r="C131" s="67"/>
      <c r="D131" s="81"/>
      <c r="E131" s="17">
        <f>IF(Q125="","",Q125)</f>
      </c>
      <c r="F131" s="13" t="s">
        <v>21</v>
      </c>
      <c r="G131" s="17">
        <f>IF(O125="","",O125)</f>
      </c>
      <c r="H131" s="101"/>
      <c r="I131" s="81"/>
      <c r="J131" s="17">
        <f>IF(Q128="","",Q128)</f>
      </c>
      <c r="K131" s="10" t="s">
        <v>21</v>
      </c>
      <c r="L131" s="31">
        <f>IF(O128="","",O128)</f>
      </c>
      <c r="M131" s="101"/>
      <c r="N131" s="88"/>
      <c r="O131" s="89"/>
      <c r="P131" s="89"/>
      <c r="Q131" s="89"/>
      <c r="R131" s="90"/>
      <c r="S131" s="93"/>
      <c r="T131" s="96"/>
      <c r="U131" s="99"/>
      <c r="V131" s="93"/>
      <c r="W131" s="99"/>
      <c r="X131" s="16"/>
      <c r="Y131" s="16"/>
      <c r="Z131" s="4"/>
      <c r="AA131" s="4"/>
    </row>
    <row r="132" spans="2:36" s="24" customFormat="1" ht="15" customHeight="1">
      <c r="B132" s="23"/>
      <c r="C132" s="23"/>
      <c r="E132" s="25"/>
      <c r="F132" s="25"/>
      <c r="G132" s="25"/>
      <c r="J132" s="25"/>
      <c r="K132" s="25"/>
      <c r="L132" s="25"/>
      <c r="O132" s="25"/>
      <c r="P132" s="25"/>
      <c r="Q132" s="25"/>
      <c r="R132" s="25"/>
      <c r="AD132" s="51"/>
      <c r="AE132" s="51"/>
      <c r="AF132" s="51"/>
      <c r="AG132" s="51"/>
      <c r="AH132" s="51"/>
      <c r="AI132" s="51"/>
      <c r="AJ132" s="51"/>
    </row>
    <row r="133" spans="2:27" ht="15" customHeight="1">
      <c r="B133" s="6" t="s">
        <v>74</v>
      </c>
      <c r="C133" s="7"/>
      <c r="D133" s="63" t="s">
        <v>28</v>
      </c>
      <c r="E133" s="74"/>
      <c r="F133" s="74"/>
      <c r="G133" s="74"/>
      <c r="H133" s="64"/>
      <c r="I133" s="63" t="s">
        <v>103</v>
      </c>
      <c r="J133" s="74"/>
      <c r="K133" s="74"/>
      <c r="L133" s="74"/>
      <c r="M133" s="64"/>
      <c r="N133" s="63" t="s">
        <v>104</v>
      </c>
      <c r="O133" s="74"/>
      <c r="P133" s="74"/>
      <c r="Q133" s="74"/>
      <c r="R133" s="64"/>
      <c r="S133" s="26"/>
      <c r="T133" s="27" t="s">
        <v>16</v>
      </c>
      <c r="U133" s="27"/>
      <c r="V133" s="63" t="s">
        <v>17</v>
      </c>
      <c r="W133" s="64"/>
      <c r="AA133" s="5"/>
    </row>
    <row r="134" spans="2:34" ht="15" customHeight="1">
      <c r="B134" s="60" t="s">
        <v>49</v>
      </c>
      <c r="C134" s="65" t="s">
        <v>105</v>
      </c>
      <c r="D134" s="82"/>
      <c r="E134" s="83"/>
      <c r="F134" s="83"/>
      <c r="G134" s="83"/>
      <c r="H134" s="84"/>
      <c r="I134" s="28" t="str">
        <f>IF(I135="","",IF(I135&gt;M135,"○","×"))</f>
        <v>×</v>
      </c>
      <c r="J134" s="14">
        <v>21</v>
      </c>
      <c r="K134" s="10" t="s">
        <v>21</v>
      </c>
      <c r="L134" s="14">
        <v>23</v>
      </c>
      <c r="M134" s="29"/>
      <c r="N134" s="8" t="str">
        <f>IF(N135="","",IF(N135&gt;R135,"○","×"))</f>
        <v>×</v>
      </c>
      <c r="O134" s="14">
        <v>12</v>
      </c>
      <c r="P134" s="10" t="s">
        <v>21</v>
      </c>
      <c r="Q134" s="14">
        <v>21</v>
      </c>
      <c r="R134" s="29"/>
      <c r="S134" s="91">
        <f>IF(I134="","",COUNTIF(I134:R134,"○"))</f>
        <v>0</v>
      </c>
      <c r="T134" s="94" t="s">
        <v>18</v>
      </c>
      <c r="U134" s="97">
        <f>IF(I134="","",COUNTIF(I134:R134,"×"))</f>
        <v>2</v>
      </c>
      <c r="V134" s="91">
        <f>IF(AD135="","",RANK(AD135,AD134:AD142))</f>
        <v>3</v>
      </c>
      <c r="W134" s="97"/>
      <c r="X134" s="16"/>
      <c r="Y134" s="16"/>
      <c r="Z134" s="5"/>
      <c r="AA134" s="5"/>
      <c r="AE134" s="51">
        <f>IF(J134="","",IF(J134&gt;L134,1,0))</f>
        <v>0</v>
      </c>
      <c r="AF134" s="51">
        <f>IF(L134="","",IF(J134&lt;L134,1,0))</f>
        <v>1</v>
      </c>
      <c r="AG134" s="51">
        <f>IF(O134="","",IF(O134&gt;Q134,1,0))</f>
        <v>0</v>
      </c>
      <c r="AH134" s="51">
        <f>IF(Q134="","",IF(O134&lt;Q134,1,0))</f>
        <v>1</v>
      </c>
    </row>
    <row r="135" spans="2:34" ht="15" customHeight="1">
      <c r="B135" s="61"/>
      <c r="C135" s="66"/>
      <c r="D135" s="85"/>
      <c r="E135" s="86"/>
      <c r="F135" s="86"/>
      <c r="G135" s="86"/>
      <c r="H135" s="87"/>
      <c r="I135" s="80">
        <f>IF(J134="","",SUM(AE134:AE136))</f>
        <v>1</v>
      </c>
      <c r="J135" s="16">
        <v>21</v>
      </c>
      <c r="K135" s="10" t="s">
        <v>21</v>
      </c>
      <c r="L135" s="16">
        <v>16</v>
      </c>
      <c r="M135" s="100">
        <f>IF(L134="","",SUM(AF134:AF136))</f>
        <v>2</v>
      </c>
      <c r="N135" s="80">
        <f>IF(O134="","",SUM(AG134:AG136))</f>
        <v>0</v>
      </c>
      <c r="O135" s="30">
        <v>7</v>
      </c>
      <c r="P135" s="10" t="s">
        <v>21</v>
      </c>
      <c r="Q135" s="30">
        <v>21</v>
      </c>
      <c r="R135" s="100">
        <f>IF(Q134="","",SUM(AH134:AH136))</f>
        <v>2</v>
      </c>
      <c r="S135" s="92"/>
      <c r="T135" s="95"/>
      <c r="U135" s="98"/>
      <c r="V135" s="92"/>
      <c r="W135" s="98"/>
      <c r="X135" s="16"/>
      <c r="Y135" s="16"/>
      <c r="Z135" s="5"/>
      <c r="AA135" s="5"/>
      <c r="AD135" s="51">
        <f>IF(S134="","",S134*1000+(I135+N135)*100+((I135+N135)-(M135+R135))*10+((SUM(J134:J136)+SUM(O134:O136))-(SUM(L134:L136)+SUM(Q134:Q136))))</f>
        <v>37</v>
      </c>
      <c r="AE135" s="51">
        <f>IF(J135="","",IF(J135&gt;L135,1,0))</f>
        <v>1</v>
      </c>
      <c r="AF135" s="51">
        <f>IF(L135="","",IF(J135&lt;L135,1,0))</f>
        <v>0</v>
      </c>
      <c r="AG135" s="51">
        <f>IF(O135="","",IF(O135&gt;Q135,1,0))</f>
        <v>0</v>
      </c>
      <c r="AH135" s="51">
        <f>IF(Q135="","",IF(O135&lt;Q135,1,0))</f>
        <v>1</v>
      </c>
    </row>
    <row r="136" spans="2:34" ht="15" customHeight="1">
      <c r="B136" s="62"/>
      <c r="C136" s="67"/>
      <c r="D136" s="88"/>
      <c r="E136" s="89"/>
      <c r="F136" s="89"/>
      <c r="G136" s="89"/>
      <c r="H136" s="90"/>
      <c r="I136" s="81"/>
      <c r="J136" s="17">
        <v>8</v>
      </c>
      <c r="K136" s="10" t="s">
        <v>21</v>
      </c>
      <c r="L136" s="17">
        <v>21</v>
      </c>
      <c r="M136" s="101"/>
      <c r="N136" s="81"/>
      <c r="O136" s="31"/>
      <c r="P136" s="10" t="s">
        <v>21</v>
      </c>
      <c r="Q136" s="31"/>
      <c r="R136" s="101"/>
      <c r="S136" s="93"/>
      <c r="T136" s="96"/>
      <c r="U136" s="99"/>
      <c r="V136" s="93"/>
      <c r="W136" s="99"/>
      <c r="X136" s="16"/>
      <c r="Y136" s="16"/>
      <c r="Z136" s="4"/>
      <c r="AA136" s="4"/>
      <c r="AE136" s="51">
        <f>IF(J136="","",IF(J136&gt;L136,1,0))</f>
        <v>0</v>
      </c>
      <c r="AF136" s="51">
        <f>IF(L136="","",IF(J136&lt;L136,1,0))</f>
        <v>1</v>
      </c>
      <c r="AG136" s="51">
        <f>IF(O136="","",IF(O136&gt;Q136,1,0))</f>
      </c>
      <c r="AH136" s="51">
        <f>IF(Q136="","",IF(O136&lt;Q136,1,0))</f>
      </c>
    </row>
    <row r="137" spans="2:32" ht="15" customHeight="1">
      <c r="B137" s="60" t="s">
        <v>30</v>
      </c>
      <c r="C137" s="65" t="s">
        <v>106</v>
      </c>
      <c r="D137" s="28" t="str">
        <f>IF(E137="","",IF(D138&gt;H138,"○","×"))</f>
        <v>○</v>
      </c>
      <c r="E137" s="14">
        <f>IF(L134="","",L134)</f>
        <v>23</v>
      </c>
      <c r="F137" s="15" t="s">
        <v>21</v>
      </c>
      <c r="G137" s="14">
        <f>IF(J134="","",J134)</f>
        <v>21</v>
      </c>
      <c r="H137" s="32"/>
      <c r="I137" s="82"/>
      <c r="J137" s="83"/>
      <c r="K137" s="83"/>
      <c r="L137" s="83"/>
      <c r="M137" s="84"/>
      <c r="N137" s="28" t="str">
        <f>IF(O137="","",IF(N138&gt;R138,"○","×"))</f>
        <v>×</v>
      </c>
      <c r="O137" s="14">
        <v>8</v>
      </c>
      <c r="P137" s="15" t="s">
        <v>21</v>
      </c>
      <c r="Q137" s="14">
        <v>21</v>
      </c>
      <c r="R137" s="33"/>
      <c r="S137" s="91">
        <f>IF(D137="","",COUNTIF(D137:R139,"○"))</f>
        <v>1</v>
      </c>
      <c r="T137" s="94" t="s">
        <v>18</v>
      </c>
      <c r="U137" s="97">
        <f>IF(D137="","",COUNTIF(D137:R139,"×"))</f>
        <v>1</v>
      </c>
      <c r="V137" s="91">
        <f>IF(AD138="","",RANK(AD138,AD134:AD142))</f>
        <v>2</v>
      </c>
      <c r="W137" s="97"/>
      <c r="X137" s="16"/>
      <c r="Y137" s="16"/>
      <c r="Z137" s="4"/>
      <c r="AA137" s="4"/>
      <c r="AE137" s="51">
        <f>IF(O137="","",IF(O137&gt;Q137,1,0))</f>
        <v>0</v>
      </c>
      <c r="AF137" s="51">
        <f>IF(Q137="","",IF(O137&lt;Q137,1,0))</f>
        <v>1</v>
      </c>
    </row>
    <row r="138" spans="2:32" ht="15" customHeight="1">
      <c r="B138" s="61"/>
      <c r="C138" s="66"/>
      <c r="D138" s="80">
        <f>M135</f>
        <v>2</v>
      </c>
      <c r="E138" s="16">
        <f>IF(L135="","",L135)</f>
        <v>16</v>
      </c>
      <c r="F138" s="10" t="s">
        <v>21</v>
      </c>
      <c r="G138" s="16">
        <f>IF(J135="","",J135)</f>
        <v>21</v>
      </c>
      <c r="H138" s="100">
        <f>I135</f>
        <v>1</v>
      </c>
      <c r="I138" s="85"/>
      <c r="J138" s="86"/>
      <c r="K138" s="86"/>
      <c r="L138" s="86"/>
      <c r="M138" s="87"/>
      <c r="N138" s="80">
        <f>IF(O137="","",SUM(AE137:AE139))</f>
        <v>0</v>
      </c>
      <c r="O138" s="16">
        <v>13</v>
      </c>
      <c r="P138" s="10" t="s">
        <v>21</v>
      </c>
      <c r="Q138" s="16">
        <v>21</v>
      </c>
      <c r="R138" s="100">
        <f>IF(Q137="","",SUM(AF137:AF139))</f>
        <v>2</v>
      </c>
      <c r="S138" s="92"/>
      <c r="T138" s="95"/>
      <c r="U138" s="98"/>
      <c r="V138" s="92"/>
      <c r="W138" s="98"/>
      <c r="X138" s="16"/>
      <c r="Y138" s="16"/>
      <c r="Z138" s="4"/>
      <c r="AA138" s="4"/>
      <c r="AD138" s="51">
        <f>IF(S137="","",S137*1000+(D138+N138)*100+((D138+N138)-(H138+R138))*10+((SUM(E137:E139)+SUM(O137:O139))-(SUM(G137:G139)+SUM(Q137:Q139))))</f>
        <v>1179</v>
      </c>
      <c r="AE138" s="51">
        <f>IF(O138="","",IF(O138&gt;Q138,1,0))</f>
        <v>0</v>
      </c>
      <c r="AF138" s="51">
        <f>IF(Q138="","",IF(O138&lt;Q138,1,0))</f>
        <v>1</v>
      </c>
    </row>
    <row r="139" spans="2:32" ht="15" customHeight="1">
      <c r="B139" s="62"/>
      <c r="C139" s="67"/>
      <c r="D139" s="81"/>
      <c r="E139" s="17">
        <f>IF(L136="","",L136)</f>
        <v>21</v>
      </c>
      <c r="F139" s="13" t="s">
        <v>21</v>
      </c>
      <c r="G139" s="17">
        <f>IF(J136="","",J136)</f>
        <v>8</v>
      </c>
      <c r="H139" s="101"/>
      <c r="I139" s="88"/>
      <c r="J139" s="89"/>
      <c r="K139" s="89"/>
      <c r="L139" s="89"/>
      <c r="M139" s="90"/>
      <c r="N139" s="81"/>
      <c r="O139" s="17"/>
      <c r="P139" s="10" t="s">
        <v>21</v>
      </c>
      <c r="Q139" s="17"/>
      <c r="R139" s="101"/>
      <c r="S139" s="93"/>
      <c r="T139" s="96"/>
      <c r="U139" s="99"/>
      <c r="V139" s="93"/>
      <c r="W139" s="99"/>
      <c r="X139" s="16"/>
      <c r="Y139" s="16"/>
      <c r="Z139" s="4"/>
      <c r="AA139" s="4"/>
      <c r="AE139" s="51">
        <f>IF(O139="","",IF(O139&gt;Q139,1,0))</f>
      </c>
      <c r="AF139" s="51">
        <f>IF(Q139="","",IF(O139&lt;Q139,1,0))</f>
      </c>
    </row>
    <row r="140" spans="2:27" ht="15" customHeight="1">
      <c r="B140" s="61" t="s">
        <v>51</v>
      </c>
      <c r="C140" s="65" t="s">
        <v>107</v>
      </c>
      <c r="D140" s="28" t="str">
        <f>IF(E140="","",IF(D141&gt;H141,"○","×"))</f>
        <v>○</v>
      </c>
      <c r="E140" s="14">
        <f>IF(Q134="","",Q134)</f>
        <v>21</v>
      </c>
      <c r="F140" s="15" t="s">
        <v>21</v>
      </c>
      <c r="G140" s="14">
        <f>IF(O134="","",O134)</f>
        <v>12</v>
      </c>
      <c r="H140" s="33"/>
      <c r="I140" s="28" t="str">
        <f>IF(J140="","",IF(I141&gt;M141,"○","×"))</f>
        <v>○</v>
      </c>
      <c r="J140" s="14">
        <f>IF(Q137="","",Q137)</f>
        <v>21</v>
      </c>
      <c r="K140" s="10" t="s">
        <v>21</v>
      </c>
      <c r="L140" s="14">
        <f>IF(O137="","",O137)</f>
        <v>8</v>
      </c>
      <c r="M140" s="33"/>
      <c r="N140" s="82"/>
      <c r="O140" s="83"/>
      <c r="P140" s="83"/>
      <c r="Q140" s="83"/>
      <c r="R140" s="84"/>
      <c r="S140" s="91">
        <f>IF(D140="","",COUNTIF(D140:M140,"○"))</f>
        <v>2</v>
      </c>
      <c r="T140" s="94" t="s">
        <v>18</v>
      </c>
      <c r="U140" s="97">
        <f>IF(D140="","",COUNTIF(D140:M140,"×"))</f>
        <v>0</v>
      </c>
      <c r="V140" s="91">
        <f>IF(AD141="","",RANK(AD141,AD134:AD142))</f>
        <v>1</v>
      </c>
      <c r="W140" s="97"/>
      <c r="X140" s="16"/>
      <c r="Y140" s="16"/>
      <c r="Z140" s="4"/>
      <c r="AA140" s="4"/>
    </row>
    <row r="141" spans="2:30" ht="15" customHeight="1">
      <c r="B141" s="61"/>
      <c r="C141" s="66"/>
      <c r="D141" s="80">
        <f>R135</f>
        <v>2</v>
      </c>
      <c r="E141" s="16">
        <f>IF(Q135="","",Q135)</f>
        <v>21</v>
      </c>
      <c r="F141" s="10" t="s">
        <v>21</v>
      </c>
      <c r="G141" s="16">
        <f>IF(O135="","",O135)</f>
        <v>7</v>
      </c>
      <c r="H141" s="100">
        <f>N135</f>
        <v>0</v>
      </c>
      <c r="I141" s="80">
        <f>R138</f>
        <v>2</v>
      </c>
      <c r="J141" s="16">
        <f>IF(Q138="","",Q138)</f>
        <v>21</v>
      </c>
      <c r="K141" s="10" t="s">
        <v>21</v>
      </c>
      <c r="L141" s="30">
        <f>IF(O138="","",O138)</f>
        <v>13</v>
      </c>
      <c r="M141" s="100">
        <f>N138</f>
        <v>0</v>
      </c>
      <c r="N141" s="85"/>
      <c r="O141" s="86"/>
      <c r="P141" s="86"/>
      <c r="Q141" s="86"/>
      <c r="R141" s="87"/>
      <c r="S141" s="92"/>
      <c r="T141" s="95"/>
      <c r="U141" s="98"/>
      <c r="V141" s="92"/>
      <c r="W141" s="98"/>
      <c r="X141" s="16"/>
      <c r="Y141" s="16"/>
      <c r="Z141" s="4"/>
      <c r="AA141" s="4"/>
      <c r="AD141" s="51">
        <f>IF(S140="","",S140*1000+(D141+I141)*100+((D141+I141)-(H141+M141))*10+((SUM(E140:E142)+SUM(J140:J142))-(SUM(G140:G142)+SUM(L140:L142))))</f>
        <v>2484</v>
      </c>
    </row>
    <row r="142" spans="2:27" ht="15" customHeight="1">
      <c r="B142" s="62"/>
      <c r="C142" s="67"/>
      <c r="D142" s="81"/>
      <c r="E142" s="17">
        <f>IF(Q136="","",Q136)</f>
      </c>
      <c r="F142" s="13" t="s">
        <v>21</v>
      </c>
      <c r="G142" s="17">
        <f>IF(O136="","",O136)</f>
      </c>
      <c r="H142" s="101"/>
      <c r="I142" s="81"/>
      <c r="J142" s="17">
        <f>IF(Q139="","",Q139)</f>
      </c>
      <c r="K142" s="10" t="s">
        <v>21</v>
      </c>
      <c r="L142" s="31">
        <f>IF(O139="","",O139)</f>
      </c>
      <c r="M142" s="101"/>
      <c r="N142" s="88"/>
      <c r="O142" s="89"/>
      <c r="P142" s="89"/>
      <c r="Q142" s="89"/>
      <c r="R142" s="90"/>
      <c r="S142" s="93"/>
      <c r="T142" s="96"/>
      <c r="U142" s="99"/>
      <c r="V142" s="93"/>
      <c r="W142" s="99"/>
      <c r="X142" s="16"/>
      <c r="Y142" s="16"/>
      <c r="Z142" s="4"/>
      <c r="AA142" s="4"/>
    </row>
    <row r="143" spans="2:36" s="24" customFormat="1" ht="15" customHeight="1">
      <c r="B143" s="23"/>
      <c r="C143" s="23"/>
      <c r="K143" s="34"/>
      <c r="AD143" s="51"/>
      <c r="AE143" s="51"/>
      <c r="AF143" s="51"/>
      <c r="AG143" s="51"/>
      <c r="AH143" s="51"/>
      <c r="AI143" s="51"/>
      <c r="AJ143" s="51"/>
    </row>
    <row r="144" spans="2:27" ht="15" customHeight="1">
      <c r="B144" s="6" t="s">
        <v>108</v>
      </c>
      <c r="C144" s="7"/>
      <c r="D144" s="63" t="s">
        <v>29</v>
      </c>
      <c r="E144" s="74"/>
      <c r="F144" s="74"/>
      <c r="G144" s="74"/>
      <c r="H144" s="64"/>
      <c r="I144" s="63" t="s">
        <v>109</v>
      </c>
      <c r="J144" s="74"/>
      <c r="K144" s="74"/>
      <c r="L144" s="74"/>
      <c r="M144" s="64"/>
      <c r="N144" s="63" t="s">
        <v>110</v>
      </c>
      <c r="O144" s="74"/>
      <c r="P144" s="74"/>
      <c r="Q144" s="74"/>
      <c r="R144" s="64"/>
      <c r="S144" s="26"/>
      <c r="T144" s="27" t="s">
        <v>16</v>
      </c>
      <c r="U144" s="27"/>
      <c r="V144" s="63" t="s">
        <v>17</v>
      </c>
      <c r="W144" s="64"/>
      <c r="AA144" s="5"/>
    </row>
    <row r="145" spans="2:34" ht="15" customHeight="1">
      <c r="B145" s="60" t="s">
        <v>59</v>
      </c>
      <c r="C145" s="65" t="s">
        <v>111</v>
      </c>
      <c r="D145" s="82"/>
      <c r="E145" s="83"/>
      <c r="F145" s="83"/>
      <c r="G145" s="83"/>
      <c r="H145" s="84"/>
      <c r="I145" s="28" t="str">
        <f>IF(I146="","",IF(I146&gt;M146,"○","×"))</f>
        <v>×</v>
      </c>
      <c r="J145" s="14">
        <v>7</v>
      </c>
      <c r="K145" s="10" t="s">
        <v>21</v>
      </c>
      <c r="L145" s="14">
        <v>21</v>
      </c>
      <c r="M145" s="29"/>
      <c r="N145" s="8" t="str">
        <f>IF(N146="","",IF(N146&gt;R146,"○","×"))</f>
        <v>×</v>
      </c>
      <c r="O145" s="14">
        <v>7</v>
      </c>
      <c r="P145" s="10" t="s">
        <v>21</v>
      </c>
      <c r="Q145" s="14">
        <v>21</v>
      </c>
      <c r="R145" s="29"/>
      <c r="S145" s="91">
        <f>IF(I145="","",COUNTIF(I145:R145,"○"))</f>
        <v>0</v>
      </c>
      <c r="T145" s="94" t="s">
        <v>18</v>
      </c>
      <c r="U145" s="97">
        <f>IF(I145="","",COUNTIF(I145:R145,"×"))</f>
        <v>2</v>
      </c>
      <c r="V145" s="91">
        <f>IF(AD146="","",RANK(AD146,AD145:AD153))</f>
        <v>3</v>
      </c>
      <c r="W145" s="97"/>
      <c r="X145" s="16"/>
      <c r="Y145" s="16"/>
      <c r="Z145" s="5"/>
      <c r="AA145" s="5"/>
      <c r="AE145" s="51">
        <f>IF(J145="","",IF(J145&gt;L145,1,0))</f>
        <v>0</v>
      </c>
      <c r="AF145" s="51">
        <f>IF(L145="","",IF(J145&lt;L145,1,0))</f>
        <v>1</v>
      </c>
      <c r="AG145" s="51">
        <f>IF(O145="","",IF(O145&gt;Q145,1,0))</f>
        <v>0</v>
      </c>
      <c r="AH145" s="51">
        <f>IF(Q145="","",IF(O145&lt;Q145,1,0))</f>
        <v>1</v>
      </c>
    </row>
    <row r="146" spans="2:34" ht="15" customHeight="1">
      <c r="B146" s="61"/>
      <c r="C146" s="66"/>
      <c r="D146" s="85"/>
      <c r="E146" s="86"/>
      <c r="F146" s="86"/>
      <c r="G146" s="86"/>
      <c r="H146" s="87"/>
      <c r="I146" s="80">
        <f>IF(J145="","",SUM(AE145:AE147))</f>
        <v>0</v>
      </c>
      <c r="J146" s="16">
        <v>7</v>
      </c>
      <c r="K146" s="10" t="s">
        <v>21</v>
      </c>
      <c r="L146" s="16">
        <v>21</v>
      </c>
      <c r="M146" s="100">
        <f>IF(L145="","",SUM(AF145:AF147))</f>
        <v>2</v>
      </c>
      <c r="N146" s="80">
        <f>IF(O145="","",SUM(AG145:AG147))</f>
        <v>0</v>
      </c>
      <c r="O146" s="30">
        <v>11</v>
      </c>
      <c r="P146" s="10" t="s">
        <v>21</v>
      </c>
      <c r="Q146" s="30">
        <v>21</v>
      </c>
      <c r="R146" s="100">
        <f>IF(Q145="","",SUM(AH145:AH147))</f>
        <v>2</v>
      </c>
      <c r="S146" s="92"/>
      <c r="T146" s="95"/>
      <c r="U146" s="98"/>
      <c r="V146" s="92"/>
      <c r="W146" s="98"/>
      <c r="X146" s="16"/>
      <c r="Y146" s="16"/>
      <c r="Z146" s="5"/>
      <c r="AA146" s="5"/>
      <c r="AD146" s="51">
        <f>IF(S145="","",S145*1000+(I146+N146)*100+((I146+N146)-(M146+R146))*10+((SUM(J145:J147)+SUM(O145:O147))-(SUM(L145:L147)+SUM(Q145:Q147))))</f>
        <v>-92</v>
      </c>
      <c r="AE146" s="51">
        <f>IF(J146="","",IF(J146&gt;L146,1,0))</f>
        <v>0</v>
      </c>
      <c r="AF146" s="51">
        <f>IF(L146="","",IF(J146&lt;L146,1,0))</f>
        <v>1</v>
      </c>
      <c r="AG146" s="51">
        <f>IF(O146="","",IF(O146&gt;Q146,1,0))</f>
        <v>0</v>
      </c>
      <c r="AH146" s="51">
        <f>IF(Q146="","",IF(O146&lt;Q146,1,0))</f>
        <v>1</v>
      </c>
    </row>
    <row r="147" spans="2:34" ht="15" customHeight="1">
      <c r="B147" s="62"/>
      <c r="C147" s="67"/>
      <c r="D147" s="88"/>
      <c r="E147" s="89"/>
      <c r="F147" s="89"/>
      <c r="G147" s="89"/>
      <c r="H147" s="90"/>
      <c r="I147" s="81"/>
      <c r="J147" s="17"/>
      <c r="K147" s="10" t="s">
        <v>21</v>
      </c>
      <c r="L147" s="17"/>
      <c r="M147" s="101"/>
      <c r="N147" s="81"/>
      <c r="O147" s="31"/>
      <c r="P147" s="10" t="s">
        <v>21</v>
      </c>
      <c r="Q147" s="31"/>
      <c r="R147" s="101"/>
      <c r="S147" s="93"/>
      <c r="T147" s="96"/>
      <c r="U147" s="99"/>
      <c r="V147" s="93"/>
      <c r="W147" s="99"/>
      <c r="X147" s="16"/>
      <c r="Y147" s="16"/>
      <c r="Z147" s="4"/>
      <c r="AA147" s="4"/>
      <c r="AE147" s="51">
        <f>IF(J147="","",IF(J147&gt;L147,1,0))</f>
      </c>
      <c r="AF147" s="51">
        <f>IF(L147="","",IF(J147&lt;L147,1,0))</f>
      </c>
      <c r="AG147" s="51">
        <f>IF(O147="","",IF(O147&gt;Q147,1,0))</f>
      </c>
      <c r="AH147" s="51">
        <f>IF(Q147="","",IF(O147&lt;Q147,1,0))</f>
      </c>
    </row>
    <row r="148" spans="2:32" ht="15" customHeight="1">
      <c r="B148" s="60" t="s">
        <v>19</v>
      </c>
      <c r="C148" s="65" t="s">
        <v>112</v>
      </c>
      <c r="D148" s="28" t="str">
        <f>IF(E148="","",IF(D149&gt;H149,"○","×"))</f>
        <v>○</v>
      </c>
      <c r="E148" s="14">
        <f>IF(L145="","",L145)</f>
        <v>21</v>
      </c>
      <c r="F148" s="15" t="s">
        <v>21</v>
      </c>
      <c r="G148" s="14">
        <f>IF(J145="","",J145)</f>
        <v>7</v>
      </c>
      <c r="H148" s="32"/>
      <c r="I148" s="82"/>
      <c r="J148" s="83"/>
      <c r="K148" s="83"/>
      <c r="L148" s="83"/>
      <c r="M148" s="84"/>
      <c r="N148" s="28" t="str">
        <f>IF(O148="","",IF(N149&gt;R149,"○","×"))</f>
        <v>○</v>
      </c>
      <c r="O148" s="14">
        <v>22</v>
      </c>
      <c r="P148" s="15" t="s">
        <v>21</v>
      </c>
      <c r="Q148" s="14">
        <v>20</v>
      </c>
      <c r="R148" s="33"/>
      <c r="S148" s="91">
        <f>IF(D148="","",COUNTIF(D148:R150,"○"))</f>
        <v>2</v>
      </c>
      <c r="T148" s="94" t="s">
        <v>18</v>
      </c>
      <c r="U148" s="97">
        <f>IF(D148="","",COUNTIF(D148:R150,"×"))</f>
        <v>0</v>
      </c>
      <c r="V148" s="91">
        <f>IF(AD149="","",RANK(AD149,AD145:AD153))</f>
        <v>1</v>
      </c>
      <c r="W148" s="97"/>
      <c r="X148" s="16"/>
      <c r="Y148" s="16"/>
      <c r="Z148" s="4"/>
      <c r="AA148" s="4"/>
      <c r="AE148" s="51">
        <f>IF(O148="","",IF(O148&gt;Q148,1,0))</f>
        <v>1</v>
      </c>
      <c r="AF148" s="51">
        <f>IF(Q148="","",IF(O148&lt;Q148,1,0))</f>
        <v>0</v>
      </c>
    </row>
    <row r="149" spans="2:32" ht="15" customHeight="1">
      <c r="B149" s="61"/>
      <c r="C149" s="66"/>
      <c r="D149" s="80">
        <f>M146</f>
        <v>2</v>
      </c>
      <c r="E149" s="16">
        <f>IF(L146="","",L146)</f>
        <v>21</v>
      </c>
      <c r="F149" s="10" t="s">
        <v>21</v>
      </c>
      <c r="G149" s="16">
        <f>IF(J146="","",J146)</f>
        <v>7</v>
      </c>
      <c r="H149" s="100">
        <f>I146</f>
        <v>0</v>
      </c>
      <c r="I149" s="85"/>
      <c r="J149" s="86"/>
      <c r="K149" s="86"/>
      <c r="L149" s="86"/>
      <c r="M149" s="87"/>
      <c r="N149" s="80">
        <f>IF(O148="","",SUM(AE148:AE150))</f>
        <v>2</v>
      </c>
      <c r="O149" s="16">
        <v>21</v>
      </c>
      <c r="P149" s="10" t="s">
        <v>21</v>
      </c>
      <c r="Q149" s="16">
        <v>12</v>
      </c>
      <c r="R149" s="100">
        <f>IF(Q148="","",SUM(AF148:AF150))</f>
        <v>0</v>
      </c>
      <c r="S149" s="92"/>
      <c r="T149" s="95"/>
      <c r="U149" s="98"/>
      <c r="V149" s="92"/>
      <c r="W149" s="98"/>
      <c r="X149" s="16"/>
      <c r="Y149" s="16"/>
      <c r="Z149" s="4"/>
      <c r="AA149" s="4"/>
      <c r="AD149" s="51">
        <f>IF(S148="","",S148*1000+(D149+N149)*100+((D149+N149)-(H149+R149))*10+((SUM(E148:E150)+SUM(O148:O150))-(SUM(G148:G150)+SUM(Q148:Q150))))</f>
        <v>2479</v>
      </c>
      <c r="AE149" s="51">
        <f>IF(O149="","",IF(O149&gt;Q149,1,0))</f>
        <v>1</v>
      </c>
      <c r="AF149" s="51">
        <f>IF(Q149="","",IF(O149&lt;Q149,1,0))</f>
        <v>0</v>
      </c>
    </row>
    <row r="150" spans="2:32" ht="15" customHeight="1">
      <c r="B150" s="62"/>
      <c r="C150" s="67"/>
      <c r="D150" s="81"/>
      <c r="E150" s="17">
        <f>IF(L147="","",L147)</f>
      </c>
      <c r="F150" s="13" t="s">
        <v>21</v>
      </c>
      <c r="G150" s="17">
        <f>IF(J147="","",J147)</f>
      </c>
      <c r="H150" s="101"/>
      <c r="I150" s="88"/>
      <c r="J150" s="89"/>
      <c r="K150" s="89"/>
      <c r="L150" s="89"/>
      <c r="M150" s="90"/>
      <c r="N150" s="81"/>
      <c r="O150" s="17"/>
      <c r="P150" s="10" t="s">
        <v>21</v>
      </c>
      <c r="Q150" s="17"/>
      <c r="R150" s="101"/>
      <c r="S150" s="93"/>
      <c r="T150" s="96"/>
      <c r="U150" s="99"/>
      <c r="V150" s="93"/>
      <c r="W150" s="99"/>
      <c r="X150" s="16"/>
      <c r="Y150" s="16"/>
      <c r="Z150" s="4"/>
      <c r="AA150" s="4"/>
      <c r="AE150" s="51">
        <f>IF(O150="","",IF(O150&gt;Q150,1,0))</f>
      </c>
      <c r="AF150" s="51">
        <f>IF(Q150="","",IF(O150&lt;Q150,1,0))</f>
      </c>
    </row>
    <row r="151" spans="2:27" ht="15" customHeight="1">
      <c r="B151" s="61" t="s">
        <v>32</v>
      </c>
      <c r="C151" s="65" t="s">
        <v>113</v>
      </c>
      <c r="D151" s="28" t="str">
        <f>IF(E151="","",IF(D152&gt;H152,"○","×"))</f>
        <v>○</v>
      </c>
      <c r="E151" s="14">
        <f>IF(Q145="","",Q145)</f>
        <v>21</v>
      </c>
      <c r="F151" s="15" t="s">
        <v>21</v>
      </c>
      <c r="G151" s="14">
        <f>IF(O145="","",O145)</f>
        <v>7</v>
      </c>
      <c r="H151" s="33"/>
      <c r="I151" s="28" t="str">
        <f>IF(J151="","",IF(I152&gt;M152,"○","×"))</f>
        <v>×</v>
      </c>
      <c r="J151" s="14">
        <f>IF(Q148="","",Q148)</f>
        <v>20</v>
      </c>
      <c r="K151" s="10" t="s">
        <v>21</v>
      </c>
      <c r="L151" s="14">
        <f>IF(O148="","",O148)</f>
        <v>22</v>
      </c>
      <c r="M151" s="33"/>
      <c r="N151" s="82"/>
      <c r="O151" s="83"/>
      <c r="P151" s="83"/>
      <c r="Q151" s="83"/>
      <c r="R151" s="84"/>
      <c r="S151" s="91">
        <f>IF(D151="","",COUNTIF(D151:M151,"○"))</f>
        <v>1</v>
      </c>
      <c r="T151" s="94" t="s">
        <v>18</v>
      </c>
      <c r="U151" s="97">
        <f>IF(D151="","",COUNTIF(D151:M151,"×"))</f>
        <v>1</v>
      </c>
      <c r="V151" s="91">
        <f>IF(AD152="","",RANK(AD152,AD145:AD153))</f>
        <v>2</v>
      </c>
      <c r="W151" s="97"/>
      <c r="X151" s="16"/>
      <c r="Y151" s="16"/>
      <c r="Z151" s="4"/>
      <c r="AA151" s="4"/>
    </row>
    <row r="152" spans="2:30" ht="15" customHeight="1">
      <c r="B152" s="61"/>
      <c r="C152" s="66"/>
      <c r="D152" s="80">
        <f>R146</f>
        <v>2</v>
      </c>
      <c r="E152" s="16">
        <f>IF(Q146="","",Q146)</f>
        <v>21</v>
      </c>
      <c r="F152" s="10" t="s">
        <v>21</v>
      </c>
      <c r="G152" s="16">
        <f>IF(O146="","",O146)</f>
        <v>11</v>
      </c>
      <c r="H152" s="100">
        <f>N146</f>
        <v>0</v>
      </c>
      <c r="I152" s="80">
        <f>R149</f>
        <v>0</v>
      </c>
      <c r="J152" s="16">
        <f>IF(Q149="","",Q149)</f>
        <v>12</v>
      </c>
      <c r="K152" s="10" t="s">
        <v>21</v>
      </c>
      <c r="L152" s="30">
        <f>IF(O149="","",O149)</f>
        <v>21</v>
      </c>
      <c r="M152" s="100">
        <f>N149</f>
        <v>2</v>
      </c>
      <c r="N152" s="85"/>
      <c r="O152" s="86"/>
      <c r="P152" s="86"/>
      <c r="Q152" s="86"/>
      <c r="R152" s="87"/>
      <c r="S152" s="92"/>
      <c r="T152" s="95"/>
      <c r="U152" s="98"/>
      <c r="V152" s="92"/>
      <c r="W152" s="98"/>
      <c r="X152" s="16"/>
      <c r="Y152" s="16"/>
      <c r="Z152" s="4"/>
      <c r="AA152" s="4"/>
      <c r="AD152" s="51">
        <f>IF(S151="","",S151*1000+(D152+I152)*100+((D152+I152)-(H152+M152))*10+((SUM(E151:E153)+SUM(J151:J153))-(SUM(G151:G153)+SUM(L151:L153))))</f>
        <v>1213</v>
      </c>
    </row>
    <row r="153" spans="2:27" ht="15" customHeight="1">
      <c r="B153" s="62"/>
      <c r="C153" s="67"/>
      <c r="D153" s="81"/>
      <c r="E153" s="17">
        <f>IF(Q147="","",Q147)</f>
      </c>
      <c r="F153" s="13" t="s">
        <v>21</v>
      </c>
      <c r="G153" s="17">
        <f>IF(O147="","",O147)</f>
      </c>
      <c r="H153" s="101"/>
      <c r="I153" s="81"/>
      <c r="J153" s="17">
        <f>IF(Q150="","",Q150)</f>
      </c>
      <c r="K153" s="10" t="s">
        <v>21</v>
      </c>
      <c r="L153" s="31">
        <f>IF(O150="","",O150)</f>
      </c>
      <c r="M153" s="101"/>
      <c r="N153" s="88"/>
      <c r="O153" s="89"/>
      <c r="P153" s="89"/>
      <c r="Q153" s="89"/>
      <c r="R153" s="90"/>
      <c r="S153" s="93"/>
      <c r="T153" s="96"/>
      <c r="U153" s="99"/>
      <c r="V153" s="93"/>
      <c r="W153" s="99"/>
      <c r="X153" s="16"/>
      <c r="Y153" s="16"/>
      <c r="Z153" s="4"/>
      <c r="AA153" s="4"/>
    </row>
    <row r="154" spans="2:36" s="24" customFormat="1" ht="15" customHeight="1">
      <c r="B154" s="23"/>
      <c r="C154" s="23"/>
      <c r="K154" s="34"/>
      <c r="AD154" s="51"/>
      <c r="AE154" s="51"/>
      <c r="AF154" s="51"/>
      <c r="AG154" s="51"/>
      <c r="AH154" s="51"/>
      <c r="AI154" s="51"/>
      <c r="AJ154" s="51"/>
    </row>
    <row r="155" spans="2:27" ht="15" customHeight="1">
      <c r="B155" s="6" t="s">
        <v>114</v>
      </c>
      <c r="C155" s="7"/>
      <c r="D155" s="63" t="s">
        <v>115</v>
      </c>
      <c r="E155" s="74"/>
      <c r="F155" s="74"/>
      <c r="G155" s="74"/>
      <c r="H155" s="64"/>
      <c r="I155" s="63" t="s">
        <v>116</v>
      </c>
      <c r="J155" s="74"/>
      <c r="K155" s="74"/>
      <c r="L155" s="74"/>
      <c r="M155" s="64"/>
      <c r="N155" s="63" t="s">
        <v>117</v>
      </c>
      <c r="O155" s="74"/>
      <c r="P155" s="74"/>
      <c r="Q155" s="74"/>
      <c r="R155" s="64"/>
      <c r="S155" s="26"/>
      <c r="T155" s="27" t="s">
        <v>16</v>
      </c>
      <c r="U155" s="27"/>
      <c r="V155" s="63" t="s">
        <v>17</v>
      </c>
      <c r="W155" s="64"/>
      <c r="AA155" s="5"/>
    </row>
    <row r="156" spans="2:34" ht="15" customHeight="1">
      <c r="B156" s="60" t="s">
        <v>34</v>
      </c>
      <c r="C156" s="65" t="s">
        <v>118</v>
      </c>
      <c r="D156" s="82"/>
      <c r="E156" s="83"/>
      <c r="F156" s="83"/>
      <c r="G156" s="83"/>
      <c r="H156" s="84"/>
      <c r="I156" s="28" t="str">
        <f>IF(I157="","",IF(I157&gt;M157,"○","×"))</f>
        <v>○</v>
      </c>
      <c r="J156" s="14">
        <v>21</v>
      </c>
      <c r="K156" s="10" t="s">
        <v>21</v>
      </c>
      <c r="L156" s="14">
        <v>17</v>
      </c>
      <c r="M156" s="29"/>
      <c r="N156" s="8" t="str">
        <f>IF(N157="","",IF(N157&gt;R157,"○","×"))</f>
        <v>○</v>
      </c>
      <c r="O156" s="14">
        <v>21</v>
      </c>
      <c r="P156" s="10" t="s">
        <v>21</v>
      </c>
      <c r="Q156" s="14">
        <v>7</v>
      </c>
      <c r="R156" s="29"/>
      <c r="S156" s="91">
        <f>IF(I156="","",COUNTIF(I156:R156,"○"))</f>
        <v>2</v>
      </c>
      <c r="T156" s="94" t="s">
        <v>18</v>
      </c>
      <c r="U156" s="97">
        <f>IF(I156="","",COUNTIF(I156:R156,"×"))</f>
        <v>0</v>
      </c>
      <c r="V156" s="91">
        <f>IF(AD157="","",RANK(AD157,AD156:AD164))</f>
        <v>1</v>
      </c>
      <c r="W156" s="97"/>
      <c r="X156" s="16"/>
      <c r="Y156" s="16"/>
      <c r="Z156" s="5"/>
      <c r="AA156" s="5"/>
      <c r="AE156" s="51">
        <f>IF(J156="","",IF(J156&gt;L156,1,0))</f>
        <v>1</v>
      </c>
      <c r="AF156" s="51">
        <f>IF(L156="","",IF(J156&lt;L156,1,0))</f>
        <v>0</v>
      </c>
      <c r="AG156" s="51">
        <f>IF(O156="","",IF(O156&gt;Q156,1,0))</f>
        <v>1</v>
      </c>
      <c r="AH156" s="51">
        <f>IF(Q156="","",IF(O156&lt;Q156,1,0))</f>
        <v>0</v>
      </c>
    </row>
    <row r="157" spans="2:34" ht="15" customHeight="1">
      <c r="B157" s="61"/>
      <c r="C157" s="66"/>
      <c r="D157" s="85"/>
      <c r="E157" s="86"/>
      <c r="F157" s="86"/>
      <c r="G157" s="86"/>
      <c r="H157" s="87"/>
      <c r="I157" s="80">
        <f>IF(J156="","",SUM(AE156:AE158))</f>
        <v>2</v>
      </c>
      <c r="J157" s="16">
        <v>19</v>
      </c>
      <c r="K157" s="10" t="s">
        <v>21</v>
      </c>
      <c r="L157" s="16">
        <v>21</v>
      </c>
      <c r="M157" s="100">
        <f>IF(L156="","",SUM(AF156:AF158))</f>
        <v>1</v>
      </c>
      <c r="N157" s="80">
        <f>IF(O156="","",SUM(AG156:AG158))</f>
        <v>2</v>
      </c>
      <c r="O157" s="30">
        <v>21</v>
      </c>
      <c r="P157" s="10" t="s">
        <v>21</v>
      </c>
      <c r="Q157" s="30">
        <v>8</v>
      </c>
      <c r="R157" s="100">
        <f>IF(Q156="","",SUM(AH156:AH158))</f>
        <v>0</v>
      </c>
      <c r="S157" s="92"/>
      <c r="T157" s="95"/>
      <c r="U157" s="98"/>
      <c r="V157" s="92"/>
      <c r="W157" s="98"/>
      <c r="X157" s="16"/>
      <c r="Y157" s="16"/>
      <c r="Z157" s="5"/>
      <c r="AA157" s="5"/>
      <c r="AD157" s="51">
        <f>IF(S156="","",S156*1000+(I157+N157)*100+((I157+N157)-(M157+R157))*10+((SUM(J156:J158)+SUM(O156:O158))-(SUM(L156:L158)+SUM(Q156:Q158))))</f>
        <v>2463</v>
      </c>
      <c r="AE157" s="51">
        <f>IF(J157="","",IF(J157&gt;L157,1,0))</f>
        <v>0</v>
      </c>
      <c r="AF157" s="51">
        <f>IF(L157="","",IF(J157&lt;L157,1,0))</f>
        <v>1</v>
      </c>
      <c r="AG157" s="51">
        <f>IF(O157="","",IF(O157&gt;Q157,1,0))</f>
        <v>1</v>
      </c>
      <c r="AH157" s="51">
        <f>IF(Q157="","",IF(O157&lt;Q157,1,0))</f>
        <v>0</v>
      </c>
    </row>
    <row r="158" spans="2:34" ht="15" customHeight="1">
      <c r="B158" s="62"/>
      <c r="C158" s="67"/>
      <c r="D158" s="88"/>
      <c r="E158" s="89"/>
      <c r="F158" s="89"/>
      <c r="G158" s="89"/>
      <c r="H158" s="90"/>
      <c r="I158" s="81"/>
      <c r="J158" s="17">
        <v>21</v>
      </c>
      <c r="K158" s="10" t="s">
        <v>21</v>
      </c>
      <c r="L158" s="17">
        <v>17</v>
      </c>
      <c r="M158" s="101"/>
      <c r="N158" s="81"/>
      <c r="O158" s="31"/>
      <c r="P158" s="10" t="s">
        <v>21</v>
      </c>
      <c r="Q158" s="31"/>
      <c r="R158" s="101"/>
      <c r="S158" s="93"/>
      <c r="T158" s="96"/>
      <c r="U158" s="99"/>
      <c r="V158" s="93"/>
      <c r="W158" s="99"/>
      <c r="X158" s="16"/>
      <c r="Y158" s="16"/>
      <c r="Z158" s="4"/>
      <c r="AA158" s="4"/>
      <c r="AE158" s="51">
        <f>IF(J158="","",IF(J158&gt;L158,1,0))</f>
        <v>1</v>
      </c>
      <c r="AF158" s="51">
        <f>IF(L158="","",IF(J158&lt;L158,1,0))</f>
        <v>0</v>
      </c>
      <c r="AG158" s="51">
        <f>IF(O158="","",IF(O158&gt;Q158,1,0))</f>
      </c>
      <c r="AH158" s="51">
        <f>IF(Q158="","",IF(O158&lt;Q158,1,0))</f>
      </c>
    </row>
    <row r="159" spans="2:32" ht="15" customHeight="1">
      <c r="B159" s="60" t="s">
        <v>30</v>
      </c>
      <c r="C159" s="65" t="s">
        <v>119</v>
      </c>
      <c r="D159" s="28" t="str">
        <f>IF(E159="","",IF(D160&gt;H160,"○","×"))</f>
        <v>×</v>
      </c>
      <c r="E159" s="14">
        <f>IF(L156="","",L156)</f>
        <v>17</v>
      </c>
      <c r="F159" s="15" t="s">
        <v>21</v>
      </c>
      <c r="G159" s="14">
        <f>IF(J156="","",J156)</f>
        <v>21</v>
      </c>
      <c r="H159" s="32"/>
      <c r="I159" s="82"/>
      <c r="J159" s="83"/>
      <c r="K159" s="83"/>
      <c r="L159" s="83"/>
      <c r="M159" s="84"/>
      <c r="N159" s="28" t="str">
        <f>IF(O159="","",IF(N160&gt;R160,"○","×"))</f>
        <v>○</v>
      </c>
      <c r="O159" s="14">
        <v>21</v>
      </c>
      <c r="P159" s="15" t="s">
        <v>21</v>
      </c>
      <c r="Q159" s="14">
        <v>16</v>
      </c>
      <c r="R159" s="33"/>
      <c r="S159" s="91">
        <f>IF(D159="","",COUNTIF(D159:R161,"○"))</f>
        <v>1</v>
      </c>
      <c r="T159" s="94" t="s">
        <v>18</v>
      </c>
      <c r="U159" s="97">
        <f>IF(D159="","",COUNTIF(D159:R161,"×"))</f>
        <v>1</v>
      </c>
      <c r="V159" s="91">
        <f>IF(AD160="","",RANK(AD160,AD156:AD164))</f>
        <v>2</v>
      </c>
      <c r="W159" s="97"/>
      <c r="X159" s="16"/>
      <c r="Y159" s="16"/>
      <c r="Z159" s="4"/>
      <c r="AA159" s="4"/>
      <c r="AE159" s="51">
        <f>IF(O159="","",IF(O159&gt;Q159,1,0))</f>
        <v>1</v>
      </c>
      <c r="AF159" s="51">
        <f>IF(Q159="","",IF(O159&lt;Q159,1,0))</f>
        <v>0</v>
      </c>
    </row>
    <row r="160" spans="2:32" ht="15" customHeight="1">
      <c r="B160" s="61"/>
      <c r="C160" s="66"/>
      <c r="D160" s="80">
        <f>M157</f>
        <v>1</v>
      </c>
      <c r="E160" s="16">
        <f>IF(L157="","",L157)</f>
        <v>21</v>
      </c>
      <c r="F160" s="10" t="s">
        <v>21</v>
      </c>
      <c r="G160" s="16">
        <f>IF(J157="","",J157)</f>
        <v>19</v>
      </c>
      <c r="H160" s="100">
        <f>I157</f>
        <v>2</v>
      </c>
      <c r="I160" s="85"/>
      <c r="J160" s="86"/>
      <c r="K160" s="86"/>
      <c r="L160" s="86"/>
      <c r="M160" s="87"/>
      <c r="N160" s="80">
        <f>IF(O159="","",SUM(AE159:AE161))</f>
        <v>2</v>
      </c>
      <c r="O160" s="16">
        <v>21</v>
      </c>
      <c r="P160" s="10" t="s">
        <v>21</v>
      </c>
      <c r="Q160" s="16">
        <v>6</v>
      </c>
      <c r="R160" s="100">
        <f>IF(Q159="","",SUM(AF159:AF161))</f>
        <v>0</v>
      </c>
      <c r="S160" s="92"/>
      <c r="T160" s="95"/>
      <c r="U160" s="98"/>
      <c r="V160" s="92"/>
      <c r="W160" s="98"/>
      <c r="X160" s="16"/>
      <c r="Y160" s="16"/>
      <c r="Z160" s="4"/>
      <c r="AA160" s="4"/>
      <c r="AD160" s="51">
        <f>IF(S159="","",S159*1000+(D160+N160)*100+((D160+N160)-(H160+R160))*10+((SUM(E159:E161)+SUM(O159:O161))-(SUM(G159:G161)+SUM(Q159:Q161))))</f>
        <v>1324</v>
      </c>
      <c r="AE160" s="51">
        <f>IF(O160="","",IF(O160&gt;Q160,1,0))</f>
        <v>1</v>
      </c>
      <c r="AF160" s="51">
        <f>IF(Q160="","",IF(O160&lt;Q160,1,0))</f>
        <v>0</v>
      </c>
    </row>
    <row r="161" spans="2:32" ht="15" customHeight="1">
      <c r="B161" s="62"/>
      <c r="C161" s="67"/>
      <c r="D161" s="81"/>
      <c r="E161" s="17">
        <f>IF(L158="","",L158)</f>
        <v>17</v>
      </c>
      <c r="F161" s="13" t="s">
        <v>21</v>
      </c>
      <c r="G161" s="17">
        <f>IF(J158="","",J158)</f>
        <v>21</v>
      </c>
      <c r="H161" s="101"/>
      <c r="I161" s="88"/>
      <c r="J161" s="89"/>
      <c r="K161" s="89"/>
      <c r="L161" s="89"/>
      <c r="M161" s="90"/>
      <c r="N161" s="81"/>
      <c r="O161" s="17"/>
      <c r="P161" s="10" t="s">
        <v>21</v>
      </c>
      <c r="Q161" s="17"/>
      <c r="R161" s="101"/>
      <c r="S161" s="93"/>
      <c r="T161" s="96"/>
      <c r="U161" s="99"/>
      <c r="V161" s="93"/>
      <c r="W161" s="99"/>
      <c r="X161" s="16"/>
      <c r="Y161" s="16"/>
      <c r="Z161" s="4"/>
      <c r="AA161" s="4"/>
      <c r="AE161" s="51">
        <f>IF(O161="","",IF(O161&gt;Q161,1,0))</f>
      </c>
      <c r="AF161" s="51">
        <f>IF(Q161="","",IF(O161&lt;Q161,1,0))</f>
      </c>
    </row>
    <row r="162" spans="2:27" ht="15" customHeight="1">
      <c r="B162" s="61" t="s">
        <v>49</v>
      </c>
      <c r="C162" s="65" t="s">
        <v>120</v>
      </c>
      <c r="D162" s="28" t="str">
        <f>IF(E162="","",IF(D163&gt;H163,"○","×"))</f>
        <v>×</v>
      </c>
      <c r="E162" s="14">
        <f>IF(Q156="","",Q156)</f>
        <v>7</v>
      </c>
      <c r="F162" s="15" t="s">
        <v>21</v>
      </c>
      <c r="G162" s="14">
        <f>IF(O156="","",O156)</f>
        <v>21</v>
      </c>
      <c r="H162" s="33"/>
      <c r="I162" s="28" t="str">
        <f>IF(J162="","",IF(I163&gt;M163,"○","×"))</f>
        <v>×</v>
      </c>
      <c r="J162" s="14">
        <f>IF(Q159="","",Q159)</f>
        <v>16</v>
      </c>
      <c r="K162" s="10" t="s">
        <v>21</v>
      </c>
      <c r="L162" s="14">
        <f>IF(O159="","",O159)</f>
        <v>21</v>
      </c>
      <c r="M162" s="33"/>
      <c r="N162" s="82"/>
      <c r="O162" s="83"/>
      <c r="P162" s="83"/>
      <c r="Q162" s="83"/>
      <c r="R162" s="84"/>
      <c r="S162" s="91">
        <f>IF(D162="","",COUNTIF(D162:M162,"○"))</f>
        <v>0</v>
      </c>
      <c r="T162" s="94" t="s">
        <v>18</v>
      </c>
      <c r="U162" s="97">
        <f>IF(D162="","",COUNTIF(D162:M162,"×"))</f>
        <v>2</v>
      </c>
      <c r="V162" s="91">
        <f>IF(AD163="","",RANK(AD163,AD156:AD164))</f>
        <v>3</v>
      </c>
      <c r="W162" s="97"/>
      <c r="X162" s="16"/>
      <c r="Y162" s="16"/>
      <c r="Z162" s="4"/>
      <c r="AA162" s="4"/>
    </row>
    <row r="163" spans="2:30" ht="15" customHeight="1">
      <c r="B163" s="61"/>
      <c r="C163" s="66"/>
      <c r="D163" s="80">
        <f>R157</f>
        <v>0</v>
      </c>
      <c r="E163" s="16">
        <f>IF(Q157="","",Q157)</f>
        <v>8</v>
      </c>
      <c r="F163" s="10" t="s">
        <v>21</v>
      </c>
      <c r="G163" s="16">
        <f>IF(O157="","",O157)</f>
        <v>21</v>
      </c>
      <c r="H163" s="100">
        <f>N157</f>
        <v>2</v>
      </c>
      <c r="I163" s="80">
        <f>R160</f>
        <v>0</v>
      </c>
      <c r="J163" s="16">
        <f>IF(Q160="","",Q160)</f>
        <v>6</v>
      </c>
      <c r="K163" s="10" t="s">
        <v>21</v>
      </c>
      <c r="L163" s="30">
        <f>IF(O160="","",O160)</f>
        <v>21</v>
      </c>
      <c r="M163" s="100">
        <f>N160</f>
        <v>2</v>
      </c>
      <c r="N163" s="85"/>
      <c r="O163" s="86"/>
      <c r="P163" s="86"/>
      <c r="Q163" s="86"/>
      <c r="R163" s="87"/>
      <c r="S163" s="92"/>
      <c r="T163" s="95"/>
      <c r="U163" s="98"/>
      <c r="V163" s="92"/>
      <c r="W163" s="98"/>
      <c r="X163" s="16"/>
      <c r="Y163" s="16"/>
      <c r="Z163" s="4"/>
      <c r="AA163" s="4"/>
      <c r="AD163" s="51">
        <f>IF(S162="","",S162*1000+(D163+I163)*100+((D163+I163)-(H163+M163))*10+((SUM(E162:E164)+SUM(J162:J164))-(SUM(G162:G164)+SUM(L162:L164))))</f>
        <v>-87</v>
      </c>
    </row>
    <row r="164" spans="2:27" ht="15" customHeight="1">
      <c r="B164" s="62"/>
      <c r="C164" s="67"/>
      <c r="D164" s="81"/>
      <c r="E164" s="17">
        <f>IF(Q158="","",Q158)</f>
      </c>
      <c r="F164" s="13" t="s">
        <v>21</v>
      </c>
      <c r="G164" s="17">
        <f>IF(O158="","",O158)</f>
      </c>
      <c r="H164" s="101"/>
      <c r="I164" s="81"/>
      <c r="J164" s="17">
        <f>IF(Q161="","",Q161)</f>
      </c>
      <c r="K164" s="10" t="s">
        <v>21</v>
      </c>
      <c r="L164" s="31">
        <f>IF(O161="","",O161)</f>
      </c>
      <c r="M164" s="101"/>
      <c r="N164" s="88"/>
      <c r="O164" s="89"/>
      <c r="P164" s="89"/>
      <c r="Q164" s="89"/>
      <c r="R164" s="90"/>
      <c r="S164" s="93"/>
      <c r="T164" s="96"/>
      <c r="U164" s="99"/>
      <c r="V164" s="93"/>
      <c r="W164" s="99"/>
      <c r="X164" s="16"/>
      <c r="Y164" s="16"/>
      <c r="Z164" s="4"/>
      <c r="AA164" s="4"/>
    </row>
    <row r="165" spans="2:36" s="24" customFormat="1" ht="15" customHeight="1">
      <c r="B165" s="23"/>
      <c r="C165" s="23"/>
      <c r="E165" s="25"/>
      <c r="F165" s="25"/>
      <c r="G165" s="25"/>
      <c r="J165" s="25"/>
      <c r="K165" s="25"/>
      <c r="L165" s="25"/>
      <c r="O165" s="25"/>
      <c r="P165" s="25"/>
      <c r="Q165" s="25"/>
      <c r="R165" s="25"/>
      <c r="AD165" s="51"/>
      <c r="AE165" s="51"/>
      <c r="AF165" s="51"/>
      <c r="AG165" s="51"/>
      <c r="AH165" s="51"/>
      <c r="AI165" s="51"/>
      <c r="AJ165" s="51"/>
    </row>
    <row r="166" spans="2:27" ht="15" customHeight="1">
      <c r="B166" s="6" t="s">
        <v>121</v>
      </c>
      <c r="C166" s="7"/>
      <c r="D166" s="63" t="s">
        <v>122</v>
      </c>
      <c r="E166" s="74"/>
      <c r="F166" s="74"/>
      <c r="G166" s="74"/>
      <c r="H166" s="64"/>
      <c r="I166" s="63" t="s">
        <v>123</v>
      </c>
      <c r="J166" s="74"/>
      <c r="K166" s="74"/>
      <c r="L166" s="74"/>
      <c r="M166" s="64"/>
      <c r="N166" s="63" t="s">
        <v>27</v>
      </c>
      <c r="O166" s="74"/>
      <c r="P166" s="74"/>
      <c r="Q166" s="74"/>
      <c r="R166" s="64"/>
      <c r="S166" s="26"/>
      <c r="T166" s="27" t="s">
        <v>16</v>
      </c>
      <c r="U166" s="27"/>
      <c r="V166" s="63" t="s">
        <v>17</v>
      </c>
      <c r="W166" s="64"/>
      <c r="AA166" s="5"/>
    </row>
    <row r="167" spans="2:34" ht="15" customHeight="1">
      <c r="B167" s="60" t="s">
        <v>36</v>
      </c>
      <c r="C167" s="65" t="s">
        <v>124</v>
      </c>
      <c r="D167" s="82"/>
      <c r="E167" s="83"/>
      <c r="F167" s="83"/>
      <c r="G167" s="83"/>
      <c r="H167" s="84"/>
      <c r="I167" s="28" t="str">
        <f>IF(I168="","",IF(I168&gt;M168,"○","×"))</f>
        <v>○</v>
      </c>
      <c r="J167" s="14">
        <v>21</v>
      </c>
      <c r="K167" s="10" t="s">
        <v>21</v>
      </c>
      <c r="L167" s="14">
        <v>9</v>
      </c>
      <c r="M167" s="29"/>
      <c r="N167" s="8" t="str">
        <f>IF(N168="","",IF(N168&gt;R168,"○","×"))</f>
        <v>×</v>
      </c>
      <c r="O167" s="14">
        <v>11</v>
      </c>
      <c r="P167" s="10" t="s">
        <v>21</v>
      </c>
      <c r="Q167" s="14">
        <v>21</v>
      </c>
      <c r="R167" s="29"/>
      <c r="S167" s="91">
        <f>IF(I167="","",COUNTIF(I167:R167,"○"))</f>
        <v>1</v>
      </c>
      <c r="T167" s="94" t="s">
        <v>18</v>
      </c>
      <c r="U167" s="97">
        <f>IF(I167="","",COUNTIF(I167:R167,"×"))</f>
        <v>1</v>
      </c>
      <c r="V167" s="91">
        <f>IF(AD168="","",RANK(AD168,AD167:AD175))</f>
        <v>2</v>
      </c>
      <c r="W167" s="97"/>
      <c r="X167" s="16"/>
      <c r="Y167" s="16"/>
      <c r="Z167" s="5"/>
      <c r="AA167" s="5"/>
      <c r="AE167" s="51">
        <f>IF(J167="","",IF(J167&gt;L167,1,0))</f>
        <v>1</v>
      </c>
      <c r="AF167" s="51">
        <f>IF(L167="","",IF(J167&lt;L167,1,0))</f>
        <v>0</v>
      </c>
      <c r="AG167" s="51">
        <f>IF(O167="","",IF(O167&gt;Q167,1,0))</f>
        <v>0</v>
      </c>
      <c r="AH167" s="51">
        <f>IF(Q167="","",IF(O167&lt;Q167,1,0))</f>
        <v>1</v>
      </c>
    </row>
    <row r="168" spans="2:34" ht="15" customHeight="1">
      <c r="B168" s="61"/>
      <c r="C168" s="66"/>
      <c r="D168" s="85"/>
      <c r="E168" s="86"/>
      <c r="F168" s="86"/>
      <c r="G168" s="86"/>
      <c r="H168" s="87"/>
      <c r="I168" s="80">
        <f>IF(J167="","",SUM(AE167:AE169))</f>
        <v>2</v>
      </c>
      <c r="J168" s="16">
        <v>21</v>
      </c>
      <c r="K168" s="10" t="s">
        <v>21</v>
      </c>
      <c r="L168" s="16">
        <v>12</v>
      </c>
      <c r="M168" s="100">
        <f>IF(L167="","",SUM(AF167:AF169))</f>
        <v>0</v>
      </c>
      <c r="N168" s="80">
        <f>IF(O167="","",SUM(AG167:AG169))</f>
        <v>0</v>
      </c>
      <c r="O168" s="30">
        <v>12</v>
      </c>
      <c r="P168" s="10" t="s">
        <v>21</v>
      </c>
      <c r="Q168" s="30">
        <v>21</v>
      </c>
      <c r="R168" s="100">
        <f>IF(Q167="","",SUM(AH167:AH169))</f>
        <v>2</v>
      </c>
      <c r="S168" s="92"/>
      <c r="T168" s="95"/>
      <c r="U168" s="98"/>
      <c r="V168" s="92"/>
      <c r="W168" s="98"/>
      <c r="X168" s="16"/>
      <c r="Y168" s="16"/>
      <c r="Z168" s="5"/>
      <c r="AA168" s="5"/>
      <c r="AD168" s="51">
        <f>IF(S167="","",S167*1000+(I168+N168)*100+((I168+N168)-(M168+R168))*10+((SUM(J167:J169)+SUM(O167:O169))-(SUM(L167:L169)+SUM(Q167:Q169))))</f>
        <v>1202</v>
      </c>
      <c r="AE168" s="51">
        <f>IF(J168="","",IF(J168&gt;L168,1,0))</f>
        <v>1</v>
      </c>
      <c r="AF168" s="51">
        <f>IF(L168="","",IF(J168&lt;L168,1,0))</f>
        <v>0</v>
      </c>
      <c r="AG168" s="51">
        <f>IF(O168="","",IF(O168&gt;Q168,1,0))</f>
        <v>0</v>
      </c>
      <c r="AH168" s="51">
        <f>IF(Q168="","",IF(O168&lt;Q168,1,0))</f>
        <v>1</v>
      </c>
    </row>
    <row r="169" spans="2:34" ht="15" customHeight="1">
      <c r="B169" s="62"/>
      <c r="C169" s="67"/>
      <c r="D169" s="88"/>
      <c r="E169" s="89"/>
      <c r="F169" s="89"/>
      <c r="G169" s="89"/>
      <c r="H169" s="90"/>
      <c r="I169" s="81"/>
      <c r="J169" s="17"/>
      <c r="K169" s="10" t="s">
        <v>21</v>
      </c>
      <c r="L169" s="17"/>
      <c r="M169" s="101"/>
      <c r="N169" s="81"/>
      <c r="O169" s="31"/>
      <c r="P169" s="10" t="s">
        <v>21</v>
      </c>
      <c r="Q169" s="31"/>
      <c r="R169" s="101"/>
      <c r="S169" s="93"/>
      <c r="T169" s="96"/>
      <c r="U169" s="99"/>
      <c r="V169" s="93"/>
      <c r="W169" s="99"/>
      <c r="X169" s="16"/>
      <c r="Y169" s="16"/>
      <c r="Z169" s="4"/>
      <c r="AA169" s="4"/>
      <c r="AE169" s="51">
        <f>IF(J169="","",IF(J169&gt;L169,1,0))</f>
      </c>
      <c r="AF169" s="51">
        <f>IF(L169="","",IF(J169&lt;L169,1,0))</f>
      </c>
      <c r="AG169" s="51">
        <f>IF(O169="","",IF(O169&gt;Q169,1,0))</f>
      </c>
      <c r="AH169" s="51">
        <f>IF(Q169="","",IF(O169&lt;Q169,1,0))</f>
      </c>
    </row>
    <row r="170" spans="2:32" ht="15" customHeight="1">
      <c r="B170" s="60" t="s">
        <v>96</v>
      </c>
      <c r="C170" s="65" t="s">
        <v>125</v>
      </c>
      <c r="D170" s="28" t="str">
        <f>IF(E170="","",IF(D171&gt;H171,"○","×"))</f>
        <v>×</v>
      </c>
      <c r="E170" s="14">
        <f>IF(L167="","",L167)</f>
        <v>9</v>
      </c>
      <c r="F170" s="15" t="s">
        <v>21</v>
      </c>
      <c r="G170" s="14">
        <f>IF(J167="","",J167)</f>
        <v>21</v>
      </c>
      <c r="H170" s="32"/>
      <c r="I170" s="82"/>
      <c r="J170" s="83"/>
      <c r="K170" s="83"/>
      <c r="L170" s="83"/>
      <c r="M170" s="84"/>
      <c r="N170" s="28" t="str">
        <f>IF(O170="","",IF(N171&gt;R171,"○","×"))</f>
        <v>×</v>
      </c>
      <c r="O170" s="14">
        <v>8</v>
      </c>
      <c r="P170" s="15" t="s">
        <v>21</v>
      </c>
      <c r="Q170" s="14">
        <v>21</v>
      </c>
      <c r="R170" s="33"/>
      <c r="S170" s="91">
        <f>IF(D170="","",COUNTIF(D170:R172,"○"))</f>
        <v>0</v>
      </c>
      <c r="T170" s="94" t="s">
        <v>18</v>
      </c>
      <c r="U170" s="97">
        <f>IF(D170="","",COUNTIF(D170:R172,"×"))</f>
        <v>2</v>
      </c>
      <c r="V170" s="91">
        <f>IF(AD171="","",RANK(AD171,AD167:AD175))</f>
        <v>3</v>
      </c>
      <c r="W170" s="97"/>
      <c r="X170" s="16"/>
      <c r="Y170" s="16"/>
      <c r="Z170" s="4"/>
      <c r="AA170" s="4"/>
      <c r="AE170" s="51">
        <f>IF(O170="","",IF(O170&gt;Q170,1,0))</f>
        <v>0</v>
      </c>
      <c r="AF170" s="51">
        <f>IF(Q170="","",IF(O170&lt;Q170,1,0))</f>
        <v>1</v>
      </c>
    </row>
    <row r="171" spans="2:32" ht="15" customHeight="1">
      <c r="B171" s="61"/>
      <c r="C171" s="66"/>
      <c r="D171" s="80">
        <f>M168</f>
        <v>0</v>
      </c>
      <c r="E171" s="16">
        <f>IF(L168="","",L168)</f>
        <v>12</v>
      </c>
      <c r="F171" s="10" t="s">
        <v>21</v>
      </c>
      <c r="G171" s="16">
        <f>IF(J168="","",J168)</f>
        <v>21</v>
      </c>
      <c r="H171" s="100">
        <f>I168</f>
        <v>2</v>
      </c>
      <c r="I171" s="85"/>
      <c r="J171" s="86"/>
      <c r="K171" s="86"/>
      <c r="L171" s="86"/>
      <c r="M171" s="87"/>
      <c r="N171" s="80">
        <f>IF(O170="","",SUM(AE170:AE172))</f>
        <v>0</v>
      </c>
      <c r="O171" s="16">
        <v>8</v>
      </c>
      <c r="P171" s="10" t="s">
        <v>21</v>
      </c>
      <c r="Q171" s="16">
        <v>21</v>
      </c>
      <c r="R171" s="100">
        <f>IF(Q170="","",SUM(AF170:AF172))</f>
        <v>2</v>
      </c>
      <c r="S171" s="92"/>
      <c r="T171" s="95"/>
      <c r="U171" s="98"/>
      <c r="V171" s="92"/>
      <c r="W171" s="98"/>
      <c r="X171" s="16"/>
      <c r="Y171" s="16"/>
      <c r="Z171" s="4"/>
      <c r="AA171" s="4"/>
      <c r="AD171" s="51">
        <f>IF(S170="","",S170*1000+(D171+N171)*100+((D171+N171)-(H171+R171))*10+((SUM(E170:E172)+SUM(O170:O172))-(SUM(G170:G172)+SUM(Q170:Q172))))</f>
        <v>-87</v>
      </c>
      <c r="AE171" s="51">
        <f>IF(O171="","",IF(O171&gt;Q171,1,0))</f>
        <v>0</v>
      </c>
      <c r="AF171" s="51">
        <f>IF(Q171="","",IF(O171&lt;Q171,1,0))</f>
        <v>1</v>
      </c>
    </row>
    <row r="172" spans="2:32" ht="15" customHeight="1">
      <c r="B172" s="62"/>
      <c r="C172" s="67"/>
      <c r="D172" s="81"/>
      <c r="E172" s="17">
        <f>IF(L169="","",L169)</f>
      </c>
      <c r="F172" s="13" t="s">
        <v>21</v>
      </c>
      <c r="G172" s="17">
        <f>IF(J169="","",J169)</f>
      </c>
      <c r="H172" s="101"/>
      <c r="I172" s="88"/>
      <c r="J172" s="89"/>
      <c r="K172" s="89"/>
      <c r="L172" s="89"/>
      <c r="M172" s="90"/>
      <c r="N172" s="81"/>
      <c r="O172" s="17"/>
      <c r="P172" s="10" t="s">
        <v>21</v>
      </c>
      <c r="Q172" s="17"/>
      <c r="R172" s="101"/>
      <c r="S172" s="93"/>
      <c r="T172" s="96"/>
      <c r="U172" s="99"/>
      <c r="V172" s="93"/>
      <c r="W172" s="99"/>
      <c r="X172" s="16"/>
      <c r="Y172" s="16"/>
      <c r="Z172" s="4"/>
      <c r="AA172" s="4"/>
      <c r="AE172" s="51">
        <f>IF(O172="","",IF(O172&gt;Q172,1,0))</f>
      </c>
      <c r="AF172" s="51">
        <f>IF(Q172="","",IF(O172&lt;Q172,1,0))</f>
      </c>
    </row>
    <row r="173" spans="2:27" ht="15" customHeight="1">
      <c r="B173" s="61" t="s">
        <v>32</v>
      </c>
      <c r="C173" s="65" t="s">
        <v>126</v>
      </c>
      <c r="D173" s="28" t="str">
        <f>IF(E173="","",IF(D174&gt;H174,"○","×"))</f>
        <v>○</v>
      </c>
      <c r="E173" s="14">
        <f>IF(Q167="","",Q167)</f>
        <v>21</v>
      </c>
      <c r="F173" s="15" t="s">
        <v>21</v>
      </c>
      <c r="G173" s="14">
        <f>IF(O167="","",O167)</f>
        <v>11</v>
      </c>
      <c r="H173" s="33"/>
      <c r="I173" s="28" t="str">
        <f>IF(J173="","",IF(I174&gt;M174,"○","×"))</f>
        <v>○</v>
      </c>
      <c r="J173" s="14">
        <f>IF(Q170="","",Q170)</f>
        <v>21</v>
      </c>
      <c r="K173" s="10" t="s">
        <v>21</v>
      </c>
      <c r="L173" s="14">
        <f>IF(O170="","",O170)</f>
        <v>8</v>
      </c>
      <c r="M173" s="33"/>
      <c r="N173" s="82"/>
      <c r="O173" s="83"/>
      <c r="P173" s="83"/>
      <c r="Q173" s="83"/>
      <c r="R173" s="84"/>
      <c r="S173" s="91">
        <f>IF(D173="","",COUNTIF(D173:M173,"○"))</f>
        <v>2</v>
      </c>
      <c r="T173" s="94" t="s">
        <v>18</v>
      </c>
      <c r="U173" s="97">
        <f>IF(D173="","",COUNTIF(D173:M173,"×"))</f>
        <v>0</v>
      </c>
      <c r="V173" s="91">
        <f>IF(AD174="","",RANK(AD174,AD167:AD175))</f>
        <v>1</v>
      </c>
      <c r="W173" s="97"/>
      <c r="X173" s="16"/>
      <c r="Y173" s="16"/>
      <c r="Z173" s="4"/>
      <c r="AA173" s="4"/>
    </row>
    <row r="174" spans="2:30" ht="15" customHeight="1">
      <c r="B174" s="61"/>
      <c r="C174" s="66"/>
      <c r="D174" s="80">
        <f>R168</f>
        <v>2</v>
      </c>
      <c r="E174" s="16">
        <f>IF(Q168="","",Q168)</f>
        <v>21</v>
      </c>
      <c r="F174" s="10" t="s">
        <v>21</v>
      </c>
      <c r="G174" s="16">
        <f>IF(O168="","",O168)</f>
        <v>12</v>
      </c>
      <c r="H174" s="100">
        <f>N168</f>
        <v>0</v>
      </c>
      <c r="I174" s="80">
        <f>R171</f>
        <v>2</v>
      </c>
      <c r="J174" s="16">
        <f>IF(Q171="","",Q171)</f>
        <v>21</v>
      </c>
      <c r="K174" s="10" t="s">
        <v>21</v>
      </c>
      <c r="L174" s="30">
        <f>IF(O171="","",O171)</f>
        <v>8</v>
      </c>
      <c r="M174" s="100">
        <f>N171</f>
        <v>0</v>
      </c>
      <c r="N174" s="85"/>
      <c r="O174" s="86"/>
      <c r="P174" s="86"/>
      <c r="Q174" s="86"/>
      <c r="R174" s="87"/>
      <c r="S174" s="92"/>
      <c r="T174" s="95"/>
      <c r="U174" s="98"/>
      <c r="V174" s="92"/>
      <c r="W174" s="98"/>
      <c r="X174" s="16"/>
      <c r="Y174" s="16"/>
      <c r="Z174" s="4"/>
      <c r="AA174" s="4"/>
      <c r="AD174" s="51">
        <f>IF(S173="","",S173*1000+(D174+I174)*100+((D174+I174)-(H174+M174))*10+((SUM(E173:E175)+SUM(J173:J175))-(SUM(G173:G175)+SUM(L173:L175))))</f>
        <v>2485</v>
      </c>
    </row>
    <row r="175" spans="2:27" ht="15" customHeight="1">
      <c r="B175" s="62"/>
      <c r="C175" s="67"/>
      <c r="D175" s="81"/>
      <c r="E175" s="17">
        <f>IF(Q169="","",Q169)</f>
      </c>
      <c r="F175" s="13" t="s">
        <v>21</v>
      </c>
      <c r="G175" s="17">
        <f>IF(O169="","",O169)</f>
      </c>
      <c r="H175" s="101"/>
      <c r="I175" s="81"/>
      <c r="J175" s="17">
        <f>IF(Q172="","",Q172)</f>
      </c>
      <c r="K175" s="10" t="s">
        <v>21</v>
      </c>
      <c r="L175" s="31">
        <f>IF(O172="","",O172)</f>
      </c>
      <c r="M175" s="101"/>
      <c r="N175" s="88"/>
      <c r="O175" s="89"/>
      <c r="P175" s="89"/>
      <c r="Q175" s="89"/>
      <c r="R175" s="90"/>
      <c r="S175" s="93"/>
      <c r="T175" s="96"/>
      <c r="U175" s="99"/>
      <c r="V175" s="93"/>
      <c r="W175" s="99"/>
      <c r="X175" s="16"/>
      <c r="Y175" s="16"/>
      <c r="Z175" s="4"/>
      <c r="AA175" s="4"/>
    </row>
    <row r="176" spans="2:36" s="24" customFormat="1" ht="15" customHeight="1">
      <c r="B176" s="23"/>
      <c r="C176" s="23"/>
      <c r="K176" s="34"/>
      <c r="AD176" s="51"/>
      <c r="AE176" s="51"/>
      <c r="AF176" s="51"/>
      <c r="AG176" s="51"/>
      <c r="AH176" s="51"/>
      <c r="AI176" s="51"/>
      <c r="AJ176" s="51"/>
    </row>
    <row r="177" spans="2:27" ht="15" customHeight="1">
      <c r="B177" s="6" t="s">
        <v>127</v>
      </c>
      <c r="C177" s="7"/>
      <c r="D177" s="63" t="s">
        <v>28</v>
      </c>
      <c r="E177" s="74"/>
      <c r="F177" s="74"/>
      <c r="G177" s="74"/>
      <c r="H177" s="64"/>
      <c r="I177" s="63" t="s">
        <v>128</v>
      </c>
      <c r="J177" s="74"/>
      <c r="K177" s="74"/>
      <c r="L177" s="74"/>
      <c r="M177" s="64"/>
      <c r="N177" s="63" t="s">
        <v>129</v>
      </c>
      <c r="O177" s="74"/>
      <c r="P177" s="74"/>
      <c r="Q177" s="74"/>
      <c r="R177" s="64"/>
      <c r="S177" s="26"/>
      <c r="T177" s="27" t="s">
        <v>16</v>
      </c>
      <c r="U177" s="27"/>
      <c r="V177" s="63" t="s">
        <v>17</v>
      </c>
      <c r="W177" s="64"/>
      <c r="AA177" s="5"/>
    </row>
    <row r="178" spans="2:34" ht="15" customHeight="1">
      <c r="B178" s="60" t="s">
        <v>34</v>
      </c>
      <c r="C178" s="65" t="s">
        <v>9</v>
      </c>
      <c r="D178" s="82"/>
      <c r="E178" s="83"/>
      <c r="F178" s="83"/>
      <c r="G178" s="83"/>
      <c r="H178" s="84"/>
      <c r="I178" s="28" t="str">
        <f>IF(I179="","",IF(I179&gt;M179,"○","×"))</f>
        <v>○</v>
      </c>
      <c r="J178" s="14">
        <v>21</v>
      </c>
      <c r="K178" s="10" t="s">
        <v>21</v>
      </c>
      <c r="L178" s="14">
        <v>15</v>
      </c>
      <c r="M178" s="29"/>
      <c r="N178" s="8" t="str">
        <f>IF(N179="","",IF(N179&gt;R179,"○","×"))</f>
        <v>○</v>
      </c>
      <c r="O178" s="14">
        <v>21</v>
      </c>
      <c r="P178" s="10" t="s">
        <v>21</v>
      </c>
      <c r="Q178" s="14">
        <v>17</v>
      </c>
      <c r="R178" s="29"/>
      <c r="S178" s="91">
        <f>IF(I178="","",COUNTIF(I178:R178,"○"))</f>
        <v>2</v>
      </c>
      <c r="T178" s="94" t="s">
        <v>18</v>
      </c>
      <c r="U178" s="97">
        <f>IF(I178="","",COUNTIF(I178:R178,"×"))</f>
        <v>0</v>
      </c>
      <c r="V178" s="91">
        <f>IF(AD179="","",RANK(AD179,AD178:AD186))</f>
        <v>1</v>
      </c>
      <c r="W178" s="97"/>
      <c r="X178" s="16"/>
      <c r="Y178" s="16"/>
      <c r="Z178" s="5"/>
      <c r="AA178" s="5"/>
      <c r="AE178" s="51">
        <f>IF(J178="","",IF(J178&gt;L178,1,0))</f>
        <v>1</v>
      </c>
      <c r="AF178" s="51">
        <f>IF(L178="","",IF(J178&lt;L178,1,0))</f>
        <v>0</v>
      </c>
      <c r="AG178" s="51">
        <f>IF(O178="","",IF(O178&gt;Q178,1,0))</f>
        <v>1</v>
      </c>
      <c r="AH178" s="51">
        <f>IF(Q178="","",IF(O178&lt;Q178,1,0))</f>
        <v>0</v>
      </c>
    </row>
    <row r="179" spans="2:34" ht="15" customHeight="1">
      <c r="B179" s="61"/>
      <c r="C179" s="66"/>
      <c r="D179" s="85"/>
      <c r="E179" s="86"/>
      <c r="F179" s="86"/>
      <c r="G179" s="86"/>
      <c r="H179" s="87"/>
      <c r="I179" s="80">
        <f>IF(J178="","",SUM(AE178:AE180))</f>
        <v>2</v>
      </c>
      <c r="J179" s="16">
        <v>21</v>
      </c>
      <c r="K179" s="10" t="s">
        <v>21</v>
      </c>
      <c r="L179" s="16">
        <v>15</v>
      </c>
      <c r="M179" s="100">
        <f>IF(L178="","",SUM(AF178:AF180))</f>
        <v>0</v>
      </c>
      <c r="N179" s="80">
        <f>IF(O178="","",SUM(AG178:AG180))</f>
        <v>2</v>
      </c>
      <c r="O179" s="30">
        <v>21</v>
      </c>
      <c r="P179" s="10" t="s">
        <v>21</v>
      </c>
      <c r="Q179" s="30">
        <v>12</v>
      </c>
      <c r="R179" s="100">
        <f>IF(Q178="","",SUM(AH178:AH180))</f>
        <v>0</v>
      </c>
      <c r="S179" s="92"/>
      <c r="T179" s="95"/>
      <c r="U179" s="98"/>
      <c r="V179" s="92"/>
      <c r="W179" s="98"/>
      <c r="X179" s="16"/>
      <c r="Y179" s="16"/>
      <c r="Z179" s="5"/>
      <c r="AA179" s="5"/>
      <c r="AD179" s="51">
        <f>IF(S178="","",S178*1000+(I179+N179)*100+((I179+N179)-(M179+R179))*10+((SUM(J178:J180)+SUM(O178:O180))-(SUM(L178:L180)+SUM(Q178:Q180))))</f>
        <v>2465</v>
      </c>
      <c r="AE179" s="51">
        <f>IF(J179="","",IF(J179&gt;L179,1,0))</f>
        <v>1</v>
      </c>
      <c r="AF179" s="51">
        <f>IF(L179="","",IF(J179&lt;L179,1,0))</f>
        <v>0</v>
      </c>
      <c r="AG179" s="51">
        <f>IF(O179="","",IF(O179&gt;Q179,1,0))</f>
        <v>1</v>
      </c>
      <c r="AH179" s="51">
        <f>IF(Q179="","",IF(O179&lt;Q179,1,0))</f>
        <v>0</v>
      </c>
    </row>
    <row r="180" spans="2:34" ht="15" customHeight="1">
      <c r="B180" s="62"/>
      <c r="C180" s="67"/>
      <c r="D180" s="88"/>
      <c r="E180" s="89"/>
      <c r="F180" s="89"/>
      <c r="G180" s="89"/>
      <c r="H180" s="90"/>
      <c r="I180" s="81"/>
      <c r="J180" s="17"/>
      <c r="K180" s="10" t="s">
        <v>21</v>
      </c>
      <c r="L180" s="17"/>
      <c r="M180" s="101"/>
      <c r="N180" s="81"/>
      <c r="O180" s="31"/>
      <c r="P180" s="10" t="s">
        <v>21</v>
      </c>
      <c r="Q180" s="31"/>
      <c r="R180" s="101"/>
      <c r="S180" s="93"/>
      <c r="T180" s="96"/>
      <c r="U180" s="99"/>
      <c r="V180" s="93"/>
      <c r="W180" s="99"/>
      <c r="X180" s="16"/>
      <c r="Y180" s="16"/>
      <c r="Z180" s="4"/>
      <c r="AA180" s="4"/>
      <c r="AE180" s="51">
        <f>IF(J180="","",IF(J180&gt;L180,1,0))</f>
      </c>
      <c r="AF180" s="51">
        <f>IF(L180="","",IF(J180&lt;L180,1,0))</f>
      </c>
      <c r="AG180" s="51">
        <f>IF(O180="","",IF(O180&gt;Q180,1,0))</f>
      </c>
      <c r="AH180" s="51">
        <f>IF(Q180="","",IF(O180&lt;Q180,1,0))</f>
      </c>
    </row>
    <row r="181" spans="2:32" ht="15" customHeight="1">
      <c r="B181" s="60" t="s">
        <v>30</v>
      </c>
      <c r="C181" s="65" t="s">
        <v>130</v>
      </c>
      <c r="D181" s="28" t="str">
        <f>IF(E181="","",IF(D182&gt;H182,"○","×"))</f>
        <v>×</v>
      </c>
      <c r="E181" s="14">
        <f>IF(L178="","",L178)</f>
        <v>15</v>
      </c>
      <c r="F181" s="15" t="s">
        <v>21</v>
      </c>
      <c r="G181" s="14">
        <f>IF(J178="","",J178)</f>
        <v>21</v>
      </c>
      <c r="H181" s="32"/>
      <c r="I181" s="82"/>
      <c r="J181" s="83"/>
      <c r="K181" s="83"/>
      <c r="L181" s="83"/>
      <c r="M181" s="84"/>
      <c r="N181" s="28" t="str">
        <f>IF(O181="","",IF(N182&gt;R182,"○","×"))</f>
        <v>○</v>
      </c>
      <c r="O181" s="14">
        <v>14</v>
      </c>
      <c r="P181" s="15" t="s">
        <v>21</v>
      </c>
      <c r="Q181" s="14">
        <v>21</v>
      </c>
      <c r="R181" s="33"/>
      <c r="S181" s="91">
        <f>IF(D181="","",COUNTIF(D181:R183,"○"))</f>
        <v>1</v>
      </c>
      <c r="T181" s="94" t="s">
        <v>18</v>
      </c>
      <c r="U181" s="97">
        <f>IF(D181="","",COUNTIF(D181:R183,"×"))</f>
        <v>1</v>
      </c>
      <c r="V181" s="91">
        <f>IF(AD182="","",RANK(AD182,AD178:AD186))</f>
        <v>2</v>
      </c>
      <c r="W181" s="97"/>
      <c r="X181" s="16"/>
      <c r="Y181" s="16"/>
      <c r="Z181" s="4"/>
      <c r="AA181" s="4"/>
      <c r="AE181" s="51">
        <f>IF(O181="","",IF(O181&gt;Q181,1,0))</f>
        <v>0</v>
      </c>
      <c r="AF181" s="51">
        <f>IF(Q181="","",IF(O181&lt;Q181,1,0))</f>
        <v>1</v>
      </c>
    </row>
    <row r="182" spans="2:32" ht="15" customHeight="1">
      <c r="B182" s="61"/>
      <c r="C182" s="66"/>
      <c r="D182" s="80">
        <f>M179</f>
        <v>0</v>
      </c>
      <c r="E182" s="16">
        <f>IF(L179="","",L179)</f>
        <v>15</v>
      </c>
      <c r="F182" s="10" t="s">
        <v>21</v>
      </c>
      <c r="G182" s="16">
        <f>IF(J179="","",J179)</f>
        <v>21</v>
      </c>
      <c r="H182" s="100">
        <f>I179</f>
        <v>2</v>
      </c>
      <c r="I182" s="85"/>
      <c r="J182" s="86"/>
      <c r="K182" s="86"/>
      <c r="L182" s="86"/>
      <c r="M182" s="87"/>
      <c r="N182" s="80">
        <f>IF(O181="","",SUM(AE181:AE183))</f>
        <v>2</v>
      </c>
      <c r="O182" s="16">
        <v>21</v>
      </c>
      <c r="P182" s="10" t="s">
        <v>21</v>
      </c>
      <c r="Q182" s="16">
        <v>13</v>
      </c>
      <c r="R182" s="100">
        <f>IF(Q181="","",SUM(AF181:AF183))</f>
        <v>1</v>
      </c>
      <c r="S182" s="92"/>
      <c r="T182" s="95"/>
      <c r="U182" s="98"/>
      <c r="V182" s="92"/>
      <c r="W182" s="98"/>
      <c r="X182" s="16"/>
      <c r="Y182" s="16"/>
      <c r="Z182" s="4"/>
      <c r="AA182" s="4"/>
      <c r="AD182" s="51">
        <f>IF(S181="","",S181*1000+(D182+N182)*100+((D182+N182)-(H182+R182))*10+((SUM(E181:E183)+SUM(O181:O183))-(SUM(G181:G183)+SUM(Q181:Q183))))</f>
        <v>1185</v>
      </c>
      <c r="AE182" s="51">
        <f>IF(O182="","",IF(O182&gt;Q182,1,0))</f>
        <v>1</v>
      </c>
      <c r="AF182" s="51">
        <f>IF(Q182="","",IF(O182&lt;Q182,1,0))</f>
        <v>0</v>
      </c>
    </row>
    <row r="183" spans="2:32" ht="15" customHeight="1">
      <c r="B183" s="62"/>
      <c r="C183" s="67"/>
      <c r="D183" s="81"/>
      <c r="E183" s="17">
        <f>IF(L180="","",L180)</f>
      </c>
      <c r="F183" s="13" t="s">
        <v>21</v>
      </c>
      <c r="G183" s="17">
        <f>IF(J180="","",J180)</f>
      </c>
      <c r="H183" s="101"/>
      <c r="I183" s="88"/>
      <c r="J183" s="89"/>
      <c r="K183" s="89"/>
      <c r="L183" s="89"/>
      <c r="M183" s="90"/>
      <c r="N183" s="81"/>
      <c r="O183" s="17">
        <v>21</v>
      </c>
      <c r="P183" s="10" t="s">
        <v>21</v>
      </c>
      <c r="Q183" s="17">
        <v>15</v>
      </c>
      <c r="R183" s="101"/>
      <c r="S183" s="93"/>
      <c r="T183" s="96"/>
      <c r="U183" s="99"/>
      <c r="V183" s="93"/>
      <c r="W183" s="99"/>
      <c r="X183" s="16"/>
      <c r="Y183" s="16"/>
      <c r="Z183" s="4"/>
      <c r="AA183" s="4"/>
      <c r="AE183" s="51">
        <f>IF(O183="","",IF(O183&gt;Q183,1,0))</f>
        <v>1</v>
      </c>
      <c r="AF183" s="51">
        <f>IF(Q183="","",IF(O183&lt;Q183,1,0))</f>
        <v>0</v>
      </c>
    </row>
    <row r="184" spans="2:27" ht="15" customHeight="1">
      <c r="B184" s="61" t="s">
        <v>49</v>
      </c>
      <c r="C184" s="65" t="s">
        <v>131</v>
      </c>
      <c r="D184" s="28" t="str">
        <f>IF(E184="","",IF(D185&gt;H185,"○","×"))</f>
        <v>×</v>
      </c>
      <c r="E184" s="14">
        <f>IF(Q178="","",Q178)</f>
        <v>17</v>
      </c>
      <c r="F184" s="15" t="s">
        <v>21</v>
      </c>
      <c r="G184" s="14">
        <f>IF(O178="","",O178)</f>
        <v>21</v>
      </c>
      <c r="H184" s="33"/>
      <c r="I184" s="28" t="str">
        <f>IF(J184="","",IF(I185&gt;M185,"○","×"))</f>
        <v>×</v>
      </c>
      <c r="J184" s="14">
        <f>IF(Q181="","",Q181)</f>
        <v>21</v>
      </c>
      <c r="K184" s="10" t="s">
        <v>21</v>
      </c>
      <c r="L184" s="14">
        <f>IF(O181="","",O181)</f>
        <v>14</v>
      </c>
      <c r="M184" s="33"/>
      <c r="N184" s="82"/>
      <c r="O184" s="83"/>
      <c r="P184" s="83"/>
      <c r="Q184" s="83"/>
      <c r="R184" s="84"/>
      <c r="S184" s="91">
        <f>IF(D184="","",COUNTIF(D184:M184,"○"))</f>
        <v>0</v>
      </c>
      <c r="T184" s="94" t="s">
        <v>18</v>
      </c>
      <c r="U184" s="97">
        <f>IF(D184="","",COUNTIF(D184:M184,"×"))</f>
        <v>2</v>
      </c>
      <c r="V184" s="91">
        <f>IF(AD185="","",RANK(AD185,AD178:AD186))</f>
        <v>3</v>
      </c>
      <c r="W184" s="97"/>
      <c r="X184" s="16"/>
      <c r="Y184" s="16"/>
      <c r="Z184" s="4"/>
      <c r="AA184" s="4"/>
    </row>
    <row r="185" spans="2:30" ht="15" customHeight="1">
      <c r="B185" s="61"/>
      <c r="C185" s="66"/>
      <c r="D185" s="80">
        <f>R179</f>
        <v>0</v>
      </c>
      <c r="E185" s="16">
        <f>IF(Q179="","",Q179)</f>
        <v>12</v>
      </c>
      <c r="F185" s="10" t="s">
        <v>21</v>
      </c>
      <c r="G185" s="16">
        <f>IF(O179="","",O179)</f>
        <v>21</v>
      </c>
      <c r="H185" s="100">
        <f>N179</f>
        <v>2</v>
      </c>
      <c r="I185" s="80">
        <f>R182</f>
        <v>1</v>
      </c>
      <c r="J185" s="16">
        <f>IF(Q182="","",Q182)</f>
        <v>13</v>
      </c>
      <c r="K185" s="10" t="s">
        <v>21</v>
      </c>
      <c r="L185" s="30">
        <f>IF(O182="","",O182)</f>
        <v>21</v>
      </c>
      <c r="M185" s="100">
        <f>N182</f>
        <v>2</v>
      </c>
      <c r="N185" s="85"/>
      <c r="O185" s="86"/>
      <c r="P185" s="86"/>
      <c r="Q185" s="86"/>
      <c r="R185" s="87"/>
      <c r="S185" s="92"/>
      <c r="T185" s="95"/>
      <c r="U185" s="98"/>
      <c r="V185" s="92"/>
      <c r="W185" s="98"/>
      <c r="X185" s="16"/>
      <c r="Y185" s="16"/>
      <c r="Z185" s="4"/>
      <c r="AA185" s="4"/>
      <c r="AD185" s="51">
        <f>IF(S184="","",S184*1000+(D185+I185)*100+((D185+I185)-(H185+M185))*10+((SUM(E184:E186)+SUM(J184:J186))-(SUM(G184:G186)+SUM(L184:L186))))</f>
        <v>50</v>
      </c>
    </row>
    <row r="186" spans="2:27" ht="15" customHeight="1">
      <c r="B186" s="62"/>
      <c r="C186" s="67"/>
      <c r="D186" s="81"/>
      <c r="E186" s="17">
        <f>IF(Q180="","",Q180)</f>
      </c>
      <c r="F186" s="13" t="s">
        <v>21</v>
      </c>
      <c r="G186" s="17">
        <f>IF(O180="","",O180)</f>
      </c>
      <c r="H186" s="101"/>
      <c r="I186" s="81"/>
      <c r="J186" s="17">
        <f>IF(Q183="","",Q183)</f>
        <v>15</v>
      </c>
      <c r="K186" s="10" t="s">
        <v>21</v>
      </c>
      <c r="L186" s="31">
        <f>IF(O183="","",O183)</f>
        <v>21</v>
      </c>
      <c r="M186" s="101"/>
      <c r="N186" s="88"/>
      <c r="O186" s="89"/>
      <c r="P186" s="89"/>
      <c r="Q186" s="89"/>
      <c r="R186" s="90"/>
      <c r="S186" s="93"/>
      <c r="T186" s="96"/>
      <c r="U186" s="99"/>
      <c r="V186" s="93"/>
      <c r="W186" s="99"/>
      <c r="X186" s="16"/>
      <c r="Y186" s="16"/>
      <c r="Z186" s="4"/>
      <c r="AA186" s="4"/>
    </row>
    <row r="187" spans="2:36" s="24" customFormat="1" ht="15" customHeight="1">
      <c r="B187" s="23"/>
      <c r="C187" s="23"/>
      <c r="K187" s="25"/>
      <c r="AD187" s="51"/>
      <c r="AE187" s="51"/>
      <c r="AF187" s="51"/>
      <c r="AG187" s="51"/>
      <c r="AH187" s="51"/>
      <c r="AI187" s="51"/>
      <c r="AJ187" s="51"/>
    </row>
    <row r="188" ht="17.25">
      <c r="B188" s="2" t="s">
        <v>23</v>
      </c>
    </row>
    <row r="189" spans="2:28" ht="15" customHeight="1">
      <c r="B189" s="6" t="s">
        <v>25</v>
      </c>
      <c r="C189" s="7"/>
      <c r="D189" s="63" t="s">
        <v>132</v>
      </c>
      <c r="E189" s="74"/>
      <c r="F189" s="74"/>
      <c r="G189" s="74"/>
      <c r="H189" s="64"/>
      <c r="I189" s="63" t="s">
        <v>12</v>
      </c>
      <c r="J189" s="74"/>
      <c r="K189" s="74"/>
      <c r="L189" s="74"/>
      <c r="M189" s="64"/>
      <c r="N189" s="63" t="s">
        <v>134</v>
      </c>
      <c r="O189" s="74"/>
      <c r="P189" s="74"/>
      <c r="Q189" s="74"/>
      <c r="R189" s="64"/>
      <c r="S189" s="63" t="s">
        <v>135</v>
      </c>
      <c r="T189" s="74"/>
      <c r="U189" s="74"/>
      <c r="V189" s="74"/>
      <c r="W189" s="64"/>
      <c r="X189" s="63" t="s">
        <v>16</v>
      </c>
      <c r="Y189" s="74"/>
      <c r="Z189" s="64"/>
      <c r="AA189" s="63" t="s">
        <v>17</v>
      </c>
      <c r="AB189" s="64"/>
    </row>
    <row r="190" spans="2:36" ht="15" customHeight="1">
      <c r="B190" s="60" t="s">
        <v>51</v>
      </c>
      <c r="C190" s="65" t="s">
        <v>136</v>
      </c>
      <c r="D190" s="52"/>
      <c r="E190" s="53"/>
      <c r="F190" s="53"/>
      <c r="G190" s="53"/>
      <c r="H190" s="54"/>
      <c r="I190" s="8" t="str">
        <f>IF(I191="","",IF(I191&gt;M191,"○","×"))</f>
        <v>○</v>
      </c>
      <c r="J190" s="9">
        <v>21</v>
      </c>
      <c r="K190" s="10" t="s">
        <v>21</v>
      </c>
      <c r="L190" s="9">
        <v>0</v>
      </c>
      <c r="M190" s="11"/>
      <c r="N190" s="8" t="str">
        <f>IF(N191="","",IF(N191&gt;R191,"○","×"))</f>
        <v>○</v>
      </c>
      <c r="O190" s="9">
        <v>21</v>
      </c>
      <c r="P190" s="10" t="s">
        <v>21</v>
      </c>
      <c r="Q190" s="9">
        <v>16</v>
      </c>
      <c r="R190" s="11"/>
      <c r="S190" s="8" t="str">
        <f>IF(S191="","",IF(S191&gt;W191,"○","×"))</f>
        <v>○</v>
      </c>
      <c r="T190" s="9">
        <v>21</v>
      </c>
      <c r="U190" s="10" t="s">
        <v>21</v>
      </c>
      <c r="V190" s="9">
        <v>4</v>
      </c>
      <c r="W190" s="11"/>
      <c r="X190" s="65">
        <f>IF(I190="","",COUNTIF(I190:W190,"○"))</f>
        <v>3</v>
      </c>
      <c r="Y190" s="68" t="s">
        <v>18</v>
      </c>
      <c r="Z190" s="71">
        <f>IF(I190="","",COUNTIF(I190:W190,"×"))</f>
        <v>0</v>
      </c>
      <c r="AA190" s="65">
        <f>IF(AD191="","",RANK(AD191,AD190:AD201))</f>
        <v>1</v>
      </c>
      <c r="AB190" s="71"/>
      <c r="AE190" s="51">
        <f>IF(J190="","",IF(J190&gt;L190,1,0))</f>
        <v>1</v>
      </c>
      <c r="AF190" s="51">
        <f>IF(J190="","",IF(J190&lt;L190,1,0))</f>
        <v>0</v>
      </c>
      <c r="AG190" s="51">
        <f>IF(O190="","",IF(O190&gt;Q190,1,0))</f>
        <v>1</v>
      </c>
      <c r="AH190" s="51">
        <f>IF(O190="","",IF(O190&lt;Q190,1,0))</f>
        <v>0</v>
      </c>
      <c r="AI190" s="51">
        <f>IF(T190="","",IF(T190&gt;V190,1,0))</f>
        <v>1</v>
      </c>
      <c r="AJ190" s="51">
        <f>IF(T190="","",IF(T190&lt;V190,1,0))</f>
        <v>0</v>
      </c>
    </row>
    <row r="191" spans="2:36" ht="15" customHeight="1">
      <c r="B191" s="61"/>
      <c r="C191" s="66"/>
      <c r="D191" s="55"/>
      <c r="E191" s="56"/>
      <c r="F191" s="56"/>
      <c r="G191" s="56"/>
      <c r="H191" s="57"/>
      <c r="I191" s="58">
        <f>IF(J190="","",SUM(AE190:AE192))</f>
        <v>2</v>
      </c>
      <c r="J191" s="5">
        <v>21</v>
      </c>
      <c r="K191" s="10" t="s">
        <v>21</v>
      </c>
      <c r="L191" s="5">
        <v>0</v>
      </c>
      <c r="M191" s="75">
        <f>IF(J190="","",SUM(AF190:AF192))</f>
        <v>0</v>
      </c>
      <c r="N191" s="58">
        <f>IF(O190="","",SUM(AG190:AG192))</f>
        <v>2</v>
      </c>
      <c r="O191" s="5">
        <v>18</v>
      </c>
      <c r="P191" s="10" t="s">
        <v>21</v>
      </c>
      <c r="Q191" s="5">
        <v>21</v>
      </c>
      <c r="R191" s="75">
        <f>IF(O190="","",SUM(AH190:AH192))</f>
        <v>1</v>
      </c>
      <c r="S191" s="58">
        <f>IF(T190="","",SUM(AI190:AI192))</f>
        <v>2</v>
      </c>
      <c r="T191" s="5">
        <v>21</v>
      </c>
      <c r="U191" s="10" t="s">
        <v>21</v>
      </c>
      <c r="V191" s="5">
        <v>3</v>
      </c>
      <c r="W191" s="75">
        <f>IF(T190="","",SUM(AJ190:AJ192))</f>
        <v>0</v>
      </c>
      <c r="X191" s="66"/>
      <c r="Y191" s="69"/>
      <c r="Z191" s="72"/>
      <c r="AA191" s="66"/>
      <c r="AB191" s="72"/>
      <c r="AD191" s="51">
        <f>IF(X190="","",X190*1000+(S191+I191+N191)*100+((S191+I191+N191)-(W191+M191+R191))*10+((SUM(T190:T192)+SUM(J190:J192)+SUM(O190:O192))-(SUM(V190:V192)+SUM(L190:L192)+SUM(Q190:Q192))))</f>
        <v>3731</v>
      </c>
      <c r="AE191" s="51">
        <f>IF(J191="","",IF(J191&gt;L191,1,0))</f>
        <v>1</v>
      </c>
      <c r="AF191" s="51">
        <f>IF(J191="","",IF(J191&lt;L191,1,0))</f>
        <v>0</v>
      </c>
      <c r="AG191" s="51">
        <f>IF(O191="","",IF(O191&gt;Q191,1,0))</f>
        <v>0</v>
      </c>
      <c r="AH191" s="51">
        <f>IF(O191="","",IF(O191&lt;Q191,1,0))</f>
        <v>1</v>
      </c>
      <c r="AI191" s="51">
        <f>IF(T191="","",IF(T191&gt;V191,1,0))</f>
        <v>1</v>
      </c>
      <c r="AJ191" s="51">
        <f>IF(T191="","",IF(T191&lt;V191,1,0))</f>
        <v>0</v>
      </c>
    </row>
    <row r="192" spans="2:36" ht="15" customHeight="1">
      <c r="B192" s="62"/>
      <c r="C192" s="67"/>
      <c r="D192" s="77"/>
      <c r="E192" s="78"/>
      <c r="F192" s="78"/>
      <c r="G192" s="78"/>
      <c r="H192" s="79"/>
      <c r="I192" s="59"/>
      <c r="J192" s="12"/>
      <c r="K192" s="10" t="s">
        <v>21</v>
      </c>
      <c r="L192" s="12"/>
      <c r="M192" s="76"/>
      <c r="N192" s="59"/>
      <c r="O192" s="12">
        <v>22</v>
      </c>
      <c r="P192" s="13" t="s">
        <v>21</v>
      </c>
      <c r="Q192" s="12">
        <v>20</v>
      </c>
      <c r="R192" s="76"/>
      <c r="S192" s="59"/>
      <c r="T192" s="12"/>
      <c r="U192" s="10" t="s">
        <v>21</v>
      </c>
      <c r="V192" s="12"/>
      <c r="W192" s="76"/>
      <c r="X192" s="67"/>
      <c r="Y192" s="70"/>
      <c r="Z192" s="73"/>
      <c r="AA192" s="67"/>
      <c r="AB192" s="73"/>
      <c r="AE192" s="51">
        <f>IF(J192="","",IF(J192&gt;L192,1,0))</f>
      </c>
      <c r="AF192" s="51">
        <f>IF(J192="","",IF(J192&lt;L192,1,0))</f>
      </c>
      <c r="AG192" s="51">
        <f>IF(O192="","",IF(O192&gt;Q192,1,0))</f>
        <v>1</v>
      </c>
      <c r="AH192" s="51">
        <f>IF(O192="","",IF(O192&lt;Q192,1,0))</f>
        <v>0</v>
      </c>
      <c r="AI192" s="51">
        <f>IF(T192="","",IF(T192&gt;V192,1,0))</f>
      </c>
      <c r="AJ192" s="51">
        <f>IF(T192="","",IF(T192&lt;V192,1,0))</f>
      </c>
    </row>
    <row r="193" spans="2:34" ht="15" customHeight="1">
      <c r="B193" s="102" t="s">
        <v>34</v>
      </c>
      <c r="C193" s="105" t="s">
        <v>11</v>
      </c>
      <c r="D193" s="21" t="str">
        <f>IF(D194="","",IF(D194&gt;H194,"○","×"))</f>
        <v>×</v>
      </c>
      <c r="E193" s="16">
        <f>IF(L190="","",L190)</f>
        <v>0</v>
      </c>
      <c r="F193" s="10" t="s">
        <v>21</v>
      </c>
      <c r="G193" s="16">
        <f>IF(J190="","",J190)</f>
        <v>21</v>
      </c>
      <c r="H193" s="35"/>
      <c r="I193" s="108"/>
      <c r="J193" s="109"/>
      <c r="K193" s="109"/>
      <c r="L193" s="109"/>
      <c r="M193" s="110"/>
      <c r="N193" s="21" t="str">
        <f>IF(N194="","",IF(N194&gt;R194,"○","×"))</f>
        <v>×</v>
      </c>
      <c r="O193" s="5">
        <v>0</v>
      </c>
      <c r="P193" s="10" t="s">
        <v>21</v>
      </c>
      <c r="Q193" s="5">
        <v>21</v>
      </c>
      <c r="R193" s="35"/>
      <c r="S193" s="21" t="str">
        <f>IF(S194="","",IF(S194&gt;W194,"○","×"))</f>
        <v>×</v>
      </c>
      <c r="T193" s="5">
        <v>0</v>
      </c>
      <c r="U193" s="15" t="s">
        <v>21</v>
      </c>
      <c r="V193" s="5">
        <v>21</v>
      </c>
      <c r="W193" s="35"/>
      <c r="X193" s="65">
        <f>IF(D193="","",COUNTIF(D193:W195,"○"))</f>
        <v>0</v>
      </c>
      <c r="Y193" s="68" t="s">
        <v>18</v>
      </c>
      <c r="Z193" s="71">
        <f>IF(D193="","",COUNTIF(D193:W195,"×"))</f>
        <v>3</v>
      </c>
      <c r="AA193" s="65">
        <f>IF(AD194="","",RANK(AD194,AD190:AD201))</f>
        <v>4</v>
      </c>
      <c r="AB193" s="71"/>
      <c r="AE193" s="51">
        <f>IF(O193="","",IF(O193&gt;Q193,1,0))</f>
        <v>0</v>
      </c>
      <c r="AF193" s="51">
        <f>IF(O193="","",IF(O193&lt;Q193,1,0))</f>
        <v>1</v>
      </c>
      <c r="AG193" s="51">
        <f>IF(T193="","",IF(T193&gt;V193,1,0))</f>
        <v>0</v>
      </c>
      <c r="AH193" s="51">
        <f>IF(T193="","",IF(T193&lt;V193,1,0))</f>
        <v>1</v>
      </c>
    </row>
    <row r="194" spans="2:34" ht="15" customHeight="1">
      <c r="B194" s="103"/>
      <c r="C194" s="106"/>
      <c r="D194" s="80">
        <f>M191</f>
        <v>0</v>
      </c>
      <c r="E194" s="16">
        <f>IF(L191="","",L191)</f>
        <v>0</v>
      </c>
      <c r="F194" s="10" t="s">
        <v>21</v>
      </c>
      <c r="G194" s="16">
        <f>IF(J191="","",J191)</f>
        <v>21</v>
      </c>
      <c r="H194" s="75">
        <f>I191</f>
        <v>2</v>
      </c>
      <c r="I194" s="111"/>
      <c r="J194" s="112"/>
      <c r="K194" s="112"/>
      <c r="L194" s="112"/>
      <c r="M194" s="113"/>
      <c r="N194" s="58">
        <f>IF(O193="","",SUM(AE193:AE195))</f>
        <v>0</v>
      </c>
      <c r="O194" s="5">
        <v>0</v>
      </c>
      <c r="P194" s="10" t="s">
        <v>21</v>
      </c>
      <c r="Q194" s="5">
        <v>21</v>
      </c>
      <c r="R194" s="75">
        <f>IF(O193="","",SUM(AF193:AF195))</f>
        <v>2</v>
      </c>
      <c r="S194" s="58">
        <f>IF(T193="","",SUM(AG193:AG195))</f>
        <v>0</v>
      </c>
      <c r="T194" s="5">
        <v>0</v>
      </c>
      <c r="U194" s="10" t="s">
        <v>21</v>
      </c>
      <c r="V194" s="5">
        <v>21</v>
      </c>
      <c r="W194" s="75">
        <f>IF(T193="","",SUM(AH193:AH195))</f>
        <v>2</v>
      </c>
      <c r="X194" s="66"/>
      <c r="Y194" s="69"/>
      <c r="Z194" s="72"/>
      <c r="AA194" s="66"/>
      <c r="AB194" s="72"/>
      <c r="AD194" s="51">
        <f>IF(X193="","",X193*1000+(D194+S194+N194)*100+((D194+S194+N194)-(H194+W194+R194))*10+((SUM(E193:E195)+SUM(T193:T195)+SUM(O193:O195))-(SUM(G193:G195)+SUM(V193:V195)+SUM(Q193:Q195))))</f>
        <v>-186</v>
      </c>
      <c r="AE194" s="51">
        <f>IF(O194="","",IF(O194&gt;Q194,1,0))</f>
        <v>0</v>
      </c>
      <c r="AF194" s="51">
        <f>IF(O194="","",IF(O194&lt;Q194,1,0))</f>
        <v>1</v>
      </c>
      <c r="AG194" s="51">
        <f>IF(T194="","",IF(T194&gt;V194,1,0))</f>
        <v>0</v>
      </c>
      <c r="AH194" s="51">
        <f>IF(T194="","",IF(T194&lt;V194,1,0))</f>
        <v>1</v>
      </c>
    </row>
    <row r="195" spans="2:34" ht="15" customHeight="1">
      <c r="B195" s="104"/>
      <c r="C195" s="107"/>
      <c r="D195" s="81"/>
      <c r="E195" s="16">
        <f>IF(L192="","",L192)</f>
      </c>
      <c r="F195" s="10" t="s">
        <v>21</v>
      </c>
      <c r="G195" s="16">
        <f>IF(J192="","",J192)</f>
      </c>
      <c r="H195" s="76"/>
      <c r="I195" s="114"/>
      <c r="J195" s="115"/>
      <c r="K195" s="115"/>
      <c r="L195" s="115"/>
      <c r="M195" s="116"/>
      <c r="N195" s="59"/>
      <c r="O195" s="12"/>
      <c r="P195" s="10" t="s">
        <v>21</v>
      </c>
      <c r="Q195" s="12"/>
      <c r="R195" s="76"/>
      <c r="S195" s="59"/>
      <c r="T195" s="12"/>
      <c r="U195" s="10" t="s">
        <v>21</v>
      </c>
      <c r="V195" s="12"/>
      <c r="W195" s="76"/>
      <c r="X195" s="67"/>
      <c r="Y195" s="70"/>
      <c r="Z195" s="73"/>
      <c r="AA195" s="67"/>
      <c r="AB195" s="73"/>
      <c r="AE195" s="51">
        <f>IF(O195="","",IF(O195&gt;Q195,1,0))</f>
      </c>
      <c r="AF195" s="51">
        <f>IF(O195="","",IF(O195&lt;Q195,1,0))</f>
      </c>
      <c r="AG195" s="51">
        <f>IF(T195="","",IF(T195&gt;V195,1,0))</f>
      </c>
      <c r="AH195" s="51">
        <f>IF(T195="","",IF(T195&lt;V195,1,0))</f>
      </c>
    </row>
    <row r="196" spans="2:32" ht="15" customHeight="1">
      <c r="B196" s="60" t="s">
        <v>32</v>
      </c>
      <c r="C196" s="65" t="s">
        <v>138</v>
      </c>
      <c r="D196" s="21" t="str">
        <f>IF(D197="","",IF(D197&gt;H197,"○","×"))</f>
        <v>×</v>
      </c>
      <c r="E196" s="14">
        <f>IF(Q190="","",Q190)</f>
        <v>16</v>
      </c>
      <c r="F196" s="15" t="s">
        <v>21</v>
      </c>
      <c r="G196" s="14">
        <f>IF(O190="","",O190)</f>
        <v>21</v>
      </c>
      <c r="H196" s="35"/>
      <c r="I196" s="21" t="str">
        <f>IF(I197="","",IF(I197&gt;M197,"○","×"))</f>
        <v>○</v>
      </c>
      <c r="J196" s="5">
        <f>IF(Q193="","",Q193)</f>
        <v>21</v>
      </c>
      <c r="K196" s="10" t="s">
        <v>21</v>
      </c>
      <c r="L196" s="5">
        <f>IF(O193="","",O193)</f>
        <v>0</v>
      </c>
      <c r="M196" s="35"/>
      <c r="N196" s="108"/>
      <c r="O196" s="109"/>
      <c r="P196" s="109"/>
      <c r="Q196" s="109"/>
      <c r="R196" s="110"/>
      <c r="S196" s="21" t="str">
        <f>IF(S197="","",IF(S197&gt;W197,"○","×"))</f>
        <v>○</v>
      </c>
      <c r="T196" s="5">
        <v>21</v>
      </c>
      <c r="U196" s="15" t="s">
        <v>21</v>
      </c>
      <c r="V196" s="5">
        <v>11</v>
      </c>
      <c r="W196" s="35"/>
      <c r="X196" s="65">
        <f>IF(D196="","",COUNTIF(D196:W198,"○"))</f>
        <v>2</v>
      </c>
      <c r="Y196" s="68" t="s">
        <v>18</v>
      </c>
      <c r="Z196" s="71">
        <f>IF(D196="","",COUNTIF(D196:W198,"×"))</f>
        <v>1</v>
      </c>
      <c r="AA196" s="65">
        <f>IF(AD197="","",RANK(AD197,AD190:AD201))</f>
        <v>2</v>
      </c>
      <c r="AB196" s="71"/>
      <c r="AE196" s="51">
        <f>IF(T196="","",IF(T196&gt;V196,1,0))</f>
        <v>1</v>
      </c>
      <c r="AF196" s="51">
        <f>IF(T196="","",IF(T196&lt;V196,1,0))</f>
        <v>0</v>
      </c>
    </row>
    <row r="197" spans="2:32" ht="15" customHeight="1">
      <c r="B197" s="61"/>
      <c r="C197" s="66"/>
      <c r="D197" s="80">
        <f>R191</f>
        <v>1</v>
      </c>
      <c r="E197" s="16">
        <f>IF(Q191="","",Q191)</f>
        <v>21</v>
      </c>
      <c r="F197" s="10" t="s">
        <v>21</v>
      </c>
      <c r="G197" s="16">
        <f>IF(O191="","",O191)</f>
        <v>18</v>
      </c>
      <c r="H197" s="72">
        <f>N191</f>
        <v>2</v>
      </c>
      <c r="I197" s="58">
        <f>R194</f>
        <v>2</v>
      </c>
      <c r="J197" s="5">
        <f>IF(Q194="","",Q194)</f>
        <v>21</v>
      </c>
      <c r="K197" s="10" t="s">
        <v>21</v>
      </c>
      <c r="L197" s="5">
        <f>IF(O194="","",O194)</f>
        <v>0</v>
      </c>
      <c r="M197" s="75">
        <f>N194</f>
        <v>0</v>
      </c>
      <c r="N197" s="111"/>
      <c r="O197" s="112"/>
      <c r="P197" s="112"/>
      <c r="Q197" s="112"/>
      <c r="R197" s="113"/>
      <c r="S197" s="58">
        <f>IF(T196="","",SUM(AE196:AE198))</f>
        <v>2</v>
      </c>
      <c r="T197" s="5">
        <v>21</v>
      </c>
      <c r="U197" s="10" t="s">
        <v>21</v>
      </c>
      <c r="V197" s="5">
        <v>5</v>
      </c>
      <c r="W197" s="75">
        <f>IF(T196="","",SUM(AF196:AF198))</f>
        <v>0</v>
      </c>
      <c r="X197" s="66"/>
      <c r="Y197" s="69"/>
      <c r="Z197" s="72"/>
      <c r="AA197" s="66"/>
      <c r="AB197" s="72"/>
      <c r="AD197" s="51">
        <f>IF(X196="","",X196*1000+(D197+I197+S197)*100+((D197+I197+S197)-(H197+M197+W197))*10+((SUM(E196:E198)+SUM(J196:J198)+SUM(T196:T198))-(SUM(G196:G198)+SUM(L196:L198)+SUM(V196:V198))))</f>
        <v>2594</v>
      </c>
      <c r="AE197" s="51">
        <f>IF(T197="","",IF(T197&gt;V197,1,0))</f>
        <v>1</v>
      </c>
      <c r="AF197" s="51">
        <f>IF(T197="","",IF(T197&lt;V197,1,0))</f>
        <v>0</v>
      </c>
    </row>
    <row r="198" spans="2:32" ht="15" customHeight="1">
      <c r="B198" s="62"/>
      <c r="C198" s="67"/>
      <c r="D198" s="81"/>
      <c r="E198" s="17">
        <f>IF(Q192="","",Q192)</f>
        <v>20</v>
      </c>
      <c r="F198" s="10" t="s">
        <v>21</v>
      </c>
      <c r="G198" s="16">
        <f>IF(O192="","",O192)</f>
        <v>22</v>
      </c>
      <c r="H198" s="73"/>
      <c r="I198" s="59"/>
      <c r="J198" s="12">
        <f>IF(Q195="","",Q195)</f>
      </c>
      <c r="K198" s="10" t="s">
        <v>21</v>
      </c>
      <c r="L198" s="12">
        <f>IF(O195="","",O195)</f>
      </c>
      <c r="M198" s="76"/>
      <c r="N198" s="114"/>
      <c r="O198" s="115"/>
      <c r="P198" s="115"/>
      <c r="Q198" s="115"/>
      <c r="R198" s="116"/>
      <c r="S198" s="59"/>
      <c r="T198" s="12"/>
      <c r="U198" s="13" t="s">
        <v>21</v>
      </c>
      <c r="V198" s="12"/>
      <c r="W198" s="76"/>
      <c r="X198" s="67"/>
      <c r="Y198" s="70"/>
      <c r="Z198" s="73"/>
      <c r="AA198" s="67"/>
      <c r="AB198" s="73"/>
      <c r="AE198" s="51">
        <f>IF(T198="","",IF(T198&gt;V198,1,0))</f>
      </c>
      <c r="AF198" s="51">
        <f>IF(T198="","",IF(T198&lt;V198,1,0))</f>
      </c>
    </row>
    <row r="199" spans="2:28" ht="15" customHeight="1">
      <c r="B199" s="60" t="s">
        <v>30</v>
      </c>
      <c r="C199" s="65" t="s">
        <v>139</v>
      </c>
      <c r="D199" s="21" t="str">
        <f>IF(D200="","",IF(D200&gt;H200,"○","×"))</f>
        <v>×</v>
      </c>
      <c r="E199" s="16">
        <f>IF(V190="","",V190)</f>
        <v>4</v>
      </c>
      <c r="F199" s="15" t="s">
        <v>21</v>
      </c>
      <c r="G199" s="14">
        <f>IF(T190="","",T190)</f>
        <v>21</v>
      </c>
      <c r="H199" s="35"/>
      <c r="I199" s="21" t="str">
        <f>IF(I200="","",IF(I200&gt;M200,"○","×"))</f>
        <v>○</v>
      </c>
      <c r="J199" s="5">
        <f>IF(V193="","",V193)</f>
        <v>21</v>
      </c>
      <c r="K199" s="15" t="s">
        <v>21</v>
      </c>
      <c r="L199" s="5">
        <f>IF(T193="","",T193)</f>
        <v>0</v>
      </c>
      <c r="M199" s="35"/>
      <c r="N199" s="21" t="str">
        <f>IF(N200="","",IF(N200&gt;R200,"○","×"))</f>
        <v>×</v>
      </c>
      <c r="O199" s="5">
        <f>IF(V196="","",V196)</f>
        <v>11</v>
      </c>
      <c r="P199" s="10" t="s">
        <v>21</v>
      </c>
      <c r="Q199" s="5">
        <f>IF(T196="","",T196)</f>
        <v>21</v>
      </c>
      <c r="R199" s="35"/>
      <c r="S199" s="108"/>
      <c r="T199" s="109"/>
      <c r="U199" s="109"/>
      <c r="V199" s="109"/>
      <c r="W199" s="110"/>
      <c r="X199" s="65">
        <f>IF(D199="","",COUNTIF(D199:R199,"○"))</f>
        <v>1</v>
      </c>
      <c r="Y199" s="68" t="s">
        <v>18</v>
      </c>
      <c r="Z199" s="71">
        <f>IF(D199="","",COUNTIF(D199:R199,"×"))</f>
        <v>2</v>
      </c>
      <c r="AA199" s="65">
        <f>IF(AD200="","",RANK(AD200,AD190:AD201))</f>
        <v>3</v>
      </c>
      <c r="AB199" s="71"/>
    </row>
    <row r="200" spans="2:30" ht="15" customHeight="1">
      <c r="B200" s="61"/>
      <c r="C200" s="66"/>
      <c r="D200" s="80">
        <f>W191</f>
        <v>0</v>
      </c>
      <c r="E200" s="16">
        <f>IF(V191="","",V191)</f>
        <v>3</v>
      </c>
      <c r="F200" s="10" t="s">
        <v>21</v>
      </c>
      <c r="G200" s="16">
        <f>IF(T191="","",T191)</f>
        <v>21</v>
      </c>
      <c r="H200" s="75">
        <f>S191</f>
        <v>2</v>
      </c>
      <c r="I200" s="58">
        <f>W194</f>
        <v>2</v>
      </c>
      <c r="J200" s="5">
        <f>IF(V194="","",V194)</f>
        <v>21</v>
      </c>
      <c r="K200" s="10" t="s">
        <v>21</v>
      </c>
      <c r="L200" s="5">
        <f>IF(T194="","",T194)</f>
        <v>0</v>
      </c>
      <c r="M200" s="75">
        <f>S194</f>
        <v>0</v>
      </c>
      <c r="N200" s="58">
        <f>W197</f>
        <v>0</v>
      </c>
      <c r="O200" s="5">
        <f>IF(V197="","",V197)</f>
        <v>5</v>
      </c>
      <c r="P200" s="10" t="s">
        <v>21</v>
      </c>
      <c r="Q200" s="5">
        <f>IF(T197="","",T197)</f>
        <v>21</v>
      </c>
      <c r="R200" s="75">
        <f>S197</f>
        <v>2</v>
      </c>
      <c r="S200" s="111"/>
      <c r="T200" s="112"/>
      <c r="U200" s="112"/>
      <c r="V200" s="112"/>
      <c r="W200" s="113"/>
      <c r="X200" s="66"/>
      <c r="Y200" s="69"/>
      <c r="Z200" s="72"/>
      <c r="AA200" s="66"/>
      <c r="AB200" s="72"/>
      <c r="AD200" s="51">
        <f>IF(X199="","",X199*1000+(D200+I200+N200)*100+((D200+I200+N200)-(H200+M200+R200))*10+((SUM(E199:E201)+SUM(J199:J201)+SUM(O199:O201))-(SUM(G199:G201)+SUM(L199:L201)+SUM(Q199:Q201))))</f>
        <v>1161</v>
      </c>
    </row>
    <row r="201" spans="2:36" s="24" customFormat="1" ht="15" customHeight="1">
      <c r="B201" s="62"/>
      <c r="C201" s="67"/>
      <c r="D201" s="81"/>
      <c r="E201" s="17">
        <f>IF(V192="","",V192)</f>
      </c>
      <c r="F201" s="10" t="s">
        <v>21</v>
      </c>
      <c r="G201" s="16">
        <f>IF(T192="","",T192)</f>
      </c>
      <c r="H201" s="76"/>
      <c r="I201" s="59"/>
      <c r="J201" s="5">
        <f>IF(V195="","",V195)</f>
      </c>
      <c r="K201" s="13" t="s">
        <v>21</v>
      </c>
      <c r="L201" s="5">
        <f>IF(T195="","",T195)</f>
      </c>
      <c r="M201" s="76"/>
      <c r="N201" s="59"/>
      <c r="O201" s="12">
        <f>IF(V198="","",V198)</f>
      </c>
      <c r="P201" s="10" t="s">
        <v>21</v>
      </c>
      <c r="Q201" s="5">
        <f>IF(T198="","",T198)</f>
      </c>
      <c r="R201" s="76"/>
      <c r="S201" s="114"/>
      <c r="T201" s="115"/>
      <c r="U201" s="115"/>
      <c r="V201" s="115"/>
      <c r="W201" s="116"/>
      <c r="X201" s="67"/>
      <c r="Y201" s="70"/>
      <c r="Z201" s="73"/>
      <c r="AA201" s="67"/>
      <c r="AB201" s="73"/>
      <c r="AC201"/>
      <c r="AD201" s="51"/>
      <c r="AE201" s="51"/>
      <c r="AF201" s="51"/>
      <c r="AG201" s="51"/>
      <c r="AH201" s="51"/>
      <c r="AI201" s="51"/>
      <c r="AJ201" s="51"/>
    </row>
    <row r="202" spans="2:36" s="24" customFormat="1" ht="15" customHeight="1">
      <c r="B202" s="36"/>
      <c r="C202" s="36"/>
      <c r="D202" s="37"/>
      <c r="E202" s="25"/>
      <c r="F202" s="25"/>
      <c r="G202" s="25"/>
      <c r="H202" s="37"/>
      <c r="I202" s="37"/>
      <c r="J202" s="25"/>
      <c r="K202" s="25"/>
      <c r="L202" s="25"/>
      <c r="M202" s="37"/>
      <c r="N202" s="37"/>
      <c r="O202" s="37"/>
      <c r="P202" s="25"/>
      <c r="Q202" s="25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51"/>
      <c r="AE202" s="51"/>
      <c r="AF202" s="51"/>
      <c r="AG202" s="51"/>
      <c r="AH202" s="51"/>
      <c r="AI202" s="51"/>
      <c r="AJ202" s="51"/>
    </row>
    <row r="203" spans="2:27" ht="15" customHeight="1">
      <c r="B203" s="6" t="s">
        <v>38</v>
      </c>
      <c r="C203" s="7"/>
      <c r="D203" s="63" t="s">
        <v>47</v>
      </c>
      <c r="E203" s="74"/>
      <c r="F203" s="74"/>
      <c r="G203" s="74"/>
      <c r="H203" s="64"/>
      <c r="I203" s="63" t="s">
        <v>69</v>
      </c>
      <c r="J203" s="74"/>
      <c r="K203" s="74"/>
      <c r="L203" s="74"/>
      <c r="M203" s="64"/>
      <c r="N203" s="63" t="s">
        <v>140</v>
      </c>
      <c r="O203" s="74"/>
      <c r="P203" s="74"/>
      <c r="Q203" s="74"/>
      <c r="R203" s="64"/>
      <c r="S203" s="26"/>
      <c r="T203" s="27" t="s">
        <v>16</v>
      </c>
      <c r="U203" s="27"/>
      <c r="V203" s="63" t="s">
        <v>17</v>
      </c>
      <c r="W203" s="64"/>
      <c r="AA203" s="5"/>
    </row>
    <row r="204" spans="2:34" ht="15" customHeight="1">
      <c r="B204" s="60" t="s">
        <v>51</v>
      </c>
      <c r="C204" s="65" t="s">
        <v>141</v>
      </c>
      <c r="D204" s="82"/>
      <c r="E204" s="83"/>
      <c r="F204" s="83"/>
      <c r="G204" s="83"/>
      <c r="H204" s="84"/>
      <c r="I204" s="28" t="str">
        <f>IF(I205="","",IF(I205&gt;M205,"○","×"))</f>
        <v>×</v>
      </c>
      <c r="J204" s="14">
        <v>20</v>
      </c>
      <c r="K204" s="10" t="s">
        <v>21</v>
      </c>
      <c r="L204" s="14">
        <v>22</v>
      </c>
      <c r="M204" s="29"/>
      <c r="N204" s="8" t="str">
        <f>IF(N205="","",IF(N205&gt;R205,"○","×"))</f>
        <v>×</v>
      </c>
      <c r="O204" s="14">
        <v>1</v>
      </c>
      <c r="P204" s="10" t="s">
        <v>21</v>
      </c>
      <c r="Q204" s="14">
        <v>21</v>
      </c>
      <c r="R204" s="29"/>
      <c r="S204" s="91">
        <f>IF(I204="","",COUNTIF(I204:R204,"○"))</f>
        <v>0</v>
      </c>
      <c r="T204" s="94" t="s">
        <v>18</v>
      </c>
      <c r="U204" s="97">
        <f>IF(I204="","",COUNTIF(I204:R204,"×"))</f>
        <v>2</v>
      </c>
      <c r="V204" s="91">
        <f>IF(AD205="","",RANK(AD205,AD204:AD212))</f>
        <v>3</v>
      </c>
      <c r="W204" s="97"/>
      <c r="X204" s="16"/>
      <c r="Y204" s="16"/>
      <c r="Z204" s="5"/>
      <c r="AA204" s="5"/>
      <c r="AE204" s="51">
        <f>IF(J204="","",IF(J204&gt;L204,1,0))</f>
        <v>0</v>
      </c>
      <c r="AF204" s="51">
        <f>IF(L204="","",IF(J204&lt;L204,1,0))</f>
        <v>1</v>
      </c>
      <c r="AG204" s="51">
        <f>IF(O204="","",IF(O204&gt;Q204,1,0))</f>
        <v>0</v>
      </c>
      <c r="AH204" s="51">
        <f>IF(Q204="","",IF(O204&lt;Q204,1,0))</f>
        <v>1</v>
      </c>
    </row>
    <row r="205" spans="2:34" ht="15" customHeight="1">
      <c r="B205" s="61"/>
      <c r="C205" s="66"/>
      <c r="D205" s="85"/>
      <c r="E205" s="86"/>
      <c r="F205" s="86"/>
      <c r="G205" s="86"/>
      <c r="H205" s="87"/>
      <c r="I205" s="80">
        <f>IF(J204="","",SUM(AE204:AE206))</f>
        <v>0</v>
      </c>
      <c r="J205" s="16">
        <v>17</v>
      </c>
      <c r="K205" s="10" t="s">
        <v>21</v>
      </c>
      <c r="L205" s="16">
        <v>21</v>
      </c>
      <c r="M205" s="100">
        <f>IF(L204="","",SUM(AF204:AF206))</f>
        <v>2</v>
      </c>
      <c r="N205" s="80">
        <f>IF(O204="","",SUM(AG204:AG206))</f>
        <v>0</v>
      </c>
      <c r="O205" s="30">
        <v>10</v>
      </c>
      <c r="P205" s="10" t="s">
        <v>21</v>
      </c>
      <c r="Q205" s="30">
        <v>21</v>
      </c>
      <c r="R205" s="100">
        <f>IF(Q204="","",SUM(AH204:AH206))</f>
        <v>2</v>
      </c>
      <c r="S205" s="92"/>
      <c r="T205" s="95"/>
      <c r="U205" s="98"/>
      <c r="V205" s="92"/>
      <c r="W205" s="98"/>
      <c r="X205" s="16"/>
      <c r="Y205" s="16"/>
      <c r="Z205" s="5"/>
      <c r="AA205" s="5"/>
      <c r="AD205" s="51">
        <f>IF(S204="","",S204*1000+(I205+N205)*100+((I205+N205)-(M205+R205))*10+((SUM(J204:J206)+SUM(O204:O206))-(SUM(L204:L206)+SUM(Q204:Q206))))</f>
        <v>-77</v>
      </c>
      <c r="AE205" s="51">
        <f>IF(J205="","",IF(J205&gt;L205,1,0))</f>
        <v>0</v>
      </c>
      <c r="AF205" s="51">
        <f>IF(L205="","",IF(J205&lt;L205,1,0))</f>
        <v>1</v>
      </c>
      <c r="AG205" s="51">
        <f>IF(O205="","",IF(O205&gt;Q205,1,0))</f>
        <v>0</v>
      </c>
      <c r="AH205" s="51">
        <f>IF(Q205="","",IF(O205&lt;Q205,1,0))</f>
        <v>1</v>
      </c>
    </row>
    <row r="206" spans="2:34" ht="15" customHeight="1">
      <c r="B206" s="62"/>
      <c r="C206" s="67"/>
      <c r="D206" s="88"/>
      <c r="E206" s="89"/>
      <c r="F206" s="89"/>
      <c r="G206" s="89"/>
      <c r="H206" s="90"/>
      <c r="I206" s="81"/>
      <c r="J206" s="17"/>
      <c r="K206" s="10" t="s">
        <v>21</v>
      </c>
      <c r="L206" s="17"/>
      <c r="M206" s="101"/>
      <c r="N206" s="81"/>
      <c r="O206" s="31"/>
      <c r="P206" s="10" t="s">
        <v>21</v>
      </c>
      <c r="Q206" s="31"/>
      <c r="R206" s="101"/>
      <c r="S206" s="93"/>
      <c r="T206" s="96"/>
      <c r="U206" s="99"/>
      <c r="V206" s="93"/>
      <c r="W206" s="99"/>
      <c r="X206" s="16"/>
      <c r="Y206" s="16"/>
      <c r="Z206" s="4"/>
      <c r="AA206" s="4"/>
      <c r="AE206" s="51">
        <f>IF(J206="","",IF(J206&gt;L206,1,0))</f>
      </c>
      <c r="AF206" s="51">
        <f>IF(L206="","",IF(J206&lt;L206,1,0))</f>
      </c>
      <c r="AG206" s="51">
        <f>IF(O206="","",IF(O206&gt;Q206,1,0))</f>
      </c>
      <c r="AH206" s="51">
        <f>IF(Q206="","",IF(O206&lt;Q206,1,0))</f>
      </c>
    </row>
    <row r="207" spans="2:32" ht="15" customHeight="1">
      <c r="B207" s="60" t="s">
        <v>34</v>
      </c>
      <c r="C207" s="65" t="s">
        <v>142</v>
      </c>
      <c r="D207" s="28" t="str">
        <f>IF(E207="","",IF(D208&gt;H208,"○","×"))</f>
        <v>○</v>
      </c>
      <c r="E207" s="14">
        <f>IF(L204="","",L204)</f>
        <v>22</v>
      </c>
      <c r="F207" s="15" t="s">
        <v>21</v>
      </c>
      <c r="G207" s="14">
        <f>IF(J204="","",J204)</f>
        <v>20</v>
      </c>
      <c r="H207" s="32"/>
      <c r="I207" s="82"/>
      <c r="J207" s="83"/>
      <c r="K207" s="83"/>
      <c r="L207" s="83"/>
      <c r="M207" s="84"/>
      <c r="N207" s="28" t="str">
        <f>IF(O207="","",IF(N208&gt;R208,"○","×"))</f>
        <v>×</v>
      </c>
      <c r="O207" s="14">
        <v>21</v>
      </c>
      <c r="P207" s="15" t="s">
        <v>21</v>
      </c>
      <c r="Q207" s="14">
        <v>23</v>
      </c>
      <c r="R207" s="33"/>
      <c r="S207" s="91">
        <f>IF(D207="","",COUNTIF(D207:R209,"○"))</f>
        <v>1</v>
      </c>
      <c r="T207" s="94" t="s">
        <v>18</v>
      </c>
      <c r="U207" s="97">
        <f>IF(D207="","",COUNTIF(D207:R209,"×"))</f>
        <v>1</v>
      </c>
      <c r="V207" s="91">
        <f>IF(AD208="","",RANK(AD208,AD204:AD212))</f>
        <v>2</v>
      </c>
      <c r="W207" s="97"/>
      <c r="X207" s="16"/>
      <c r="Y207" s="16"/>
      <c r="Z207" s="4"/>
      <c r="AA207" s="4"/>
      <c r="AE207" s="51">
        <f>IF(O207="","",IF(O207&gt;Q207,1,0))</f>
        <v>0</v>
      </c>
      <c r="AF207" s="51">
        <f>IF(Q207="","",IF(O207&lt;Q207,1,0))</f>
        <v>1</v>
      </c>
    </row>
    <row r="208" spans="2:32" ht="15" customHeight="1">
      <c r="B208" s="61"/>
      <c r="C208" s="66"/>
      <c r="D208" s="80">
        <f>M205</f>
        <v>2</v>
      </c>
      <c r="E208" s="16">
        <f>IF(L205="","",L205)</f>
        <v>21</v>
      </c>
      <c r="F208" s="10" t="s">
        <v>21</v>
      </c>
      <c r="G208" s="16">
        <f>IF(J205="","",J205)</f>
        <v>17</v>
      </c>
      <c r="H208" s="100">
        <f>I205</f>
        <v>0</v>
      </c>
      <c r="I208" s="85"/>
      <c r="J208" s="86"/>
      <c r="K208" s="86"/>
      <c r="L208" s="86"/>
      <c r="M208" s="87"/>
      <c r="N208" s="80">
        <f>IF(O207="","",SUM(AE207:AE209))</f>
        <v>0</v>
      </c>
      <c r="O208" s="16">
        <v>9</v>
      </c>
      <c r="P208" s="10" t="s">
        <v>21</v>
      </c>
      <c r="Q208" s="16">
        <v>21</v>
      </c>
      <c r="R208" s="100">
        <f>IF(Q207="","",SUM(AF207:AF209))</f>
        <v>2</v>
      </c>
      <c r="S208" s="92"/>
      <c r="T208" s="95"/>
      <c r="U208" s="98"/>
      <c r="V208" s="92"/>
      <c r="W208" s="98"/>
      <c r="X208" s="16"/>
      <c r="Y208" s="16"/>
      <c r="Z208" s="4"/>
      <c r="AA208" s="4"/>
      <c r="AD208" s="51">
        <f>IF(S207="","",S207*1000+(D208+N208)*100+((D208+N208)-(H208+R208))*10+((SUM(E207:E209)+SUM(O207:O209))-(SUM(G207:G209)+SUM(Q207:Q209))))</f>
        <v>1192</v>
      </c>
      <c r="AE208" s="51">
        <f>IF(O208="","",IF(O208&gt;Q208,1,0))</f>
        <v>0</v>
      </c>
      <c r="AF208" s="51">
        <f>IF(Q208="","",IF(O208&lt;Q208,1,0))</f>
        <v>1</v>
      </c>
    </row>
    <row r="209" spans="2:32" ht="15" customHeight="1">
      <c r="B209" s="62"/>
      <c r="C209" s="67"/>
      <c r="D209" s="81"/>
      <c r="E209" s="17">
        <f>IF(L206="","",L206)</f>
      </c>
      <c r="F209" s="13" t="s">
        <v>21</v>
      </c>
      <c r="G209" s="17">
        <f>IF(J206="","",J206)</f>
      </c>
      <c r="H209" s="101"/>
      <c r="I209" s="88"/>
      <c r="J209" s="89"/>
      <c r="K209" s="89"/>
      <c r="L209" s="89"/>
      <c r="M209" s="90"/>
      <c r="N209" s="81"/>
      <c r="O209" s="17"/>
      <c r="P209" s="10" t="s">
        <v>21</v>
      </c>
      <c r="Q209" s="17"/>
      <c r="R209" s="101"/>
      <c r="S209" s="93"/>
      <c r="T209" s="96"/>
      <c r="U209" s="99"/>
      <c r="V209" s="93"/>
      <c r="W209" s="99"/>
      <c r="X209" s="16"/>
      <c r="Y209" s="16"/>
      <c r="Z209" s="4"/>
      <c r="AA209" s="4"/>
      <c r="AE209" s="51">
        <f>IF(O209="","",IF(O209&gt;Q209,1,0))</f>
      </c>
      <c r="AF209" s="51">
        <f>IF(Q209="","",IF(O209&lt;Q209,1,0))</f>
      </c>
    </row>
    <row r="210" spans="2:27" ht="15" customHeight="1">
      <c r="B210" s="61" t="s">
        <v>96</v>
      </c>
      <c r="C210" s="65" t="s">
        <v>143</v>
      </c>
      <c r="D210" s="28" t="str">
        <f>IF(E210="","",IF(D211&gt;H211,"○","×"))</f>
        <v>○</v>
      </c>
      <c r="E210" s="14">
        <f>IF(Q204="","",Q204)</f>
        <v>21</v>
      </c>
      <c r="F210" s="15" t="s">
        <v>21</v>
      </c>
      <c r="G210" s="14">
        <f>IF(O204="","",O204)</f>
        <v>1</v>
      </c>
      <c r="H210" s="33"/>
      <c r="I210" s="28" t="str">
        <f>IF(J210="","",IF(I211&gt;M211,"○","×"))</f>
        <v>○</v>
      </c>
      <c r="J210" s="14">
        <f>IF(Q207="","",Q207)</f>
        <v>23</v>
      </c>
      <c r="K210" s="10" t="s">
        <v>21</v>
      </c>
      <c r="L210" s="14">
        <f>IF(O207="","",O207)</f>
        <v>21</v>
      </c>
      <c r="M210" s="33"/>
      <c r="N210" s="82"/>
      <c r="O210" s="83"/>
      <c r="P210" s="83"/>
      <c r="Q210" s="83"/>
      <c r="R210" s="84"/>
      <c r="S210" s="91">
        <f>IF(D210="","",COUNTIF(D210:M210,"○"))</f>
        <v>2</v>
      </c>
      <c r="T210" s="94" t="s">
        <v>18</v>
      </c>
      <c r="U210" s="97">
        <f>IF(D210="","",COUNTIF(D210:M210,"×"))</f>
        <v>0</v>
      </c>
      <c r="V210" s="91">
        <f>IF(AD211="","",RANK(AD211,AD204:AD212))</f>
        <v>1</v>
      </c>
      <c r="W210" s="97"/>
      <c r="X210" s="16"/>
      <c r="Y210" s="16"/>
      <c r="Z210" s="4"/>
      <c r="AA210" s="4"/>
    </row>
    <row r="211" spans="2:30" ht="15" customHeight="1">
      <c r="B211" s="61"/>
      <c r="C211" s="66"/>
      <c r="D211" s="80">
        <f>R205</f>
        <v>2</v>
      </c>
      <c r="E211" s="16">
        <f>IF(Q205="","",Q205)</f>
        <v>21</v>
      </c>
      <c r="F211" s="10" t="s">
        <v>21</v>
      </c>
      <c r="G211" s="16">
        <f>IF(O205="","",O205)</f>
        <v>10</v>
      </c>
      <c r="H211" s="100">
        <f>N205</f>
        <v>0</v>
      </c>
      <c r="I211" s="80">
        <f>R208</f>
        <v>2</v>
      </c>
      <c r="J211" s="16">
        <f>IF(Q208="","",Q208)</f>
        <v>21</v>
      </c>
      <c r="K211" s="10" t="s">
        <v>21</v>
      </c>
      <c r="L211" s="30">
        <f>IF(O208="","",O208)</f>
        <v>9</v>
      </c>
      <c r="M211" s="100">
        <f>N208</f>
        <v>0</v>
      </c>
      <c r="N211" s="85"/>
      <c r="O211" s="86"/>
      <c r="P211" s="86"/>
      <c r="Q211" s="86"/>
      <c r="R211" s="87"/>
      <c r="S211" s="92"/>
      <c r="T211" s="95"/>
      <c r="U211" s="98"/>
      <c r="V211" s="92"/>
      <c r="W211" s="98"/>
      <c r="X211" s="16"/>
      <c r="Y211" s="16"/>
      <c r="Z211" s="4"/>
      <c r="AA211" s="4"/>
      <c r="AD211" s="51">
        <f>IF(S210="","",S210*1000+(D211+I211)*100+((D211+I211)-(H211+M211))*10+((SUM(E210:E212)+SUM(J210:J212))-(SUM(G210:G212)+SUM(L210:L212))))</f>
        <v>2485</v>
      </c>
    </row>
    <row r="212" spans="2:27" ht="15" customHeight="1">
      <c r="B212" s="62"/>
      <c r="C212" s="67"/>
      <c r="D212" s="81"/>
      <c r="E212" s="17">
        <f>IF(Q206="","",Q206)</f>
      </c>
      <c r="F212" s="13" t="s">
        <v>21</v>
      </c>
      <c r="G212" s="17">
        <f>IF(O206="","",O206)</f>
      </c>
      <c r="H212" s="101"/>
      <c r="I212" s="81"/>
      <c r="J212" s="17">
        <f>IF(Q209="","",Q209)</f>
      </c>
      <c r="K212" s="10" t="s">
        <v>21</v>
      </c>
      <c r="L212" s="31">
        <f>IF(O209="","",O209)</f>
      </c>
      <c r="M212" s="101"/>
      <c r="N212" s="88"/>
      <c r="O212" s="89"/>
      <c r="P212" s="89"/>
      <c r="Q212" s="89"/>
      <c r="R212" s="90"/>
      <c r="S212" s="93"/>
      <c r="T212" s="96"/>
      <c r="U212" s="99"/>
      <c r="V212" s="93"/>
      <c r="W212" s="99"/>
      <c r="X212" s="16"/>
      <c r="Y212" s="16"/>
      <c r="Z212" s="4"/>
      <c r="AA212" s="4"/>
    </row>
    <row r="213" spans="2:36" s="24" customFormat="1" ht="15" customHeight="1">
      <c r="B213" s="23"/>
      <c r="C213" s="23"/>
      <c r="E213" s="25"/>
      <c r="F213" s="25"/>
      <c r="G213" s="25"/>
      <c r="J213" s="25"/>
      <c r="K213" s="25"/>
      <c r="L213" s="25"/>
      <c r="O213" s="25"/>
      <c r="P213" s="25"/>
      <c r="Q213" s="25"/>
      <c r="R213" s="25"/>
      <c r="AD213" s="51"/>
      <c r="AE213" s="51"/>
      <c r="AF213" s="51"/>
      <c r="AG213" s="51"/>
      <c r="AH213" s="51"/>
      <c r="AI213" s="51"/>
      <c r="AJ213" s="51"/>
    </row>
    <row r="214" spans="2:27" ht="15" customHeight="1">
      <c r="B214" s="6" t="s">
        <v>61</v>
      </c>
      <c r="C214" s="7"/>
      <c r="D214" s="63" t="s">
        <v>122</v>
      </c>
      <c r="E214" s="74"/>
      <c r="F214" s="74"/>
      <c r="G214" s="74"/>
      <c r="H214" s="64"/>
      <c r="I214" s="63" t="s">
        <v>144</v>
      </c>
      <c r="J214" s="74"/>
      <c r="K214" s="74"/>
      <c r="L214" s="74"/>
      <c r="M214" s="64"/>
      <c r="N214" s="63" t="s">
        <v>145</v>
      </c>
      <c r="O214" s="74"/>
      <c r="P214" s="74"/>
      <c r="Q214" s="74"/>
      <c r="R214" s="64"/>
      <c r="S214" s="26"/>
      <c r="T214" s="27" t="s">
        <v>16</v>
      </c>
      <c r="U214" s="27"/>
      <c r="V214" s="63" t="s">
        <v>17</v>
      </c>
      <c r="W214" s="64"/>
      <c r="AA214" s="5"/>
    </row>
    <row r="215" spans="2:34" ht="15" customHeight="1">
      <c r="B215" s="60" t="s">
        <v>51</v>
      </c>
      <c r="C215" s="65" t="s">
        <v>146</v>
      </c>
      <c r="D215" s="82"/>
      <c r="E215" s="83"/>
      <c r="F215" s="83"/>
      <c r="G215" s="83"/>
      <c r="H215" s="84"/>
      <c r="I215" s="28" t="str">
        <f>IF(I216="","",IF(I216&gt;M216,"○","×"))</f>
        <v>×</v>
      </c>
      <c r="J215" s="14">
        <v>18</v>
      </c>
      <c r="K215" s="10" t="s">
        <v>21</v>
      </c>
      <c r="L215" s="14">
        <v>21</v>
      </c>
      <c r="M215" s="29"/>
      <c r="N215" s="8" t="str">
        <f>IF(N216="","",IF(N216&gt;R216,"○","×"))</f>
        <v>○</v>
      </c>
      <c r="O215" s="14">
        <v>21</v>
      </c>
      <c r="P215" s="10" t="s">
        <v>21</v>
      </c>
      <c r="Q215" s="14">
        <v>5</v>
      </c>
      <c r="R215" s="29"/>
      <c r="S215" s="91">
        <f>IF(I215="","",COUNTIF(I215:R215,"○"))</f>
        <v>1</v>
      </c>
      <c r="T215" s="94" t="s">
        <v>18</v>
      </c>
      <c r="U215" s="97">
        <f>IF(I215="","",COUNTIF(I215:R215,"×"))</f>
        <v>1</v>
      </c>
      <c r="V215" s="91">
        <f>IF(AD216="","",RANK(AD216,AD215:AD223))</f>
        <v>2</v>
      </c>
      <c r="W215" s="97"/>
      <c r="X215" s="16"/>
      <c r="Y215" s="16"/>
      <c r="Z215" s="5"/>
      <c r="AA215" s="5"/>
      <c r="AE215" s="51">
        <f>IF(J215="","",IF(J215&gt;L215,1,0))</f>
        <v>0</v>
      </c>
      <c r="AF215" s="51">
        <f>IF(L215="","",IF(J215&lt;L215,1,0))</f>
        <v>1</v>
      </c>
      <c r="AG215" s="51">
        <f>IF(O215="","",IF(O215&gt;Q215,1,0))</f>
        <v>1</v>
      </c>
      <c r="AH215" s="51">
        <f>IF(Q215="","",IF(O215&lt;Q215,1,0))</f>
        <v>0</v>
      </c>
    </row>
    <row r="216" spans="2:34" ht="15" customHeight="1">
      <c r="B216" s="61"/>
      <c r="C216" s="66"/>
      <c r="D216" s="85"/>
      <c r="E216" s="86"/>
      <c r="F216" s="86"/>
      <c r="G216" s="86"/>
      <c r="H216" s="87"/>
      <c r="I216" s="80">
        <f>IF(J215="","",SUM(AE215:AE217))</f>
        <v>0</v>
      </c>
      <c r="J216" s="16">
        <v>12</v>
      </c>
      <c r="K216" s="10" t="s">
        <v>21</v>
      </c>
      <c r="L216" s="16">
        <v>21</v>
      </c>
      <c r="M216" s="100">
        <f>IF(L215="","",SUM(AF215:AF217))</f>
        <v>2</v>
      </c>
      <c r="N216" s="80">
        <f>IF(O215="","",SUM(AG215:AG217))</f>
        <v>2</v>
      </c>
      <c r="O216" s="30">
        <v>21</v>
      </c>
      <c r="P216" s="10" t="s">
        <v>21</v>
      </c>
      <c r="Q216" s="30">
        <v>10</v>
      </c>
      <c r="R216" s="100">
        <f>IF(Q215="","",SUM(AH215:AH217))</f>
        <v>0</v>
      </c>
      <c r="S216" s="92"/>
      <c r="T216" s="95"/>
      <c r="U216" s="98"/>
      <c r="V216" s="92"/>
      <c r="W216" s="98"/>
      <c r="X216" s="16"/>
      <c r="Y216" s="16"/>
      <c r="Z216" s="5"/>
      <c r="AA216" s="5"/>
      <c r="AD216" s="51">
        <f>IF(S215="","",S215*1000+(I216+N216)*100+((I216+N216)-(M216+R216))*10+((SUM(J215:J217)+SUM(O215:O217))-(SUM(L215:L217)+SUM(Q215:Q217))))</f>
        <v>1215</v>
      </c>
      <c r="AE216" s="51">
        <f>IF(J216="","",IF(J216&gt;L216,1,0))</f>
        <v>0</v>
      </c>
      <c r="AF216" s="51">
        <f>IF(L216="","",IF(J216&lt;L216,1,0))</f>
        <v>1</v>
      </c>
      <c r="AG216" s="51">
        <f>IF(O216="","",IF(O216&gt;Q216,1,0))</f>
        <v>1</v>
      </c>
      <c r="AH216" s="51">
        <f>IF(Q216="","",IF(O216&lt;Q216,1,0))</f>
        <v>0</v>
      </c>
    </row>
    <row r="217" spans="2:34" ht="15" customHeight="1">
      <c r="B217" s="62"/>
      <c r="C217" s="67"/>
      <c r="D217" s="88"/>
      <c r="E217" s="89"/>
      <c r="F217" s="89"/>
      <c r="G217" s="89"/>
      <c r="H217" s="90"/>
      <c r="I217" s="81"/>
      <c r="J217" s="17"/>
      <c r="K217" s="10" t="s">
        <v>21</v>
      </c>
      <c r="L217" s="17"/>
      <c r="M217" s="101"/>
      <c r="N217" s="81"/>
      <c r="O217" s="31"/>
      <c r="P217" s="10" t="s">
        <v>21</v>
      </c>
      <c r="Q217" s="31"/>
      <c r="R217" s="101"/>
      <c r="S217" s="93"/>
      <c r="T217" s="96"/>
      <c r="U217" s="99"/>
      <c r="V217" s="93"/>
      <c r="W217" s="99"/>
      <c r="X217" s="16"/>
      <c r="Y217" s="16"/>
      <c r="Z217" s="4"/>
      <c r="AA217" s="4"/>
      <c r="AE217" s="51">
        <f>IF(J217="","",IF(J217&gt;L217,1,0))</f>
      </c>
      <c r="AF217" s="51">
        <f>IF(L217="","",IF(J217&lt;L217,1,0))</f>
      </c>
      <c r="AG217" s="51">
        <f>IF(O217="","",IF(O217&gt;Q217,1,0))</f>
      </c>
      <c r="AH217" s="51">
        <f>IF(Q217="","",IF(O217&lt;Q217,1,0))</f>
      </c>
    </row>
    <row r="218" spans="2:32" ht="15" customHeight="1">
      <c r="B218" s="60" t="s">
        <v>32</v>
      </c>
      <c r="C218" s="65" t="s">
        <v>147</v>
      </c>
      <c r="D218" s="28" t="str">
        <f>IF(E218="","",IF(D219&gt;H219,"○","×"))</f>
        <v>○</v>
      </c>
      <c r="E218" s="14">
        <f>IF(L215="","",L215)</f>
        <v>21</v>
      </c>
      <c r="F218" s="15" t="s">
        <v>21</v>
      </c>
      <c r="G218" s="14">
        <f>IF(J215="","",J215)</f>
        <v>18</v>
      </c>
      <c r="H218" s="32"/>
      <c r="I218" s="82"/>
      <c r="J218" s="83"/>
      <c r="K218" s="83"/>
      <c r="L218" s="83"/>
      <c r="M218" s="84"/>
      <c r="N218" s="28" t="str">
        <f>IF(O218="","",IF(N219&gt;R219,"○","×"))</f>
        <v>○</v>
      </c>
      <c r="O218" s="14">
        <v>21</v>
      </c>
      <c r="P218" s="15" t="s">
        <v>21</v>
      </c>
      <c r="Q218" s="14">
        <v>7</v>
      </c>
      <c r="R218" s="33"/>
      <c r="S218" s="91">
        <f>IF(D218="","",COUNTIF(D218:R220,"○"))</f>
        <v>2</v>
      </c>
      <c r="T218" s="94" t="s">
        <v>18</v>
      </c>
      <c r="U218" s="97">
        <f>IF(D218="","",COUNTIF(D218:R220,"×"))</f>
        <v>0</v>
      </c>
      <c r="V218" s="91">
        <f>IF(AD219="","",RANK(AD219,AD215:AD223))</f>
        <v>1</v>
      </c>
      <c r="W218" s="97"/>
      <c r="X218" s="16"/>
      <c r="Y218" s="16"/>
      <c r="Z218" s="4"/>
      <c r="AA218" s="4"/>
      <c r="AE218" s="51">
        <f>IF(O218="","",IF(O218&gt;Q218,1,0))</f>
        <v>1</v>
      </c>
      <c r="AF218" s="51">
        <f>IF(Q218="","",IF(O218&lt;Q218,1,0))</f>
        <v>0</v>
      </c>
    </row>
    <row r="219" spans="2:32" ht="15" customHeight="1">
      <c r="B219" s="61"/>
      <c r="C219" s="66"/>
      <c r="D219" s="80">
        <f>M216</f>
        <v>2</v>
      </c>
      <c r="E219" s="16">
        <f>IF(L216="","",L216)</f>
        <v>21</v>
      </c>
      <c r="F219" s="10" t="s">
        <v>21</v>
      </c>
      <c r="G219" s="16">
        <f>IF(J216="","",J216)</f>
        <v>12</v>
      </c>
      <c r="H219" s="100">
        <f>I216</f>
        <v>0</v>
      </c>
      <c r="I219" s="85"/>
      <c r="J219" s="86"/>
      <c r="K219" s="86"/>
      <c r="L219" s="86"/>
      <c r="M219" s="87"/>
      <c r="N219" s="80">
        <f>IF(O218="","",SUM(AE218:AE220))</f>
        <v>2</v>
      </c>
      <c r="O219" s="16">
        <v>21</v>
      </c>
      <c r="P219" s="10" t="s">
        <v>21</v>
      </c>
      <c r="Q219" s="16">
        <v>3</v>
      </c>
      <c r="R219" s="100">
        <f>IF(Q218="","",SUM(AF218:AF220))</f>
        <v>0</v>
      </c>
      <c r="S219" s="92"/>
      <c r="T219" s="95"/>
      <c r="U219" s="98"/>
      <c r="V219" s="92"/>
      <c r="W219" s="98"/>
      <c r="X219" s="16"/>
      <c r="Y219" s="16"/>
      <c r="Z219" s="4"/>
      <c r="AA219" s="4"/>
      <c r="AD219" s="51">
        <f>IF(S218="","",S218*1000+(D219+N219)*100+((D219+N219)-(H219+R219))*10+((SUM(E218:E220)+SUM(O218:O220))-(SUM(G218:G220)+SUM(Q218:Q220))))</f>
        <v>2484</v>
      </c>
      <c r="AE219" s="51">
        <f>IF(O219="","",IF(O219&gt;Q219,1,0))</f>
        <v>1</v>
      </c>
      <c r="AF219" s="51">
        <f>IF(Q219="","",IF(O219&lt;Q219,1,0))</f>
        <v>0</v>
      </c>
    </row>
    <row r="220" spans="2:32" ht="15" customHeight="1">
      <c r="B220" s="62"/>
      <c r="C220" s="67"/>
      <c r="D220" s="81"/>
      <c r="E220" s="17">
        <f>IF(L217="","",L217)</f>
      </c>
      <c r="F220" s="13" t="s">
        <v>21</v>
      </c>
      <c r="G220" s="17">
        <f>IF(J217="","",J217)</f>
      </c>
      <c r="H220" s="101"/>
      <c r="I220" s="88"/>
      <c r="J220" s="89"/>
      <c r="K220" s="89"/>
      <c r="L220" s="89"/>
      <c r="M220" s="90"/>
      <c r="N220" s="81"/>
      <c r="O220" s="17"/>
      <c r="P220" s="10" t="s">
        <v>21</v>
      </c>
      <c r="Q220" s="17"/>
      <c r="R220" s="101"/>
      <c r="S220" s="93"/>
      <c r="T220" s="96"/>
      <c r="U220" s="99"/>
      <c r="V220" s="93"/>
      <c r="W220" s="99"/>
      <c r="X220" s="16"/>
      <c r="Y220" s="16"/>
      <c r="Z220" s="4"/>
      <c r="AA220" s="4"/>
      <c r="AE220" s="51">
        <f>IF(O220="","",IF(O220&gt;Q220,1,0))</f>
      </c>
      <c r="AF220" s="51">
        <f>IF(Q220="","",IF(O220&lt;Q220,1,0))</f>
      </c>
    </row>
    <row r="221" spans="2:27" ht="15" customHeight="1">
      <c r="B221" s="61" t="s">
        <v>30</v>
      </c>
      <c r="C221" s="65" t="s">
        <v>148</v>
      </c>
      <c r="D221" s="28" t="str">
        <f>IF(E221="","",IF(D222&gt;H222,"○","×"))</f>
        <v>×</v>
      </c>
      <c r="E221" s="14">
        <f>IF(Q215="","",Q215)</f>
        <v>5</v>
      </c>
      <c r="F221" s="15" t="s">
        <v>21</v>
      </c>
      <c r="G221" s="14">
        <f>IF(O215="","",O215)</f>
        <v>21</v>
      </c>
      <c r="H221" s="33"/>
      <c r="I221" s="28" t="str">
        <f>IF(J221="","",IF(I222&gt;M222,"○","×"))</f>
        <v>×</v>
      </c>
      <c r="J221" s="14">
        <f>IF(Q218="","",Q218)</f>
        <v>7</v>
      </c>
      <c r="K221" s="10" t="s">
        <v>21</v>
      </c>
      <c r="L221" s="14">
        <f>IF(O218="","",O218)</f>
        <v>21</v>
      </c>
      <c r="M221" s="33"/>
      <c r="N221" s="82"/>
      <c r="O221" s="83"/>
      <c r="P221" s="83"/>
      <c r="Q221" s="83"/>
      <c r="R221" s="84"/>
      <c r="S221" s="91">
        <f>IF(D221="","",COUNTIF(D221:M221,"○"))</f>
        <v>0</v>
      </c>
      <c r="T221" s="94" t="s">
        <v>18</v>
      </c>
      <c r="U221" s="97">
        <f>IF(D221="","",COUNTIF(D221:M221,"×"))</f>
        <v>2</v>
      </c>
      <c r="V221" s="91">
        <f>IF(AD222="","",RANK(AD222,AD215:AD223))</f>
        <v>3</v>
      </c>
      <c r="W221" s="97"/>
      <c r="X221" s="16"/>
      <c r="Y221" s="16"/>
      <c r="Z221" s="4"/>
      <c r="AA221" s="4"/>
    </row>
    <row r="222" spans="2:30" ht="15" customHeight="1">
      <c r="B222" s="61"/>
      <c r="C222" s="66"/>
      <c r="D222" s="80">
        <f>R216</f>
        <v>0</v>
      </c>
      <c r="E222" s="16">
        <f>IF(Q216="","",Q216)</f>
        <v>10</v>
      </c>
      <c r="F222" s="10" t="s">
        <v>21</v>
      </c>
      <c r="G222" s="16">
        <f>IF(O216="","",O216)</f>
        <v>21</v>
      </c>
      <c r="H222" s="100">
        <f>N216</f>
        <v>2</v>
      </c>
      <c r="I222" s="80">
        <f>R219</f>
        <v>0</v>
      </c>
      <c r="J222" s="16">
        <f>IF(Q219="","",Q219)</f>
        <v>3</v>
      </c>
      <c r="K222" s="10" t="s">
        <v>21</v>
      </c>
      <c r="L222" s="30">
        <f>IF(O219="","",O219)</f>
        <v>21</v>
      </c>
      <c r="M222" s="100">
        <f>N219</f>
        <v>2</v>
      </c>
      <c r="N222" s="85"/>
      <c r="O222" s="86"/>
      <c r="P222" s="86"/>
      <c r="Q222" s="86"/>
      <c r="R222" s="87"/>
      <c r="S222" s="92"/>
      <c r="T222" s="95"/>
      <c r="U222" s="98"/>
      <c r="V222" s="92"/>
      <c r="W222" s="98"/>
      <c r="X222" s="16"/>
      <c r="Y222" s="16"/>
      <c r="Z222" s="4"/>
      <c r="AA222" s="4"/>
      <c r="AD222" s="51">
        <f>IF(S221="","",S221*1000+(D222+I222)*100+((D222+I222)-(H222+M222))*10+((SUM(E221:E223)+SUM(J221:J223))-(SUM(G221:G223)+SUM(L221:L223))))</f>
        <v>-99</v>
      </c>
    </row>
    <row r="223" spans="2:27" ht="15" customHeight="1">
      <c r="B223" s="62"/>
      <c r="C223" s="67"/>
      <c r="D223" s="81"/>
      <c r="E223" s="17">
        <f>IF(Q217="","",Q217)</f>
      </c>
      <c r="F223" s="13" t="s">
        <v>21</v>
      </c>
      <c r="G223" s="17">
        <f>IF(O217="","",O217)</f>
      </c>
      <c r="H223" s="101"/>
      <c r="I223" s="81"/>
      <c r="J223" s="17">
        <f>IF(Q220="","",Q220)</f>
      </c>
      <c r="K223" s="10" t="s">
        <v>21</v>
      </c>
      <c r="L223" s="31">
        <f>IF(O220="","",O220)</f>
      </c>
      <c r="M223" s="101"/>
      <c r="N223" s="88"/>
      <c r="O223" s="89"/>
      <c r="P223" s="89"/>
      <c r="Q223" s="89"/>
      <c r="R223" s="90"/>
      <c r="S223" s="93"/>
      <c r="T223" s="96"/>
      <c r="U223" s="99"/>
      <c r="V223" s="93"/>
      <c r="W223" s="99"/>
      <c r="X223" s="16"/>
      <c r="Y223" s="16"/>
      <c r="Z223" s="4"/>
      <c r="AA223" s="4"/>
    </row>
    <row r="224" spans="2:36" s="24" customFormat="1" ht="15" customHeight="1">
      <c r="B224" s="23"/>
      <c r="C224" s="23"/>
      <c r="K224" s="34"/>
      <c r="AD224" s="51"/>
      <c r="AE224" s="51"/>
      <c r="AF224" s="51"/>
      <c r="AG224" s="51"/>
      <c r="AH224" s="51"/>
      <c r="AI224" s="51"/>
      <c r="AJ224" s="51"/>
    </row>
    <row r="225" spans="2:27" ht="15" customHeight="1">
      <c r="B225" s="6" t="s">
        <v>68</v>
      </c>
      <c r="C225" s="7"/>
      <c r="D225" s="63" t="s">
        <v>132</v>
      </c>
      <c r="E225" s="74"/>
      <c r="F225" s="74"/>
      <c r="G225" s="74"/>
      <c r="H225" s="64"/>
      <c r="I225" s="63" t="s">
        <v>149</v>
      </c>
      <c r="J225" s="74"/>
      <c r="K225" s="74"/>
      <c r="L225" s="74"/>
      <c r="M225" s="64"/>
      <c r="N225" s="63" t="s">
        <v>150</v>
      </c>
      <c r="O225" s="74"/>
      <c r="P225" s="74"/>
      <c r="Q225" s="74"/>
      <c r="R225" s="64"/>
      <c r="S225" s="26"/>
      <c r="T225" s="27" t="s">
        <v>16</v>
      </c>
      <c r="U225" s="27"/>
      <c r="V225" s="63" t="s">
        <v>17</v>
      </c>
      <c r="W225" s="64"/>
      <c r="AA225" s="5"/>
    </row>
    <row r="226" spans="2:34" ht="15" customHeight="1">
      <c r="B226" s="60" t="s">
        <v>51</v>
      </c>
      <c r="C226" s="65" t="s">
        <v>151</v>
      </c>
      <c r="D226" s="82"/>
      <c r="E226" s="83"/>
      <c r="F226" s="83"/>
      <c r="G226" s="83"/>
      <c r="H226" s="84"/>
      <c r="I226" s="28" t="str">
        <f>IF(I227="","",IF(I227&gt;M227,"○","×"))</f>
        <v>×</v>
      </c>
      <c r="J226" s="14">
        <v>17</v>
      </c>
      <c r="K226" s="10" t="s">
        <v>21</v>
      </c>
      <c r="L226" s="14">
        <v>21</v>
      </c>
      <c r="M226" s="29"/>
      <c r="N226" s="8" t="str">
        <f>IF(N227="","",IF(N227&gt;R227,"○","×"))</f>
        <v>×</v>
      </c>
      <c r="O226" s="14">
        <v>19</v>
      </c>
      <c r="P226" s="10" t="s">
        <v>21</v>
      </c>
      <c r="Q226" s="14">
        <v>21</v>
      </c>
      <c r="R226" s="29"/>
      <c r="S226" s="91">
        <f>IF(I226="","",COUNTIF(I226:R226,"○"))</f>
        <v>0</v>
      </c>
      <c r="T226" s="94" t="s">
        <v>18</v>
      </c>
      <c r="U226" s="97">
        <f>IF(I226="","",COUNTIF(I226:R226,"×"))</f>
        <v>2</v>
      </c>
      <c r="V226" s="91">
        <f>IF(AD227="","",RANK(AD227,AD226:AD234))</f>
        <v>3</v>
      </c>
      <c r="W226" s="97"/>
      <c r="X226" s="16"/>
      <c r="Y226" s="16"/>
      <c r="Z226" s="5"/>
      <c r="AA226" s="5"/>
      <c r="AE226" s="51">
        <f>IF(J226="","",IF(J226&gt;L226,1,0))</f>
        <v>0</v>
      </c>
      <c r="AF226" s="51">
        <f>IF(L226="","",IF(J226&lt;L226,1,0))</f>
        <v>1</v>
      </c>
      <c r="AG226" s="51">
        <f>IF(O226="","",IF(O226&gt;Q226,1,0))</f>
        <v>0</v>
      </c>
      <c r="AH226" s="51">
        <f>IF(Q226="","",IF(O226&lt;Q226,1,0))</f>
        <v>1</v>
      </c>
    </row>
    <row r="227" spans="2:34" ht="15" customHeight="1">
      <c r="B227" s="61"/>
      <c r="C227" s="66"/>
      <c r="D227" s="85"/>
      <c r="E227" s="86"/>
      <c r="F227" s="86"/>
      <c r="G227" s="86"/>
      <c r="H227" s="87"/>
      <c r="I227" s="80">
        <f>IF(J226="","",SUM(AE226:AE228))</f>
        <v>0</v>
      </c>
      <c r="J227" s="16">
        <v>15</v>
      </c>
      <c r="K227" s="10" t="s">
        <v>21</v>
      </c>
      <c r="L227" s="16">
        <v>21</v>
      </c>
      <c r="M227" s="100">
        <f>IF(L226="","",SUM(AF226:AF228))</f>
        <v>2</v>
      </c>
      <c r="N227" s="80">
        <f>IF(O226="","",SUM(AG226:AG228))</f>
        <v>0</v>
      </c>
      <c r="O227" s="30">
        <v>12</v>
      </c>
      <c r="P227" s="10" t="s">
        <v>21</v>
      </c>
      <c r="Q227" s="30">
        <v>21</v>
      </c>
      <c r="R227" s="100">
        <f>IF(Q226="","",SUM(AH226:AH228))</f>
        <v>2</v>
      </c>
      <c r="S227" s="92"/>
      <c r="T227" s="95"/>
      <c r="U227" s="98"/>
      <c r="V227" s="92"/>
      <c r="W227" s="98"/>
      <c r="X227" s="16"/>
      <c r="Y227" s="16"/>
      <c r="Z227" s="5"/>
      <c r="AA227" s="5"/>
      <c r="AD227" s="51">
        <f>IF(S226="","",S226*1000+(I227+N227)*100+((I227+N227)-(M227+R227))*10+((SUM(J226:J228)+SUM(O226:O228))-(SUM(L226:L228)+SUM(Q226:Q228))))</f>
        <v>-61</v>
      </c>
      <c r="AE227" s="51">
        <f>IF(J227="","",IF(J227&gt;L227,1,0))</f>
        <v>0</v>
      </c>
      <c r="AF227" s="51">
        <f>IF(L227="","",IF(J227&lt;L227,1,0))</f>
        <v>1</v>
      </c>
      <c r="AG227" s="51">
        <f>IF(O227="","",IF(O227&gt;Q227,1,0))</f>
        <v>0</v>
      </c>
      <c r="AH227" s="51">
        <f>IF(Q227="","",IF(O227&lt;Q227,1,0))</f>
        <v>1</v>
      </c>
    </row>
    <row r="228" spans="2:34" ht="15" customHeight="1">
      <c r="B228" s="62"/>
      <c r="C228" s="67"/>
      <c r="D228" s="88"/>
      <c r="E228" s="89"/>
      <c r="F228" s="89"/>
      <c r="G228" s="89"/>
      <c r="H228" s="90"/>
      <c r="I228" s="81"/>
      <c r="J228" s="17"/>
      <c r="K228" s="10" t="s">
        <v>21</v>
      </c>
      <c r="L228" s="17"/>
      <c r="M228" s="101"/>
      <c r="N228" s="81"/>
      <c r="O228" s="31"/>
      <c r="P228" s="10" t="s">
        <v>21</v>
      </c>
      <c r="Q228" s="31"/>
      <c r="R228" s="101"/>
      <c r="S228" s="93"/>
      <c r="T228" s="96"/>
      <c r="U228" s="99"/>
      <c r="V228" s="93"/>
      <c r="W228" s="99"/>
      <c r="X228" s="16"/>
      <c r="Y228" s="16"/>
      <c r="Z228" s="4"/>
      <c r="AA228" s="4"/>
      <c r="AE228" s="51">
        <f>IF(J228="","",IF(J228&gt;L228,1,0))</f>
      </c>
      <c r="AF228" s="51">
        <f>IF(L228="","",IF(J228&lt;L228,1,0))</f>
      </c>
      <c r="AG228" s="51">
        <f>IF(O228="","",IF(O228&gt;Q228,1,0))</f>
      </c>
      <c r="AH228" s="51">
        <f>IF(Q228="","",IF(O228&lt;Q228,1,0))</f>
      </c>
    </row>
    <row r="229" spans="2:32" ht="15" customHeight="1">
      <c r="B229" s="60" t="s">
        <v>34</v>
      </c>
      <c r="C229" s="65" t="s">
        <v>152</v>
      </c>
      <c r="D229" s="28" t="str">
        <f>IF(E229="","",IF(D230&gt;H230,"○","×"))</f>
        <v>○</v>
      </c>
      <c r="E229" s="14">
        <f>IF(L226="","",L226)</f>
        <v>21</v>
      </c>
      <c r="F229" s="15" t="s">
        <v>21</v>
      </c>
      <c r="G229" s="14">
        <f>IF(J226="","",J226)</f>
        <v>17</v>
      </c>
      <c r="H229" s="32"/>
      <c r="I229" s="82"/>
      <c r="J229" s="83"/>
      <c r="K229" s="83"/>
      <c r="L229" s="83"/>
      <c r="M229" s="84"/>
      <c r="N229" s="28" t="str">
        <f>IF(O229="","",IF(N230&gt;R230,"○","×"))</f>
        <v>○</v>
      </c>
      <c r="O229" s="14">
        <v>21</v>
      </c>
      <c r="P229" s="15" t="s">
        <v>21</v>
      </c>
      <c r="Q229" s="14">
        <v>11</v>
      </c>
      <c r="R229" s="33"/>
      <c r="S229" s="91">
        <f>IF(D229="","",COUNTIF(D229:R231,"○"))</f>
        <v>2</v>
      </c>
      <c r="T229" s="94" t="s">
        <v>18</v>
      </c>
      <c r="U229" s="97">
        <f>IF(D229="","",COUNTIF(D229:R231,"×"))</f>
        <v>0</v>
      </c>
      <c r="V229" s="91">
        <f>IF(AD230="","",RANK(AD230,AD226:AD234))</f>
        <v>1</v>
      </c>
      <c r="W229" s="97"/>
      <c r="X229" s="16"/>
      <c r="Y229" s="16"/>
      <c r="Z229" s="4"/>
      <c r="AA229" s="4"/>
      <c r="AE229" s="51">
        <f>IF(O229="","",IF(O229&gt;Q229,1,0))</f>
        <v>1</v>
      </c>
      <c r="AF229" s="51">
        <f>IF(Q229="","",IF(O229&lt;Q229,1,0))</f>
        <v>0</v>
      </c>
    </row>
    <row r="230" spans="2:32" ht="15" customHeight="1">
      <c r="B230" s="61"/>
      <c r="C230" s="66"/>
      <c r="D230" s="80">
        <f>M227</f>
        <v>2</v>
      </c>
      <c r="E230" s="16">
        <f>IF(L227="","",L227)</f>
        <v>21</v>
      </c>
      <c r="F230" s="10" t="s">
        <v>21</v>
      </c>
      <c r="G230" s="16">
        <f>IF(J227="","",J227)</f>
        <v>15</v>
      </c>
      <c r="H230" s="100">
        <f>I227</f>
        <v>0</v>
      </c>
      <c r="I230" s="85"/>
      <c r="J230" s="86"/>
      <c r="K230" s="86"/>
      <c r="L230" s="86"/>
      <c r="M230" s="87"/>
      <c r="N230" s="80">
        <f>IF(O229="","",SUM(AE229:AE231))</f>
        <v>2</v>
      </c>
      <c r="O230" s="16">
        <v>21</v>
      </c>
      <c r="P230" s="10" t="s">
        <v>21</v>
      </c>
      <c r="Q230" s="16">
        <v>14</v>
      </c>
      <c r="R230" s="100">
        <f>IF(Q229="","",SUM(AF229:AF231))</f>
        <v>0</v>
      </c>
      <c r="S230" s="92"/>
      <c r="T230" s="95"/>
      <c r="U230" s="98"/>
      <c r="V230" s="92"/>
      <c r="W230" s="98"/>
      <c r="X230" s="16"/>
      <c r="Y230" s="16"/>
      <c r="Z230" s="4"/>
      <c r="AA230" s="4"/>
      <c r="AD230" s="51">
        <f>IF(S229="","",S229*1000+(D230+N230)*100+((D230+N230)-(H230+R230))*10+((SUM(E229:E231)+SUM(O229:O231))-(SUM(G229:G231)+SUM(Q229:Q231))))</f>
        <v>2467</v>
      </c>
      <c r="AE230" s="51">
        <f>IF(O230="","",IF(O230&gt;Q230,1,0))</f>
        <v>1</v>
      </c>
      <c r="AF230" s="51">
        <f>IF(Q230="","",IF(O230&lt;Q230,1,0))</f>
        <v>0</v>
      </c>
    </row>
    <row r="231" spans="2:32" ht="15" customHeight="1">
      <c r="B231" s="62"/>
      <c r="C231" s="67"/>
      <c r="D231" s="81"/>
      <c r="E231" s="17">
        <f>IF(L228="","",L228)</f>
      </c>
      <c r="F231" s="13" t="s">
        <v>21</v>
      </c>
      <c r="G231" s="17">
        <f>IF(J228="","",J228)</f>
      </c>
      <c r="H231" s="101"/>
      <c r="I231" s="88"/>
      <c r="J231" s="89"/>
      <c r="K231" s="89"/>
      <c r="L231" s="89"/>
      <c r="M231" s="90"/>
      <c r="N231" s="81"/>
      <c r="O231" s="17"/>
      <c r="P231" s="10" t="s">
        <v>21</v>
      </c>
      <c r="Q231" s="17"/>
      <c r="R231" s="101"/>
      <c r="S231" s="93"/>
      <c r="T231" s="96"/>
      <c r="U231" s="99"/>
      <c r="V231" s="93"/>
      <c r="W231" s="99"/>
      <c r="X231" s="16"/>
      <c r="Y231" s="16"/>
      <c r="Z231" s="4"/>
      <c r="AA231" s="4"/>
      <c r="AE231" s="51">
        <f>IF(O231="","",IF(O231&gt;Q231,1,0))</f>
      </c>
      <c r="AF231" s="51">
        <f>IF(Q231="","",IF(O231&lt;Q231,1,0))</f>
      </c>
    </row>
    <row r="232" spans="2:27" ht="15" customHeight="1">
      <c r="B232" s="61" t="s">
        <v>96</v>
      </c>
      <c r="C232" s="65" t="s">
        <v>153</v>
      </c>
      <c r="D232" s="28" t="str">
        <f>IF(E232="","",IF(D233&gt;H233,"○","×"))</f>
        <v>○</v>
      </c>
      <c r="E232" s="14">
        <f>IF(Q226="","",Q226)</f>
        <v>21</v>
      </c>
      <c r="F232" s="15" t="s">
        <v>21</v>
      </c>
      <c r="G232" s="14">
        <f>IF(O226="","",O226)</f>
        <v>19</v>
      </c>
      <c r="H232" s="33"/>
      <c r="I232" s="28" t="str">
        <f>IF(J232="","",IF(I233&gt;M233,"○","×"))</f>
        <v>×</v>
      </c>
      <c r="J232" s="14">
        <f>IF(Q229="","",Q229)</f>
        <v>11</v>
      </c>
      <c r="K232" s="10" t="s">
        <v>21</v>
      </c>
      <c r="L232" s="14">
        <f>IF(O229="","",O229)</f>
        <v>21</v>
      </c>
      <c r="M232" s="33"/>
      <c r="N232" s="82"/>
      <c r="O232" s="83"/>
      <c r="P232" s="83"/>
      <c r="Q232" s="83"/>
      <c r="R232" s="84"/>
      <c r="S232" s="91">
        <f>IF(D232="","",COUNTIF(D232:M232,"○"))</f>
        <v>1</v>
      </c>
      <c r="T232" s="94" t="s">
        <v>18</v>
      </c>
      <c r="U232" s="97">
        <f>IF(D232="","",COUNTIF(D232:M232,"×"))</f>
        <v>1</v>
      </c>
      <c r="V232" s="91">
        <f>IF(AD233="","",RANK(AD233,AD226:AD234))</f>
        <v>2</v>
      </c>
      <c r="W232" s="97"/>
      <c r="X232" s="16"/>
      <c r="Y232" s="16"/>
      <c r="Z232" s="4"/>
      <c r="AA232" s="4"/>
    </row>
    <row r="233" spans="2:30" ht="15" customHeight="1">
      <c r="B233" s="61"/>
      <c r="C233" s="66"/>
      <c r="D233" s="80">
        <f>R227</f>
        <v>2</v>
      </c>
      <c r="E233" s="16">
        <f>IF(Q227="","",Q227)</f>
        <v>21</v>
      </c>
      <c r="F233" s="10" t="s">
        <v>21</v>
      </c>
      <c r="G233" s="16">
        <f>IF(O227="","",O227)</f>
        <v>12</v>
      </c>
      <c r="H233" s="100">
        <f>N227</f>
        <v>0</v>
      </c>
      <c r="I233" s="80">
        <f>R230</f>
        <v>0</v>
      </c>
      <c r="J233" s="16">
        <f>IF(Q230="","",Q230)</f>
        <v>14</v>
      </c>
      <c r="K233" s="10" t="s">
        <v>21</v>
      </c>
      <c r="L233" s="30">
        <f>IF(O230="","",O230)</f>
        <v>21</v>
      </c>
      <c r="M233" s="100">
        <f>N230</f>
        <v>2</v>
      </c>
      <c r="N233" s="85"/>
      <c r="O233" s="86"/>
      <c r="P233" s="86"/>
      <c r="Q233" s="86"/>
      <c r="R233" s="87"/>
      <c r="S233" s="92"/>
      <c r="T233" s="95"/>
      <c r="U233" s="98"/>
      <c r="V233" s="92"/>
      <c r="W233" s="98"/>
      <c r="X233" s="16"/>
      <c r="Y233" s="16"/>
      <c r="Z233" s="4"/>
      <c r="AA233" s="4"/>
      <c r="AD233" s="51">
        <f>IF(S232="","",S232*1000+(D233+I233)*100+((D233+I233)-(H233+M233))*10+((SUM(E232:E234)+SUM(J232:J234))-(SUM(G232:G234)+SUM(L232:L234))))</f>
        <v>1194</v>
      </c>
    </row>
    <row r="234" spans="2:27" ht="15" customHeight="1">
      <c r="B234" s="62"/>
      <c r="C234" s="67"/>
      <c r="D234" s="81"/>
      <c r="E234" s="17">
        <f>IF(Q228="","",Q228)</f>
      </c>
      <c r="F234" s="13" t="s">
        <v>21</v>
      </c>
      <c r="G234" s="17">
        <f>IF(O228="","",O228)</f>
      </c>
      <c r="H234" s="101"/>
      <c r="I234" s="81"/>
      <c r="J234" s="17">
        <f>IF(Q231="","",Q231)</f>
      </c>
      <c r="K234" s="10" t="s">
        <v>21</v>
      </c>
      <c r="L234" s="31">
        <f>IF(O231="","",O231)</f>
      </c>
      <c r="M234" s="101"/>
      <c r="N234" s="88"/>
      <c r="O234" s="89"/>
      <c r="P234" s="89"/>
      <c r="Q234" s="89"/>
      <c r="R234" s="90"/>
      <c r="S234" s="93"/>
      <c r="T234" s="96"/>
      <c r="U234" s="99"/>
      <c r="V234" s="93"/>
      <c r="W234" s="99"/>
      <c r="X234" s="16"/>
      <c r="Y234" s="16"/>
      <c r="Z234" s="4"/>
      <c r="AA234" s="4"/>
    </row>
    <row r="235" spans="2:36" s="24" customFormat="1" ht="15" customHeight="1">
      <c r="B235" s="23"/>
      <c r="C235" s="23"/>
      <c r="K235" s="34"/>
      <c r="AD235" s="51"/>
      <c r="AE235" s="51"/>
      <c r="AF235" s="51"/>
      <c r="AG235" s="51"/>
      <c r="AH235" s="51"/>
      <c r="AI235" s="51"/>
      <c r="AJ235" s="51"/>
    </row>
    <row r="236" spans="2:27" ht="15" customHeight="1">
      <c r="B236" s="6" t="s">
        <v>74</v>
      </c>
      <c r="C236" s="7"/>
      <c r="D236" s="63" t="s">
        <v>64</v>
      </c>
      <c r="E236" s="74"/>
      <c r="F236" s="74"/>
      <c r="G236" s="74"/>
      <c r="H236" s="64"/>
      <c r="I236" s="63" t="s">
        <v>154</v>
      </c>
      <c r="J236" s="74"/>
      <c r="K236" s="74"/>
      <c r="L236" s="74"/>
      <c r="M236" s="64"/>
      <c r="N236" s="63" t="s">
        <v>155</v>
      </c>
      <c r="O236" s="74"/>
      <c r="P236" s="74"/>
      <c r="Q236" s="74"/>
      <c r="R236" s="64"/>
      <c r="S236" s="26"/>
      <c r="T236" s="27" t="s">
        <v>16</v>
      </c>
      <c r="U236" s="27"/>
      <c r="V236" s="63" t="s">
        <v>17</v>
      </c>
      <c r="W236" s="64"/>
      <c r="AA236" s="5"/>
    </row>
    <row r="237" spans="2:34" ht="15" customHeight="1">
      <c r="B237" s="60" t="s">
        <v>51</v>
      </c>
      <c r="C237" s="65" t="s">
        <v>156</v>
      </c>
      <c r="D237" s="82"/>
      <c r="E237" s="83"/>
      <c r="F237" s="83"/>
      <c r="G237" s="83"/>
      <c r="H237" s="84"/>
      <c r="I237" s="28" t="str">
        <f>IF(I238="","",IF(I238&gt;M238,"○","×"))</f>
        <v>○</v>
      </c>
      <c r="J237" s="14">
        <v>21</v>
      </c>
      <c r="K237" s="10" t="s">
        <v>21</v>
      </c>
      <c r="L237" s="14">
        <v>16</v>
      </c>
      <c r="M237" s="29"/>
      <c r="N237" s="8" t="str">
        <f>IF(N238="","",IF(N238&gt;R238,"○","×"))</f>
        <v>×</v>
      </c>
      <c r="O237" s="14">
        <v>7</v>
      </c>
      <c r="P237" s="10" t="s">
        <v>21</v>
      </c>
      <c r="Q237" s="14">
        <v>21</v>
      </c>
      <c r="R237" s="29"/>
      <c r="S237" s="91">
        <f>IF(I237="","",COUNTIF(I237:R237,"○"))</f>
        <v>1</v>
      </c>
      <c r="T237" s="94" t="s">
        <v>18</v>
      </c>
      <c r="U237" s="97">
        <f>IF(I237="","",COUNTIF(I237:R237,"×"))</f>
        <v>1</v>
      </c>
      <c r="V237" s="91">
        <f>IF(AD238="","",RANK(AD238,AD237:AD245))</f>
        <v>2</v>
      </c>
      <c r="W237" s="97"/>
      <c r="X237" s="16"/>
      <c r="Y237" s="16"/>
      <c r="Z237" s="5"/>
      <c r="AA237" s="5"/>
      <c r="AE237" s="51">
        <f>IF(J237="","",IF(J237&gt;L237,1,0))</f>
        <v>1</v>
      </c>
      <c r="AF237" s="51">
        <f>IF(L237="","",IF(J237&lt;L237,1,0))</f>
        <v>0</v>
      </c>
      <c r="AG237" s="51">
        <f>IF(O237="","",IF(O237&gt;Q237,1,0))</f>
        <v>0</v>
      </c>
      <c r="AH237" s="51">
        <f>IF(Q237="","",IF(O237&lt;Q237,1,0))</f>
        <v>1</v>
      </c>
    </row>
    <row r="238" spans="2:34" ht="15" customHeight="1">
      <c r="B238" s="61"/>
      <c r="C238" s="66"/>
      <c r="D238" s="85"/>
      <c r="E238" s="86"/>
      <c r="F238" s="86"/>
      <c r="G238" s="86"/>
      <c r="H238" s="87"/>
      <c r="I238" s="80">
        <f>IF(J237="","",SUM(AE237:AE239))</f>
        <v>2</v>
      </c>
      <c r="J238" s="16">
        <v>22</v>
      </c>
      <c r="K238" s="10" t="s">
        <v>21</v>
      </c>
      <c r="L238" s="16">
        <v>20</v>
      </c>
      <c r="M238" s="100">
        <f>IF(L237="","",SUM(AF237:AF239))</f>
        <v>0</v>
      </c>
      <c r="N238" s="80">
        <f>IF(O237="","",SUM(AG237:AG239))</f>
        <v>0</v>
      </c>
      <c r="O238" s="30">
        <v>14</v>
      </c>
      <c r="P238" s="10" t="s">
        <v>21</v>
      </c>
      <c r="Q238" s="30">
        <v>21</v>
      </c>
      <c r="R238" s="100">
        <f>IF(Q237="","",SUM(AH237:AH239))</f>
        <v>2</v>
      </c>
      <c r="S238" s="92"/>
      <c r="T238" s="95"/>
      <c r="U238" s="98"/>
      <c r="V238" s="92"/>
      <c r="W238" s="98"/>
      <c r="X238" s="16"/>
      <c r="Y238" s="16"/>
      <c r="Z238" s="5"/>
      <c r="AA238" s="5"/>
      <c r="AD238" s="51">
        <f>IF(S237="","",S237*1000+(I238+N238)*100+((I238+N238)-(M238+R238))*10+((SUM(J237:J239)+SUM(O237:O239))-(SUM(L237:L239)+SUM(Q237:Q239))))</f>
        <v>1186</v>
      </c>
      <c r="AE238" s="51">
        <f>IF(J238="","",IF(J238&gt;L238,1,0))</f>
        <v>1</v>
      </c>
      <c r="AF238" s="51">
        <f>IF(L238="","",IF(J238&lt;L238,1,0))</f>
        <v>0</v>
      </c>
      <c r="AG238" s="51">
        <f>IF(O238="","",IF(O238&gt;Q238,1,0))</f>
        <v>0</v>
      </c>
      <c r="AH238" s="51">
        <f>IF(Q238="","",IF(O238&lt;Q238,1,0))</f>
        <v>1</v>
      </c>
    </row>
    <row r="239" spans="2:34" ht="15" customHeight="1">
      <c r="B239" s="62"/>
      <c r="C239" s="67"/>
      <c r="D239" s="88"/>
      <c r="E239" s="89"/>
      <c r="F239" s="89"/>
      <c r="G239" s="89"/>
      <c r="H239" s="90"/>
      <c r="I239" s="81"/>
      <c r="J239" s="17"/>
      <c r="K239" s="10" t="s">
        <v>21</v>
      </c>
      <c r="L239" s="17"/>
      <c r="M239" s="101"/>
      <c r="N239" s="81"/>
      <c r="O239" s="31"/>
      <c r="P239" s="10" t="s">
        <v>21</v>
      </c>
      <c r="Q239" s="31"/>
      <c r="R239" s="101"/>
      <c r="S239" s="93"/>
      <c r="T239" s="96"/>
      <c r="U239" s="99"/>
      <c r="V239" s="93"/>
      <c r="W239" s="99"/>
      <c r="X239" s="16"/>
      <c r="Y239" s="16"/>
      <c r="Z239" s="4"/>
      <c r="AA239" s="4"/>
      <c r="AE239" s="51">
        <f>IF(J239="","",IF(J239&gt;L239,1,0))</f>
      </c>
      <c r="AF239" s="51">
        <f>IF(L239="","",IF(J239&lt;L239,1,0))</f>
      </c>
      <c r="AG239" s="51">
        <f>IF(O239="","",IF(O239&gt;Q239,1,0))</f>
      </c>
      <c r="AH239" s="51">
        <f>IF(Q239="","",IF(O239&lt;Q239,1,0))</f>
      </c>
    </row>
    <row r="240" spans="2:32" ht="15" customHeight="1">
      <c r="B240" s="60" t="s">
        <v>32</v>
      </c>
      <c r="C240" s="65" t="s">
        <v>157</v>
      </c>
      <c r="D240" s="28" t="str">
        <f>IF(E240="","",IF(D241&gt;H241,"○","×"))</f>
        <v>×</v>
      </c>
      <c r="E240" s="14">
        <f>IF(L237="","",L237)</f>
        <v>16</v>
      </c>
      <c r="F240" s="15" t="s">
        <v>21</v>
      </c>
      <c r="G240" s="14">
        <f>IF(J237="","",J237)</f>
        <v>21</v>
      </c>
      <c r="H240" s="32"/>
      <c r="I240" s="82"/>
      <c r="J240" s="83"/>
      <c r="K240" s="83"/>
      <c r="L240" s="83"/>
      <c r="M240" s="84"/>
      <c r="N240" s="28" t="str">
        <f>IF(O240="","",IF(N241&gt;R241,"○","×"))</f>
        <v>×</v>
      </c>
      <c r="O240" s="14">
        <v>14</v>
      </c>
      <c r="P240" s="15" t="s">
        <v>21</v>
      </c>
      <c r="Q240" s="14">
        <v>21</v>
      </c>
      <c r="R240" s="33"/>
      <c r="S240" s="91">
        <f>IF(D240="","",COUNTIF(D240:R242,"○"))</f>
        <v>0</v>
      </c>
      <c r="T240" s="94" t="s">
        <v>18</v>
      </c>
      <c r="U240" s="97">
        <f>IF(D240="","",COUNTIF(D240:R242,"×"))</f>
        <v>2</v>
      </c>
      <c r="V240" s="91">
        <f>IF(AD241="","",RANK(AD241,AD237:AD245))</f>
        <v>3</v>
      </c>
      <c r="W240" s="97"/>
      <c r="X240" s="16"/>
      <c r="Y240" s="16"/>
      <c r="Z240" s="4"/>
      <c r="AA240" s="4"/>
      <c r="AE240" s="51">
        <f>IF(O240="","",IF(O240&gt;Q240,1,0))</f>
        <v>0</v>
      </c>
      <c r="AF240" s="51">
        <f>IF(Q240="","",IF(O240&lt;Q240,1,0))</f>
        <v>1</v>
      </c>
    </row>
    <row r="241" spans="2:32" ht="15" customHeight="1">
      <c r="B241" s="61"/>
      <c r="C241" s="66"/>
      <c r="D241" s="80">
        <f>M238</f>
        <v>0</v>
      </c>
      <c r="E241" s="16">
        <f>IF(L238="","",L238)</f>
        <v>20</v>
      </c>
      <c r="F241" s="10" t="s">
        <v>21</v>
      </c>
      <c r="G241" s="16">
        <f>IF(J238="","",J238)</f>
        <v>22</v>
      </c>
      <c r="H241" s="100">
        <f>I238</f>
        <v>2</v>
      </c>
      <c r="I241" s="85"/>
      <c r="J241" s="86"/>
      <c r="K241" s="86"/>
      <c r="L241" s="86"/>
      <c r="M241" s="87"/>
      <c r="N241" s="80">
        <f>IF(O240="","",SUM(AE240:AE242))</f>
        <v>0</v>
      </c>
      <c r="O241" s="16">
        <v>14</v>
      </c>
      <c r="P241" s="10" t="s">
        <v>21</v>
      </c>
      <c r="Q241" s="16">
        <v>21</v>
      </c>
      <c r="R241" s="100">
        <f>IF(Q240="","",SUM(AF240:AF242))</f>
        <v>2</v>
      </c>
      <c r="S241" s="92"/>
      <c r="T241" s="95"/>
      <c r="U241" s="98"/>
      <c r="V241" s="92"/>
      <c r="W241" s="98"/>
      <c r="X241" s="16"/>
      <c r="Y241" s="16"/>
      <c r="Z241" s="4"/>
      <c r="AA241" s="4"/>
      <c r="AD241" s="51">
        <f>IF(S240="","",S240*1000+(D241+N241)*100+((D241+N241)-(H241+R241))*10+((SUM(E240:E242)+SUM(O240:O242))-(SUM(G240:G242)+SUM(Q240:Q242))))</f>
        <v>-61</v>
      </c>
      <c r="AE241" s="51">
        <f>IF(O241="","",IF(O241&gt;Q241,1,0))</f>
        <v>0</v>
      </c>
      <c r="AF241" s="51">
        <f>IF(Q241="","",IF(O241&lt;Q241,1,0))</f>
        <v>1</v>
      </c>
    </row>
    <row r="242" spans="2:32" ht="15" customHeight="1">
      <c r="B242" s="62"/>
      <c r="C242" s="67"/>
      <c r="D242" s="81"/>
      <c r="E242" s="17">
        <f>IF(L239="","",L239)</f>
      </c>
      <c r="F242" s="13" t="s">
        <v>21</v>
      </c>
      <c r="G242" s="17">
        <f>IF(J239="","",J239)</f>
      </c>
      <c r="H242" s="101"/>
      <c r="I242" s="88"/>
      <c r="J242" s="89"/>
      <c r="K242" s="89"/>
      <c r="L242" s="89"/>
      <c r="M242" s="90"/>
      <c r="N242" s="81"/>
      <c r="O242" s="17"/>
      <c r="P242" s="10" t="s">
        <v>21</v>
      </c>
      <c r="Q242" s="17"/>
      <c r="R242" s="101"/>
      <c r="S242" s="93"/>
      <c r="T242" s="96"/>
      <c r="U242" s="99"/>
      <c r="V242" s="93"/>
      <c r="W242" s="99"/>
      <c r="X242" s="16"/>
      <c r="Y242" s="16"/>
      <c r="Z242" s="4"/>
      <c r="AA242" s="4"/>
      <c r="AE242" s="51">
        <f>IF(O242="","",IF(O242&gt;Q242,1,0))</f>
      </c>
      <c r="AF242" s="51">
        <f>IF(Q242="","",IF(O242&lt;Q242,1,0))</f>
      </c>
    </row>
    <row r="243" spans="2:27" ht="15" customHeight="1">
      <c r="B243" s="61" t="s">
        <v>49</v>
      </c>
      <c r="C243" s="65" t="s">
        <v>158</v>
      </c>
      <c r="D243" s="28" t="str">
        <f>IF(E243="","",IF(D244&gt;H244,"○","×"))</f>
        <v>○</v>
      </c>
      <c r="E243" s="14">
        <f>IF(Q237="","",Q237)</f>
        <v>21</v>
      </c>
      <c r="F243" s="15" t="s">
        <v>21</v>
      </c>
      <c r="G243" s="14">
        <f>IF(O237="","",O237)</f>
        <v>7</v>
      </c>
      <c r="H243" s="33"/>
      <c r="I243" s="28" t="str">
        <f>IF(J243="","",IF(I244&gt;M244,"○","×"))</f>
        <v>○</v>
      </c>
      <c r="J243" s="14">
        <f>IF(Q240="","",Q240)</f>
        <v>21</v>
      </c>
      <c r="K243" s="10" t="s">
        <v>21</v>
      </c>
      <c r="L243" s="14">
        <f>IF(O240="","",O240)</f>
        <v>14</v>
      </c>
      <c r="M243" s="33"/>
      <c r="N243" s="82"/>
      <c r="O243" s="83"/>
      <c r="P243" s="83"/>
      <c r="Q243" s="83"/>
      <c r="R243" s="84"/>
      <c r="S243" s="91">
        <f>IF(D243="","",COUNTIF(D243:M243,"○"))</f>
        <v>2</v>
      </c>
      <c r="T243" s="94" t="s">
        <v>18</v>
      </c>
      <c r="U243" s="97">
        <f>IF(D243="","",COUNTIF(D243:M243,"×"))</f>
        <v>0</v>
      </c>
      <c r="V243" s="91">
        <f>IF(AD244="","",RANK(AD244,AD237:AD245))</f>
        <v>1</v>
      </c>
      <c r="W243" s="97"/>
      <c r="X243" s="16"/>
      <c r="Y243" s="16"/>
      <c r="Z243" s="4"/>
      <c r="AA243" s="4"/>
    </row>
    <row r="244" spans="2:30" ht="15" customHeight="1">
      <c r="B244" s="61"/>
      <c r="C244" s="66"/>
      <c r="D244" s="80">
        <f>R238</f>
        <v>2</v>
      </c>
      <c r="E244" s="16">
        <f>IF(Q238="","",Q238)</f>
        <v>21</v>
      </c>
      <c r="F244" s="10" t="s">
        <v>21</v>
      </c>
      <c r="G244" s="16">
        <f>IF(O238="","",O238)</f>
        <v>14</v>
      </c>
      <c r="H244" s="100">
        <f>N238</f>
        <v>0</v>
      </c>
      <c r="I244" s="80">
        <f>R241</f>
        <v>2</v>
      </c>
      <c r="J244" s="16">
        <f>IF(Q241="","",Q241)</f>
        <v>21</v>
      </c>
      <c r="K244" s="10" t="s">
        <v>21</v>
      </c>
      <c r="L244" s="30">
        <f>IF(O241="","",O241)</f>
        <v>14</v>
      </c>
      <c r="M244" s="100">
        <f>N241</f>
        <v>0</v>
      </c>
      <c r="N244" s="85"/>
      <c r="O244" s="86"/>
      <c r="P244" s="86"/>
      <c r="Q244" s="86"/>
      <c r="R244" s="87"/>
      <c r="S244" s="92"/>
      <c r="T244" s="95"/>
      <c r="U244" s="98"/>
      <c r="V244" s="92"/>
      <c r="W244" s="98"/>
      <c r="X244" s="16"/>
      <c r="Y244" s="16"/>
      <c r="Z244" s="4"/>
      <c r="AA244" s="4"/>
      <c r="AD244" s="51">
        <f>IF(S243="","",S243*1000+(D244+I244)*100+((D244+I244)-(H244+M244))*10+((SUM(E243:E245)+SUM(J243:J245))-(SUM(G243:G245)+SUM(L243:L245))))</f>
        <v>2475</v>
      </c>
    </row>
    <row r="245" spans="2:27" ht="15" customHeight="1">
      <c r="B245" s="62"/>
      <c r="C245" s="67"/>
      <c r="D245" s="81"/>
      <c r="E245" s="17">
        <f>IF(Q239="","",Q239)</f>
      </c>
      <c r="F245" s="13" t="s">
        <v>21</v>
      </c>
      <c r="G245" s="17">
        <f>IF(O239="","",O239)</f>
      </c>
      <c r="H245" s="101"/>
      <c r="I245" s="81"/>
      <c r="J245" s="17">
        <f>IF(Q242="","",Q242)</f>
      </c>
      <c r="K245" s="10" t="s">
        <v>21</v>
      </c>
      <c r="L245" s="31">
        <f>IF(O242="","",O242)</f>
      </c>
      <c r="M245" s="101"/>
      <c r="N245" s="88"/>
      <c r="O245" s="89"/>
      <c r="P245" s="89"/>
      <c r="Q245" s="89"/>
      <c r="R245" s="90"/>
      <c r="S245" s="93"/>
      <c r="T245" s="96"/>
      <c r="U245" s="99"/>
      <c r="V245" s="93"/>
      <c r="W245" s="99"/>
      <c r="X245" s="16"/>
      <c r="Y245" s="16"/>
      <c r="Z245" s="4"/>
      <c r="AA245" s="4"/>
    </row>
    <row r="246" spans="2:36" s="24" customFormat="1" ht="15" customHeight="1">
      <c r="B246" s="23"/>
      <c r="C246" s="23"/>
      <c r="K246" s="34"/>
      <c r="AD246" s="51"/>
      <c r="AE246" s="51"/>
      <c r="AF246" s="51"/>
      <c r="AG246" s="51"/>
      <c r="AH246" s="51"/>
      <c r="AI246" s="51"/>
      <c r="AJ246" s="51"/>
    </row>
    <row r="247" spans="2:27" ht="15" customHeight="1">
      <c r="B247" s="6" t="s">
        <v>108</v>
      </c>
      <c r="C247" s="7"/>
      <c r="D247" s="63" t="s">
        <v>159</v>
      </c>
      <c r="E247" s="74"/>
      <c r="F247" s="74"/>
      <c r="G247" s="74"/>
      <c r="H247" s="64"/>
      <c r="I247" s="63" t="s">
        <v>160</v>
      </c>
      <c r="J247" s="74"/>
      <c r="K247" s="74"/>
      <c r="L247" s="74"/>
      <c r="M247" s="64"/>
      <c r="N247" s="63" t="s">
        <v>161</v>
      </c>
      <c r="O247" s="74"/>
      <c r="P247" s="74"/>
      <c r="Q247" s="74"/>
      <c r="R247" s="64"/>
      <c r="S247" s="26"/>
      <c r="T247" s="27" t="s">
        <v>16</v>
      </c>
      <c r="U247" s="27"/>
      <c r="V247" s="63" t="s">
        <v>17</v>
      </c>
      <c r="W247" s="64"/>
      <c r="AA247" s="5"/>
    </row>
    <row r="248" spans="2:34" ht="15" customHeight="1">
      <c r="B248" s="60" t="s">
        <v>51</v>
      </c>
      <c r="C248" s="65" t="s">
        <v>162</v>
      </c>
      <c r="D248" s="82"/>
      <c r="E248" s="83"/>
      <c r="F248" s="83"/>
      <c r="G248" s="83"/>
      <c r="H248" s="84"/>
      <c r="I248" s="28" t="str">
        <f>IF(I249="","",IF(I249&gt;M249,"○","×"))</f>
        <v>○</v>
      </c>
      <c r="J248" s="14">
        <v>21</v>
      </c>
      <c r="K248" s="10" t="s">
        <v>21</v>
      </c>
      <c r="L248" s="14">
        <v>8</v>
      </c>
      <c r="M248" s="29"/>
      <c r="N248" s="8" t="str">
        <f>IF(N249="","",IF(N249&gt;R249,"○","×"))</f>
        <v>○</v>
      </c>
      <c r="O248" s="14">
        <v>21</v>
      </c>
      <c r="P248" s="10" t="s">
        <v>21</v>
      </c>
      <c r="Q248" s="14">
        <v>11</v>
      </c>
      <c r="R248" s="29"/>
      <c r="S248" s="91">
        <f>IF(I248="","",COUNTIF(I248:R248,"○"))</f>
        <v>2</v>
      </c>
      <c r="T248" s="94" t="s">
        <v>18</v>
      </c>
      <c r="U248" s="97">
        <f>IF(I248="","",COUNTIF(I248:R248,"×"))</f>
        <v>0</v>
      </c>
      <c r="V248" s="91">
        <f>IF(AD249="","",RANK(AD249,AD248:AD256))</f>
        <v>1</v>
      </c>
      <c r="W248" s="97"/>
      <c r="X248" s="16"/>
      <c r="Y248" s="16"/>
      <c r="Z248" s="5"/>
      <c r="AA248" s="5"/>
      <c r="AE248" s="51">
        <f>IF(J248="","",IF(J248&gt;L248,1,0))</f>
        <v>1</v>
      </c>
      <c r="AF248" s="51">
        <f>IF(L248="","",IF(J248&lt;L248,1,0))</f>
        <v>0</v>
      </c>
      <c r="AG248" s="51">
        <f>IF(O248="","",IF(O248&gt;Q248,1,0))</f>
        <v>1</v>
      </c>
      <c r="AH248" s="51">
        <f>IF(Q248="","",IF(O248&lt;Q248,1,0))</f>
        <v>0</v>
      </c>
    </row>
    <row r="249" spans="2:34" ht="15" customHeight="1">
      <c r="B249" s="61"/>
      <c r="C249" s="66"/>
      <c r="D249" s="85"/>
      <c r="E249" s="86"/>
      <c r="F249" s="86"/>
      <c r="G249" s="86"/>
      <c r="H249" s="87"/>
      <c r="I249" s="80">
        <f>IF(J248="","",SUM(AE248:AE250))</f>
        <v>2</v>
      </c>
      <c r="J249" s="16">
        <v>21</v>
      </c>
      <c r="K249" s="10" t="s">
        <v>21</v>
      </c>
      <c r="L249" s="16">
        <v>3</v>
      </c>
      <c r="M249" s="100">
        <f>IF(L248="","",SUM(AF248:AF250))</f>
        <v>0</v>
      </c>
      <c r="N249" s="80">
        <f>IF(O248="","",SUM(AG248:AG250))</f>
        <v>2</v>
      </c>
      <c r="O249" s="30">
        <v>21</v>
      </c>
      <c r="P249" s="10" t="s">
        <v>21</v>
      </c>
      <c r="Q249" s="30">
        <v>17</v>
      </c>
      <c r="R249" s="100">
        <f>IF(Q248="","",SUM(AH248:AH250))</f>
        <v>0</v>
      </c>
      <c r="S249" s="92"/>
      <c r="T249" s="95"/>
      <c r="U249" s="98"/>
      <c r="V249" s="92"/>
      <c r="W249" s="98"/>
      <c r="X249" s="16"/>
      <c r="Y249" s="16"/>
      <c r="Z249" s="5"/>
      <c r="AA249" s="5"/>
      <c r="AD249" s="51">
        <f>IF(S248="","",S248*1000+(I249+N249)*100+((I249+N249)-(M249+R249))*10+((SUM(J248:J250)+SUM(O248:O250))-(SUM(L248:L250)+SUM(Q248:Q250))))</f>
        <v>2485</v>
      </c>
      <c r="AE249" s="51">
        <f>IF(J249="","",IF(J249&gt;L249,1,0))</f>
        <v>1</v>
      </c>
      <c r="AF249" s="51">
        <f>IF(L249="","",IF(J249&lt;L249,1,0))</f>
        <v>0</v>
      </c>
      <c r="AG249" s="51">
        <f>IF(O249="","",IF(O249&gt;Q249,1,0))</f>
        <v>1</v>
      </c>
      <c r="AH249" s="51">
        <f>IF(Q249="","",IF(O249&lt;Q249,1,0))</f>
        <v>0</v>
      </c>
    </row>
    <row r="250" spans="2:34" ht="15" customHeight="1">
      <c r="B250" s="62"/>
      <c r="C250" s="67"/>
      <c r="D250" s="88"/>
      <c r="E250" s="89"/>
      <c r="F250" s="89"/>
      <c r="G250" s="89"/>
      <c r="H250" s="90"/>
      <c r="I250" s="81"/>
      <c r="J250" s="17"/>
      <c r="K250" s="10" t="s">
        <v>21</v>
      </c>
      <c r="L250" s="17"/>
      <c r="M250" s="101"/>
      <c r="N250" s="81"/>
      <c r="O250" s="31"/>
      <c r="P250" s="10" t="s">
        <v>21</v>
      </c>
      <c r="Q250" s="31"/>
      <c r="R250" s="101"/>
      <c r="S250" s="93"/>
      <c r="T250" s="96"/>
      <c r="U250" s="99"/>
      <c r="V250" s="93"/>
      <c r="W250" s="99"/>
      <c r="X250" s="16"/>
      <c r="Y250" s="16"/>
      <c r="Z250" s="4"/>
      <c r="AA250" s="4"/>
      <c r="AE250" s="51">
        <f>IF(J250="","",IF(J250&gt;L250,1,0))</f>
      </c>
      <c r="AF250" s="51">
        <f>IF(L250="","",IF(J250&lt;L250,1,0))</f>
      </c>
      <c r="AG250" s="51">
        <f>IF(O250="","",IF(O250&gt;Q250,1,0))</f>
      </c>
      <c r="AH250" s="51">
        <f>IF(Q250="","",IF(O250&lt;Q250,1,0))</f>
      </c>
    </row>
    <row r="251" spans="2:32" ht="15" customHeight="1">
      <c r="B251" s="60" t="s">
        <v>34</v>
      </c>
      <c r="C251" s="65" t="s">
        <v>163</v>
      </c>
      <c r="D251" s="28" t="str">
        <f>IF(E251="","",IF(D252&gt;H252,"○","×"))</f>
        <v>×</v>
      </c>
      <c r="E251" s="14">
        <f>IF(L248="","",L248)</f>
        <v>8</v>
      </c>
      <c r="F251" s="15" t="s">
        <v>21</v>
      </c>
      <c r="G251" s="14">
        <f>IF(J248="","",J248)</f>
        <v>21</v>
      </c>
      <c r="H251" s="32"/>
      <c r="I251" s="82"/>
      <c r="J251" s="83"/>
      <c r="K251" s="83"/>
      <c r="L251" s="83"/>
      <c r="M251" s="84"/>
      <c r="N251" s="28" t="str">
        <f>IF(O251="","",IF(N252&gt;R252,"○","×"))</f>
        <v>○</v>
      </c>
      <c r="O251" s="14">
        <v>21</v>
      </c>
      <c r="P251" s="15" t="s">
        <v>21</v>
      </c>
      <c r="Q251" s="14">
        <v>14</v>
      </c>
      <c r="R251" s="33"/>
      <c r="S251" s="91">
        <f>IF(D251="","",COUNTIF(D251:R253,"○"))</f>
        <v>1</v>
      </c>
      <c r="T251" s="94" t="s">
        <v>18</v>
      </c>
      <c r="U251" s="97">
        <f>IF(D251="","",COUNTIF(D251:R253,"×"))</f>
        <v>1</v>
      </c>
      <c r="V251" s="91">
        <f>IF(AD252="","",RANK(AD252,AD248:AD256))</f>
        <v>2</v>
      </c>
      <c r="W251" s="97"/>
      <c r="X251" s="16"/>
      <c r="Y251" s="16"/>
      <c r="Z251" s="4"/>
      <c r="AA251" s="4"/>
      <c r="AE251" s="51">
        <f>IF(O251="","",IF(O251&gt;Q251,1,0))</f>
        <v>1</v>
      </c>
      <c r="AF251" s="51">
        <f>IF(Q251="","",IF(O251&lt;Q251,1,0))</f>
        <v>0</v>
      </c>
    </row>
    <row r="252" spans="2:32" ht="15" customHeight="1">
      <c r="B252" s="61"/>
      <c r="C252" s="66"/>
      <c r="D252" s="80">
        <f>M249</f>
        <v>0</v>
      </c>
      <c r="E252" s="16">
        <f>IF(L249="","",L249)</f>
        <v>3</v>
      </c>
      <c r="F252" s="10" t="s">
        <v>21</v>
      </c>
      <c r="G252" s="16">
        <f>IF(J249="","",J249)</f>
        <v>21</v>
      </c>
      <c r="H252" s="100">
        <f>I249</f>
        <v>2</v>
      </c>
      <c r="I252" s="85"/>
      <c r="J252" s="86"/>
      <c r="K252" s="86"/>
      <c r="L252" s="86"/>
      <c r="M252" s="87"/>
      <c r="N252" s="80">
        <f>IF(O251="","",SUM(AE251:AE253))</f>
        <v>2</v>
      </c>
      <c r="O252" s="16">
        <v>21</v>
      </c>
      <c r="P252" s="10" t="s">
        <v>21</v>
      </c>
      <c r="Q252" s="16">
        <v>9</v>
      </c>
      <c r="R252" s="100">
        <f>IF(Q251="","",SUM(AF251:AF253))</f>
        <v>0</v>
      </c>
      <c r="S252" s="92"/>
      <c r="T252" s="95"/>
      <c r="U252" s="98"/>
      <c r="V252" s="92"/>
      <c r="W252" s="98"/>
      <c r="X252" s="16"/>
      <c r="Y252" s="16"/>
      <c r="Z252" s="4"/>
      <c r="AA252" s="4"/>
      <c r="AD252" s="51">
        <f>IF(S251="","",S251*1000+(D252+N252)*100+((D252+N252)-(H252+R252))*10+((SUM(E251:E253)+SUM(O251:O253))-(SUM(G251:G253)+SUM(Q251:Q253))))</f>
        <v>1188</v>
      </c>
      <c r="AE252" s="51">
        <f>IF(O252="","",IF(O252&gt;Q252,1,0))</f>
        <v>1</v>
      </c>
      <c r="AF252" s="51">
        <f>IF(Q252="","",IF(O252&lt;Q252,1,0))</f>
        <v>0</v>
      </c>
    </row>
    <row r="253" spans="2:32" ht="15" customHeight="1">
      <c r="B253" s="62"/>
      <c r="C253" s="67"/>
      <c r="D253" s="81"/>
      <c r="E253" s="17">
        <f>IF(L250="","",L250)</f>
      </c>
      <c r="F253" s="13" t="s">
        <v>21</v>
      </c>
      <c r="G253" s="17">
        <f>IF(J250="","",J250)</f>
      </c>
      <c r="H253" s="101"/>
      <c r="I253" s="88"/>
      <c r="J253" s="89"/>
      <c r="K253" s="89"/>
      <c r="L253" s="89"/>
      <c r="M253" s="90"/>
      <c r="N253" s="81"/>
      <c r="O253" s="17"/>
      <c r="P253" s="10" t="s">
        <v>21</v>
      </c>
      <c r="Q253" s="17"/>
      <c r="R253" s="101"/>
      <c r="S253" s="93"/>
      <c r="T253" s="96"/>
      <c r="U253" s="99"/>
      <c r="V253" s="93"/>
      <c r="W253" s="99"/>
      <c r="X253" s="16"/>
      <c r="Y253" s="16"/>
      <c r="Z253" s="4"/>
      <c r="AA253" s="4"/>
      <c r="AE253" s="51">
        <f>IF(O253="","",IF(O253&gt;Q253,1,0))</f>
      </c>
      <c r="AF253" s="51">
        <f>IF(Q253="","",IF(O253&lt;Q253,1,0))</f>
      </c>
    </row>
    <row r="254" spans="2:27" ht="15" customHeight="1">
      <c r="B254" s="61" t="s">
        <v>32</v>
      </c>
      <c r="C254" s="65" t="s">
        <v>164</v>
      </c>
      <c r="D254" s="28" t="str">
        <f>IF(E254="","",IF(D255&gt;H255,"○","×"))</f>
        <v>×</v>
      </c>
      <c r="E254" s="14">
        <f>IF(Q248="","",Q248)</f>
        <v>11</v>
      </c>
      <c r="F254" s="15" t="s">
        <v>21</v>
      </c>
      <c r="G254" s="14">
        <f>IF(O248="","",O248)</f>
        <v>21</v>
      </c>
      <c r="H254" s="33"/>
      <c r="I254" s="28" t="str">
        <f>IF(J254="","",IF(I255&gt;M255,"○","×"))</f>
        <v>×</v>
      </c>
      <c r="J254" s="14">
        <f>IF(Q251="","",Q251)</f>
        <v>14</v>
      </c>
      <c r="K254" s="10" t="s">
        <v>21</v>
      </c>
      <c r="L254" s="14">
        <f>IF(O251="","",O251)</f>
        <v>21</v>
      </c>
      <c r="M254" s="33"/>
      <c r="N254" s="82"/>
      <c r="O254" s="83"/>
      <c r="P254" s="83"/>
      <c r="Q254" s="83"/>
      <c r="R254" s="84"/>
      <c r="S254" s="91">
        <f>IF(D254="","",COUNTIF(D254:M254,"○"))</f>
        <v>0</v>
      </c>
      <c r="T254" s="94" t="s">
        <v>18</v>
      </c>
      <c r="U254" s="97">
        <f>IF(D254="","",COUNTIF(D254:M254,"×"))</f>
        <v>2</v>
      </c>
      <c r="V254" s="91">
        <f>IF(AD255="","",RANK(AD255,AD248:AD256))</f>
        <v>3</v>
      </c>
      <c r="W254" s="97"/>
      <c r="X254" s="16"/>
      <c r="Y254" s="16"/>
      <c r="Z254" s="4"/>
      <c r="AA254" s="4"/>
    </row>
    <row r="255" spans="2:30" ht="15" customHeight="1">
      <c r="B255" s="61"/>
      <c r="C255" s="66"/>
      <c r="D255" s="80">
        <f>R249</f>
        <v>0</v>
      </c>
      <c r="E255" s="16">
        <f>IF(Q249="","",Q249)</f>
        <v>17</v>
      </c>
      <c r="F255" s="10" t="s">
        <v>21</v>
      </c>
      <c r="G255" s="16">
        <f>IF(O249="","",O249)</f>
        <v>21</v>
      </c>
      <c r="H255" s="100">
        <f>N249</f>
        <v>2</v>
      </c>
      <c r="I255" s="80">
        <f>R252</f>
        <v>0</v>
      </c>
      <c r="J255" s="16">
        <f>IF(Q252="","",Q252)</f>
        <v>9</v>
      </c>
      <c r="K255" s="10" t="s">
        <v>21</v>
      </c>
      <c r="L255" s="30">
        <f>IF(O252="","",O252)</f>
        <v>21</v>
      </c>
      <c r="M255" s="100">
        <f>N252</f>
        <v>2</v>
      </c>
      <c r="N255" s="85"/>
      <c r="O255" s="86"/>
      <c r="P255" s="86"/>
      <c r="Q255" s="86"/>
      <c r="R255" s="87"/>
      <c r="S255" s="92"/>
      <c r="T255" s="95"/>
      <c r="U255" s="98"/>
      <c r="V255" s="92"/>
      <c r="W255" s="98"/>
      <c r="X255" s="16"/>
      <c r="Y255" s="16"/>
      <c r="Z255" s="4"/>
      <c r="AA255" s="4"/>
      <c r="AD255" s="51">
        <f>IF(S254="","",S254*1000+(D255+I255)*100+((D255+I255)-(H255+M255))*10+((SUM(E254:E256)+SUM(J254:J256))-(SUM(G254:G256)+SUM(L254:L256))))</f>
        <v>-73</v>
      </c>
    </row>
    <row r="256" spans="2:27" ht="15" customHeight="1">
      <c r="B256" s="62"/>
      <c r="C256" s="67"/>
      <c r="D256" s="81"/>
      <c r="E256" s="17">
        <f>IF(Q250="","",Q250)</f>
      </c>
      <c r="F256" s="13" t="s">
        <v>21</v>
      </c>
      <c r="G256" s="17">
        <f>IF(O250="","",O250)</f>
      </c>
      <c r="H256" s="101"/>
      <c r="I256" s="81"/>
      <c r="J256" s="17">
        <f>IF(Q253="","",Q253)</f>
      </c>
      <c r="K256" s="10" t="s">
        <v>21</v>
      </c>
      <c r="L256" s="31">
        <f>IF(O253="","",O253)</f>
      </c>
      <c r="M256" s="101"/>
      <c r="N256" s="88"/>
      <c r="O256" s="89"/>
      <c r="P256" s="89"/>
      <c r="Q256" s="89"/>
      <c r="R256" s="90"/>
      <c r="S256" s="93"/>
      <c r="T256" s="96"/>
      <c r="U256" s="99"/>
      <c r="V256" s="93"/>
      <c r="W256" s="99"/>
      <c r="X256" s="16"/>
      <c r="Y256" s="16"/>
      <c r="Z256" s="4"/>
      <c r="AA256" s="4"/>
    </row>
    <row r="257" spans="2:36" s="24" customFormat="1" ht="15" customHeight="1">
      <c r="B257" s="23"/>
      <c r="C257" s="23"/>
      <c r="E257" s="25"/>
      <c r="F257" s="25"/>
      <c r="G257" s="25"/>
      <c r="J257" s="25"/>
      <c r="K257" s="25"/>
      <c r="L257" s="25"/>
      <c r="O257" s="25"/>
      <c r="P257" s="25"/>
      <c r="Q257" s="25"/>
      <c r="R257" s="25"/>
      <c r="AD257" s="51"/>
      <c r="AE257" s="51"/>
      <c r="AF257" s="51"/>
      <c r="AG257" s="51"/>
      <c r="AH257" s="51"/>
      <c r="AI257" s="51"/>
      <c r="AJ257" s="51"/>
    </row>
    <row r="258" spans="2:27" ht="15" customHeight="1">
      <c r="B258" s="6" t="s">
        <v>114</v>
      </c>
      <c r="C258" s="7"/>
      <c r="D258" s="63" t="s">
        <v>165</v>
      </c>
      <c r="E258" s="74"/>
      <c r="F258" s="74"/>
      <c r="G258" s="74"/>
      <c r="H258" s="64"/>
      <c r="I258" s="63" t="s">
        <v>122</v>
      </c>
      <c r="J258" s="74"/>
      <c r="K258" s="74"/>
      <c r="L258" s="74"/>
      <c r="M258" s="64"/>
      <c r="N258" s="63" t="s">
        <v>93</v>
      </c>
      <c r="O258" s="74"/>
      <c r="P258" s="74"/>
      <c r="Q258" s="74"/>
      <c r="R258" s="64"/>
      <c r="S258" s="26"/>
      <c r="T258" s="27" t="s">
        <v>16</v>
      </c>
      <c r="U258" s="27"/>
      <c r="V258" s="63" t="s">
        <v>17</v>
      </c>
      <c r="W258" s="64"/>
      <c r="AA258" s="5"/>
    </row>
    <row r="259" spans="2:34" ht="15" customHeight="1">
      <c r="B259" s="60" t="s">
        <v>51</v>
      </c>
      <c r="C259" s="65" t="s">
        <v>166</v>
      </c>
      <c r="D259" s="82"/>
      <c r="E259" s="83"/>
      <c r="F259" s="83"/>
      <c r="G259" s="83"/>
      <c r="H259" s="84"/>
      <c r="I259" s="28" t="str">
        <f>IF(I260="","",IF(I260&gt;M260,"○","×"))</f>
        <v>○</v>
      </c>
      <c r="J259" s="14">
        <v>21</v>
      </c>
      <c r="K259" s="10" t="s">
        <v>21</v>
      </c>
      <c r="L259" s="14">
        <v>18</v>
      </c>
      <c r="M259" s="29"/>
      <c r="N259" s="8" t="str">
        <f>IF(N260="","",IF(N260&gt;R260,"○","×"))</f>
        <v>○</v>
      </c>
      <c r="O259" s="14">
        <v>21</v>
      </c>
      <c r="P259" s="10" t="s">
        <v>21</v>
      </c>
      <c r="Q259" s="14">
        <v>6</v>
      </c>
      <c r="R259" s="29"/>
      <c r="S259" s="91">
        <f>IF(I259="","",COUNTIF(I259:R259,"○"))</f>
        <v>2</v>
      </c>
      <c r="T259" s="94" t="s">
        <v>18</v>
      </c>
      <c r="U259" s="97">
        <f>IF(I259="","",COUNTIF(I259:R259,"×"))</f>
        <v>0</v>
      </c>
      <c r="V259" s="91">
        <f>IF(AD260="","",RANK(AD260,AD259:AD267))</f>
        <v>1</v>
      </c>
      <c r="W259" s="97"/>
      <c r="X259" s="16"/>
      <c r="Y259" s="16"/>
      <c r="Z259" s="5"/>
      <c r="AA259" s="5"/>
      <c r="AE259" s="51">
        <f>IF(J259="","",IF(J259&gt;L259,1,0))</f>
        <v>1</v>
      </c>
      <c r="AF259" s="51">
        <f>IF(L259="","",IF(J259&lt;L259,1,0))</f>
        <v>0</v>
      </c>
      <c r="AG259" s="51">
        <f>IF(O259="","",IF(O259&gt;Q259,1,0))</f>
        <v>1</v>
      </c>
      <c r="AH259" s="51">
        <f>IF(Q259="","",IF(O259&lt;Q259,1,0))</f>
        <v>0</v>
      </c>
    </row>
    <row r="260" spans="2:34" ht="15" customHeight="1">
      <c r="B260" s="61"/>
      <c r="C260" s="66"/>
      <c r="D260" s="85"/>
      <c r="E260" s="86"/>
      <c r="F260" s="86"/>
      <c r="G260" s="86"/>
      <c r="H260" s="87"/>
      <c r="I260" s="80">
        <f>IF(J259="","",SUM(AE259:AE261))</f>
        <v>2</v>
      </c>
      <c r="J260" s="16">
        <v>21</v>
      </c>
      <c r="K260" s="10" t="s">
        <v>21</v>
      </c>
      <c r="L260" s="16">
        <v>13</v>
      </c>
      <c r="M260" s="100">
        <f>IF(L259="","",SUM(AF259:AF261))</f>
        <v>0</v>
      </c>
      <c r="N260" s="80">
        <f>IF(O259="","",SUM(AG259:AG261))</f>
        <v>2</v>
      </c>
      <c r="O260" s="30">
        <v>21</v>
      </c>
      <c r="P260" s="10" t="s">
        <v>21</v>
      </c>
      <c r="Q260" s="30">
        <v>4</v>
      </c>
      <c r="R260" s="100">
        <f>IF(Q259="","",SUM(AH259:AH261))</f>
        <v>0</v>
      </c>
      <c r="S260" s="92"/>
      <c r="T260" s="95"/>
      <c r="U260" s="98"/>
      <c r="V260" s="92"/>
      <c r="W260" s="98"/>
      <c r="X260" s="16"/>
      <c r="Y260" s="16"/>
      <c r="Z260" s="5"/>
      <c r="AA260" s="5"/>
      <c r="AD260" s="51">
        <f>IF(S259="","",S259*1000+(I260+N260)*100+((I260+N260)-(M260+R260))*10+((SUM(J259:J261)+SUM(O259:O261))-(SUM(L259:L261)+SUM(Q259:Q261))))</f>
        <v>2483</v>
      </c>
      <c r="AE260" s="51">
        <f>IF(J260="","",IF(J260&gt;L260,1,0))</f>
        <v>1</v>
      </c>
      <c r="AF260" s="51">
        <f>IF(L260="","",IF(J260&lt;L260,1,0))</f>
        <v>0</v>
      </c>
      <c r="AG260" s="51">
        <f>IF(O260="","",IF(O260&gt;Q260,1,0))</f>
        <v>1</v>
      </c>
      <c r="AH260" s="51">
        <f>IF(Q260="","",IF(O260&lt;Q260,1,0))</f>
        <v>0</v>
      </c>
    </row>
    <row r="261" spans="2:34" ht="15" customHeight="1">
      <c r="B261" s="62"/>
      <c r="C261" s="67"/>
      <c r="D261" s="88"/>
      <c r="E261" s="89"/>
      <c r="F261" s="89"/>
      <c r="G261" s="89"/>
      <c r="H261" s="90"/>
      <c r="I261" s="81"/>
      <c r="J261" s="17"/>
      <c r="K261" s="10" t="s">
        <v>21</v>
      </c>
      <c r="L261" s="17"/>
      <c r="M261" s="101"/>
      <c r="N261" s="81"/>
      <c r="O261" s="31"/>
      <c r="P261" s="10" t="s">
        <v>21</v>
      </c>
      <c r="Q261" s="31"/>
      <c r="R261" s="101"/>
      <c r="S261" s="93"/>
      <c r="T261" s="96"/>
      <c r="U261" s="99"/>
      <c r="V261" s="93"/>
      <c r="W261" s="99"/>
      <c r="X261" s="16"/>
      <c r="Y261" s="16"/>
      <c r="Z261" s="4"/>
      <c r="AA261" s="4"/>
      <c r="AE261" s="51">
        <f>IF(J261="","",IF(J261&gt;L261,1,0))</f>
      </c>
      <c r="AF261" s="51">
        <f>IF(L261="","",IF(J261&lt;L261,1,0))</f>
      </c>
      <c r="AG261" s="51">
        <f>IF(O261="","",IF(O261&gt;Q261,1,0))</f>
      </c>
      <c r="AH261" s="51">
        <f>IF(Q261="","",IF(O261&lt;Q261,1,0))</f>
      </c>
    </row>
    <row r="262" spans="2:32" ht="15" customHeight="1">
      <c r="B262" s="60" t="s">
        <v>32</v>
      </c>
      <c r="C262" s="65" t="s">
        <v>167</v>
      </c>
      <c r="D262" s="28" t="str">
        <f>IF(E262="","",IF(D263&gt;H263,"○","×"))</f>
        <v>×</v>
      </c>
      <c r="E262" s="14">
        <f>IF(L259="","",L259)</f>
        <v>18</v>
      </c>
      <c r="F262" s="15" t="s">
        <v>21</v>
      </c>
      <c r="G262" s="14">
        <f>IF(J259="","",J259)</f>
        <v>21</v>
      </c>
      <c r="H262" s="32"/>
      <c r="I262" s="82"/>
      <c r="J262" s="83"/>
      <c r="K262" s="83"/>
      <c r="L262" s="83"/>
      <c r="M262" s="84"/>
      <c r="N262" s="28" t="str">
        <f>IF(O262="","",IF(N263&gt;R263,"○","×"))</f>
        <v>○</v>
      </c>
      <c r="O262" s="14">
        <v>21</v>
      </c>
      <c r="P262" s="15" t="s">
        <v>21</v>
      </c>
      <c r="Q262" s="14">
        <v>10</v>
      </c>
      <c r="R262" s="33"/>
      <c r="S262" s="91">
        <f>IF(D262="","",COUNTIF(D262:R264,"○"))</f>
        <v>1</v>
      </c>
      <c r="T262" s="94" t="s">
        <v>18</v>
      </c>
      <c r="U262" s="97">
        <f>IF(D262="","",COUNTIF(D262:R264,"×"))</f>
        <v>1</v>
      </c>
      <c r="V262" s="91">
        <f>IF(AD263="","",RANK(AD263,AD259:AD267))</f>
        <v>2</v>
      </c>
      <c r="W262" s="97"/>
      <c r="X262" s="16"/>
      <c r="Y262" s="16"/>
      <c r="Z262" s="4"/>
      <c r="AA262" s="4"/>
      <c r="AE262" s="51">
        <f>IF(O262="","",IF(O262&gt;Q262,1,0))</f>
        <v>1</v>
      </c>
      <c r="AF262" s="51">
        <f>IF(Q262="","",IF(O262&lt;Q262,1,0))</f>
        <v>0</v>
      </c>
    </row>
    <row r="263" spans="2:32" ht="15" customHeight="1">
      <c r="B263" s="61"/>
      <c r="C263" s="66"/>
      <c r="D263" s="80">
        <f>M260</f>
        <v>0</v>
      </c>
      <c r="E263" s="16">
        <f>IF(L260="","",L260)</f>
        <v>13</v>
      </c>
      <c r="F263" s="10" t="s">
        <v>21</v>
      </c>
      <c r="G263" s="16">
        <f>IF(J260="","",J260)</f>
        <v>21</v>
      </c>
      <c r="H263" s="100">
        <f>I260</f>
        <v>2</v>
      </c>
      <c r="I263" s="85"/>
      <c r="J263" s="86"/>
      <c r="K263" s="86"/>
      <c r="L263" s="86"/>
      <c r="M263" s="87"/>
      <c r="N263" s="80">
        <f>IF(O262="","",SUM(AE262:AE264))</f>
        <v>2</v>
      </c>
      <c r="O263" s="16">
        <v>20</v>
      </c>
      <c r="P263" s="10" t="s">
        <v>21</v>
      </c>
      <c r="Q263" s="16">
        <v>22</v>
      </c>
      <c r="R263" s="100">
        <f>IF(Q262="","",SUM(AF262:AF264))</f>
        <v>1</v>
      </c>
      <c r="S263" s="92"/>
      <c r="T263" s="95"/>
      <c r="U263" s="98"/>
      <c r="V263" s="92"/>
      <c r="W263" s="98"/>
      <c r="X263" s="16"/>
      <c r="Y263" s="16"/>
      <c r="Z263" s="4"/>
      <c r="AA263" s="4"/>
      <c r="AD263" s="51">
        <f>IF(S262="","",S262*1000+(D263+N263)*100+((D263+N263)-(H263+R263))*10+((SUM(E262:E264)+SUM(O262:O264))-(SUM(G262:G264)+SUM(Q262:Q264))))</f>
        <v>1202</v>
      </c>
      <c r="AE263" s="51">
        <f>IF(O263="","",IF(O263&gt;Q263,1,0))</f>
        <v>0</v>
      </c>
      <c r="AF263" s="51">
        <f>IF(Q263="","",IF(O263&lt;Q263,1,0))</f>
        <v>1</v>
      </c>
    </row>
    <row r="264" spans="2:32" ht="15" customHeight="1">
      <c r="B264" s="62"/>
      <c r="C264" s="67"/>
      <c r="D264" s="81"/>
      <c r="E264" s="17">
        <f>IF(L261="","",L261)</f>
      </c>
      <c r="F264" s="13" t="s">
        <v>21</v>
      </c>
      <c r="G264" s="17">
        <f>IF(J261="","",J261)</f>
      </c>
      <c r="H264" s="101"/>
      <c r="I264" s="88"/>
      <c r="J264" s="89"/>
      <c r="K264" s="89"/>
      <c r="L264" s="89"/>
      <c r="M264" s="90"/>
      <c r="N264" s="81"/>
      <c r="O264" s="17">
        <v>21</v>
      </c>
      <c r="P264" s="10" t="s">
        <v>21</v>
      </c>
      <c r="Q264" s="17">
        <v>7</v>
      </c>
      <c r="R264" s="101"/>
      <c r="S264" s="93"/>
      <c r="T264" s="96"/>
      <c r="U264" s="99"/>
      <c r="V264" s="93"/>
      <c r="W264" s="99"/>
      <c r="X264" s="16"/>
      <c r="Y264" s="16"/>
      <c r="Z264" s="4"/>
      <c r="AA264" s="4"/>
      <c r="AE264" s="51">
        <f>IF(O264="","",IF(O264&gt;Q264,1,0))</f>
        <v>1</v>
      </c>
      <c r="AF264" s="51">
        <f>IF(Q264="","",IF(O264&lt;Q264,1,0))</f>
        <v>0</v>
      </c>
    </row>
    <row r="265" spans="2:27" ht="15" customHeight="1">
      <c r="B265" s="61" t="s">
        <v>96</v>
      </c>
      <c r="C265" s="65" t="s">
        <v>168</v>
      </c>
      <c r="D265" s="28" t="str">
        <f>IF(E265="","",IF(D266&gt;H266,"○","×"))</f>
        <v>×</v>
      </c>
      <c r="E265" s="14">
        <f>IF(Q259="","",Q259)</f>
        <v>6</v>
      </c>
      <c r="F265" s="15" t="s">
        <v>21</v>
      </c>
      <c r="G265" s="14">
        <f>IF(O259="","",O259)</f>
        <v>21</v>
      </c>
      <c r="H265" s="33"/>
      <c r="I265" s="28" t="str">
        <f>IF(J265="","",IF(I266&gt;M266,"○","×"))</f>
        <v>×</v>
      </c>
      <c r="J265" s="14">
        <f>IF(Q262="","",Q262)</f>
        <v>10</v>
      </c>
      <c r="K265" s="10" t="s">
        <v>21</v>
      </c>
      <c r="L265" s="14">
        <f>IF(O262="","",O262)</f>
        <v>21</v>
      </c>
      <c r="M265" s="33"/>
      <c r="N265" s="82"/>
      <c r="O265" s="83"/>
      <c r="P265" s="83"/>
      <c r="Q265" s="83"/>
      <c r="R265" s="84"/>
      <c r="S265" s="91">
        <f>IF(D265="","",COUNTIF(D265:M265,"○"))</f>
        <v>0</v>
      </c>
      <c r="T265" s="94" t="s">
        <v>18</v>
      </c>
      <c r="U265" s="97">
        <f>IF(D265="","",COUNTIF(D265:M265,"×"))</f>
        <v>2</v>
      </c>
      <c r="V265" s="91">
        <f>IF(AD266="","",RANK(AD266,AD259:AD267))</f>
        <v>3</v>
      </c>
      <c r="W265" s="97"/>
      <c r="X265" s="16"/>
      <c r="Y265" s="16"/>
      <c r="Z265" s="4"/>
      <c r="AA265" s="4"/>
    </row>
    <row r="266" spans="2:30" ht="15" customHeight="1">
      <c r="B266" s="61"/>
      <c r="C266" s="66"/>
      <c r="D266" s="80">
        <f>R260</f>
        <v>0</v>
      </c>
      <c r="E266" s="16">
        <f>IF(Q260="","",Q260)</f>
        <v>4</v>
      </c>
      <c r="F266" s="10" t="s">
        <v>21</v>
      </c>
      <c r="G266" s="16">
        <f>IF(O260="","",O260)</f>
        <v>21</v>
      </c>
      <c r="H266" s="100">
        <f>N260</f>
        <v>2</v>
      </c>
      <c r="I266" s="80">
        <f>R263</f>
        <v>1</v>
      </c>
      <c r="J266" s="16">
        <f>IF(Q263="","",Q263)</f>
        <v>22</v>
      </c>
      <c r="K266" s="10" t="s">
        <v>21</v>
      </c>
      <c r="L266" s="30">
        <f>IF(O263="","",O263)</f>
        <v>20</v>
      </c>
      <c r="M266" s="100">
        <f>N263</f>
        <v>2</v>
      </c>
      <c r="N266" s="85"/>
      <c r="O266" s="86"/>
      <c r="P266" s="86"/>
      <c r="Q266" s="86"/>
      <c r="R266" s="87"/>
      <c r="S266" s="92"/>
      <c r="T266" s="95"/>
      <c r="U266" s="98"/>
      <c r="V266" s="92"/>
      <c r="W266" s="98"/>
      <c r="X266" s="16"/>
      <c r="Y266" s="16"/>
      <c r="Z266" s="4"/>
      <c r="AA266" s="4"/>
      <c r="AD266" s="51">
        <f>IF(S265="","",S265*1000+(D266+I266)*100+((D266+I266)-(H266+M266))*10+((SUM(E265:E267)+SUM(J265:J267))-(SUM(G265:G267)+SUM(L265:L267))))</f>
        <v>15</v>
      </c>
    </row>
    <row r="267" spans="2:27" ht="15" customHeight="1">
      <c r="B267" s="62"/>
      <c r="C267" s="67"/>
      <c r="D267" s="81"/>
      <c r="E267" s="17">
        <f>IF(Q261="","",Q261)</f>
      </c>
      <c r="F267" s="13" t="s">
        <v>21</v>
      </c>
      <c r="G267" s="17">
        <f>IF(O261="","",O261)</f>
      </c>
      <c r="H267" s="101"/>
      <c r="I267" s="81"/>
      <c r="J267" s="17">
        <f>IF(Q264="","",Q264)</f>
        <v>7</v>
      </c>
      <c r="K267" s="10" t="s">
        <v>21</v>
      </c>
      <c r="L267" s="31">
        <f>IF(O264="","",O264)</f>
        <v>21</v>
      </c>
      <c r="M267" s="101"/>
      <c r="N267" s="88"/>
      <c r="O267" s="89"/>
      <c r="P267" s="89"/>
      <c r="Q267" s="89"/>
      <c r="R267" s="90"/>
      <c r="S267" s="93"/>
      <c r="T267" s="96"/>
      <c r="U267" s="99"/>
      <c r="V267" s="93"/>
      <c r="W267" s="99"/>
      <c r="X267" s="16"/>
      <c r="Y267" s="16"/>
      <c r="Z267" s="4"/>
      <c r="AA267" s="4"/>
    </row>
    <row r="268" spans="2:36" s="24" customFormat="1" ht="15" customHeight="1">
      <c r="B268" s="23"/>
      <c r="C268" s="23"/>
      <c r="K268" s="34"/>
      <c r="AD268" s="51"/>
      <c r="AE268" s="51"/>
      <c r="AF268" s="51"/>
      <c r="AG268" s="51"/>
      <c r="AH268" s="51"/>
      <c r="AI268" s="51"/>
      <c r="AJ268" s="51"/>
    </row>
    <row r="269" spans="2:27" ht="15" customHeight="1">
      <c r="B269" s="6" t="s">
        <v>121</v>
      </c>
      <c r="C269" s="7"/>
      <c r="D269" s="63" t="s">
        <v>104</v>
      </c>
      <c r="E269" s="74"/>
      <c r="F269" s="74"/>
      <c r="G269" s="74"/>
      <c r="H269" s="64"/>
      <c r="I269" s="63" t="s">
        <v>10</v>
      </c>
      <c r="J269" s="74"/>
      <c r="K269" s="74"/>
      <c r="L269" s="74"/>
      <c r="M269" s="64"/>
      <c r="N269" s="63" t="s">
        <v>122</v>
      </c>
      <c r="O269" s="74"/>
      <c r="P269" s="74"/>
      <c r="Q269" s="74"/>
      <c r="R269" s="64"/>
      <c r="S269" s="26"/>
      <c r="T269" s="27" t="s">
        <v>16</v>
      </c>
      <c r="U269" s="27"/>
      <c r="V269" s="63" t="s">
        <v>17</v>
      </c>
      <c r="W269" s="64"/>
      <c r="AA269" s="5"/>
    </row>
    <row r="270" spans="2:34" ht="15" customHeight="1">
      <c r="B270" s="60" t="s">
        <v>51</v>
      </c>
      <c r="C270" s="65" t="s">
        <v>169</v>
      </c>
      <c r="D270" s="82"/>
      <c r="E270" s="83"/>
      <c r="F270" s="83"/>
      <c r="G270" s="83"/>
      <c r="H270" s="84"/>
      <c r="I270" s="28" t="str">
        <f>IF(I271="","",IF(I271&gt;M271,"○","×"))</f>
        <v>○</v>
      </c>
      <c r="J270" s="14">
        <v>21</v>
      </c>
      <c r="K270" s="10" t="s">
        <v>21</v>
      </c>
      <c r="L270" s="14">
        <v>11</v>
      </c>
      <c r="M270" s="29"/>
      <c r="N270" s="8" t="str">
        <f>IF(N271="","",IF(N271&gt;R271,"○","×"))</f>
        <v>○</v>
      </c>
      <c r="O270" s="14">
        <v>21</v>
      </c>
      <c r="P270" s="10" t="s">
        <v>21</v>
      </c>
      <c r="Q270" s="14">
        <v>13</v>
      </c>
      <c r="R270" s="29"/>
      <c r="S270" s="91">
        <f>IF(I270="","",COUNTIF(I270:R270,"○"))</f>
        <v>2</v>
      </c>
      <c r="T270" s="94" t="s">
        <v>18</v>
      </c>
      <c r="U270" s="97">
        <f>IF(I270="","",COUNTIF(I270:R270,"×"))</f>
        <v>0</v>
      </c>
      <c r="V270" s="91">
        <f>IF(AD271="","",RANK(AD271,AD270:AD278))</f>
        <v>1</v>
      </c>
      <c r="W270" s="97"/>
      <c r="X270" s="16"/>
      <c r="Y270" s="16"/>
      <c r="Z270" s="5"/>
      <c r="AA270" s="5"/>
      <c r="AE270" s="51">
        <f>IF(J270="","",IF(J270&gt;L270,1,0))</f>
        <v>1</v>
      </c>
      <c r="AF270" s="51">
        <f>IF(L270="","",IF(J270&lt;L270,1,0))</f>
        <v>0</v>
      </c>
      <c r="AG270" s="51">
        <f>IF(O270="","",IF(O270&gt;Q270,1,0))</f>
        <v>1</v>
      </c>
      <c r="AH270" s="51">
        <f>IF(Q270="","",IF(O270&lt;Q270,1,0))</f>
        <v>0</v>
      </c>
    </row>
    <row r="271" spans="2:34" ht="15" customHeight="1">
      <c r="B271" s="61"/>
      <c r="C271" s="66"/>
      <c r="D271" s="85"/>
      <c r="E271" s="86"/>
      <c r="F271" s="86"/>
      <c r="G271" s="86"/>
      <c r="H271" s="87"/>
      <c r="I271" s="80">
        <f>IF(J270="","",SUM(AE270:AE272))</f>
        <v>2</v>
      </c>
      <c r="J271" s="16">
        <v>21</v>
      </c>
      <c r="K271" s="10" t="s">
        <v>21</v>
      </c>
      <c r="L271" s="16">
        <v>5</v>
      </c>
      <c r="M271" s="100">
        <f>IF(L270="","",SUM(AF270:AF272))</f>
        <v>0</v>
      </c>
      <c r="N271" s="80">
        <f>IF(O270="","",SUM(AG270:AG272))</f>
        <v>2</v>
      </c>
      <c r="O271" s="30">
        <v>21</v>
      </c>
      <c r="P271" s="10" t="s">
        <v>21</v>
      </c>
      <c r="Q271" s="30">
        <v>13</v>
      </c>
      <c r="R271" s="100">
        <f>IF(Q270="","",SUM(AH270:AH272))</f>
        <v>0</v>
      </c>
      <c r="S271" s="92"/>
      <c r="T271" s="95"/>
      <c r="U271" s="98"/>
      <c r="V271" s="92"/>
      <c r="W271" s="98"/>
      <c r="X271" s="16"/>
      <c r="Y271" s="16"/>
      <c r="Z271" s="5"/>
      <c r="AA271" s="5"/>
      <c r="AD271" s="51">
        <f>IF(S270="","",S270*1000+(I271+N271)*100+((I271+N271)-(M271+R271))*10+((SUM(J270:J272)+SUM(O270:O272))-(SUM(L270:L272)+SUM(Q270:Q272))))</f>
        <v>2482</v>
      </c>
      <c r="AE271" s="51">
        <f>IF(J271="","",IF(J271&gt;L271,1,0))</f>
        <v>1</v>
      </c>
      <c r="AF271" s="51">
        <f>IF(L271="","",IF(J271&lt;L271,1,0))</f>
        <v>0</v>
      </c>
      <c r="AG271" s="51">
        <f>IF(O271="","",IF(O271&gt;Q271,1,0))</f>
        <v>1</v>
      </c>
      <c r="AH271" s="51">
        <f>IF(Q271="","",IF(O271&lt;Q271,1,0))</f>
        <v>0</v>
      </c>
    </row>
    <row r="272" spans="2:34" ht="15" customHeight="1">
      <c r="B272" s="62"/>
      <c r="C272" s="67"/>
      <c r="D272" s="88"/>
      <c r="E272" s="89"/>
      <c r="F272" s="89"/>
      <c r="G272" s="89"/>
      <c r="H272" s="90"/>
      <c r="I272" s="81"/>
      <c r="J272" s="17"/>
      <c r="K272" s="10" t="s">
        <v>21</v>
      </c>
      <c r="L272" s="17"/>
      <c r="M272" s="101"/>
      <c r="N272" s="81"/>
      <c r="O272" s="31"/>
      <c r="P272" s="10" t="s">
        <v>21</v>
      </c>
      <c r="Q272" s="31"/>
      <c r="R272" s="101"/>
      <c r="S272" s="93"/>
      <c r="T272" s="96"/>
      <c r="U272" s="99"/>
      <c r="V272" s="93"/>
      <c r="W272" s="99"/>
      <c r="X272" s="16"/>
      <c r="Y272" s="16"/>
      <c r="Z272" s="4"/>
      <c r="AA272" s="4"/>
      <c r="AE272" s="51">
        <f>IF(J272="","",IF(J272&gt;L272,1,0))</f>
      </c>
      <c r="AF272" s="51">
        <f>IF(L272="","",IF(J272&lt;L272,1,0))</f>
      </c>
      <c r="AG272" s="51">
        <f>IF(O272="","",IF(O272&gt;Q272,1,0))</f>
      </c>
      <c r="AH272" s="51">
        <f>IF(Q272="","",IF(O272&lt;Q272,1,0))</f>
      </c>
    </row>
    <row r="273" spans="2:32" ht="15" customHeight="1">
      <c r="B273" s="60" t="s">
        <v>34</v>
      </c>
      <c r="C273" s="65" t="s">
        <v>137</v>
      </c>
      <c r="D273" s="28" t="str">
        <f>IF(E273="","",IF(D274&gt;H274,"○","×"))</f>
        <v>×</v>
      </c>
      <c r="E273" s="14">
        <f>IF(L270="","",L270)</f>
        <v>11</v>
      </c>
      <c r="F273" s="15" t="s">
        <v>21</v>
      </c>
      <c r="G273" s="14">
        <f>IF(J270="","",J270)</f>
        <v>21</v>
      </c>
      <c r="H273" s="32"/>
      <c r="I273" s="82"/>
      <c r="J273" s="83"/>
      <c r="K273" s="83"/>
      <c r="L273" s="83"/>
      <c r="M273" s="84"/>
      <c r="N273" s="28" t="str">
        <f>IF(O273="","",IF(N274&gt;R274,"○","×"))</f>
        <v>×</v>
      </c>
      <c r="O273" s="14">
        <v>17</v>
      </c>
      <c r="P273" s="15" t="s">
        <v>21</v>
      </c>
      <c r="Q273" s="14">
        <v>21</v>
      </c>
      <c r="R273" s="33"/>
      <c r="S273" s="91">
        <f>IF(D273="","",COUNTIF(D273:R275,"○"))</f>
        <v>0</v>
      </c>
      <c r="T273" s="94" t="s">
        <v>18</v>
      </c>
      <c r="U273" s="97">
        <f>IF(D273="","",COUNTIF(D273:R275,"×"))</f>
        <v>2</v>
      </c>
      <c r="V273" s="91">
        <f>IF(AD274="","",RANK(AD274,AD270:AD278))</f>
        <v>3</v>
      </c>
      <c r="W273" s="97"/>
      <c r="X273" s="16"/>
      <c r="Y273" s="16"/>
      <c r="Z273" s="4"/>
      <c r="AA273" s="4"/>
      <c r="AE273" s="51">
        <f>IF(O273="","",IF(O273&gt;Q273,1,0))</f>
        <v>0</v>
      </c>
      <c r="AF273" s="51">
        <f>IF(Q273="","",IF(O273&lt;Q273,1,0))</f>
        <v>1</v>
      </c>
    </row>
    <row r="274" spans="2:32" ht="15" customHeight="1">
      <c r="B274" s="61"/>
      <c r="C274" s="66"/>
      <c r="D274" s="80">
        <f>M271</f>
        <v>0</v>
      </c>
      <c r="E274" s="16">
        <f>IF(L271="","",L271)</f>
        <v>5</v>
      </c>
      <c r="F274" s="10" t="s">
        <v>21</v>
      </c>
      <c r="G274" s="16">
        <f>IF(J271="","",J271)</f>
        <v>21</v>
      </c>
      <c r="H274" s="100">
        <f>I271</f>
        <v>2</v>
      </c>
      <c r="I274" s="85"/>
      <c r="J274" s="86"/>
      <c r="K274" s="86"/>
      <c r="L274" s="86"/>
      <c r="M274" s="87"/>
      <c r="N274" s="80">
        <f>IF(O273="","",SUM(AE273:AE275))</f>
        <v>0</v>
      </c>
      <c r="O274" s="16">
        <v>17</v>
      </c>
      <c r="P274" s="10" t="s">
        <v>21</v>
      </c>
      <c r="Q274" s="16">
        <v>21</v>
      </c>
      <c r="R274" s="100">
        <f>IF(Q273="","",SUM(AF273:AF275))</f>
        <v>2</v>
      </c>
      <c r="S274" s="92"/>
      <c r="T274" s="95"/>
      <c r="U274" s="98"/>
      <c r="V274" s="92"/>
      <c r="W274" s="98"/>
      <c r="X274" s="16"/>
      <c r="Y274" s="16"/>
      <c r="Z274" s="4"/>
      <c r="AA274" s="4"/>
      <c r="AD274" s="51">
        <f>IF(S273="","",S273*1000+(D274+N274)*100+((D274+N274)-(H274+R274))*10+((SUM(E273:E275)+SUM(O273:O275))-(SUM(G273:G275)+SUM(Q273:Q275))))</f>
        <v>-74</v>
      </c>
      <c r="AE274" s="51">
        <f>IF(O274="","",IF(O274&gt;Q274,1,0))</f>
        <v>0</v>
      </c>
      <c r="AF274" s="51">
        <f>IF(Q274="","",IF(O274&lt;Q274,1,0))</f>
        <v>1</v>
      </c>
    </row>
    <row r="275" spans="2:32" ht="15" customHeight="1">
      <c r="B275" s="62"/>
      <c r="C275" s="67"/>
      <c r="D275" s="81"/>
      <c r="E275" s="17">
        <f>IF(L272="","",L272)</f>
      </c>
      <c r="F275" s="13" t="s">
        <v>21</v>
      </c>
      <c r="G275" s="17">
        <f>IF(J272="","",J272)</f>
      </c>
      <c r="H275" s="101"/>
      <c r="I275" s="88"/>
      <c r="J275" s="89"/>
      <c r="K275" s="89"/>
      <c r="L275" s="89"/>
      <c r="M275" s="90"/>
      <c r="N275" s="81"/>
      <c r="O275" s="17"/>
      <c r="P275" s="10" t="s">
        <v>21</v>
      </c>
      <c r="Q275" s="17"/>
      <c r="R275" s="101"/>
      <c r="S275" s="93"/>
      <c r="T275" s="96"/>
      <c r="U275" s="99"/>
      <c r="V275" s="93"/>
      <c r="W275" s="99"/>
      <c r="X275" s="16"/>
      <c r="Y275" s="16"/>
      <c r="Z275" s="4"/>
      <c r="AA275" s="4"/>
      <c r="AE275" s="51">
        <f>IF(O275="","",IF(O275&gt;Q275,1,0))</f>
      </c>
      <c r="AF275" s="51">
        <f>IF(Q275="","",IF(O275&lt;Q275,1,0))</f>
      </c>
    </row>
    <row r="276" spans="2:27" ht="15" customHeight="1">
      <c r="B276" s="61" t="s">
        <v>32</v>
      </c>
      <c r="C276" s="65" t="s">
        <v>170</v>
      </c>
      <c r="D276" s="28" t="str">
        <f>IF(E276="","",IF(D277&gt;H277,"○","×"))</f>
        <v>×</v>
      </c>
      <c r="E276" s="14">
        <f>IF(Q270="","",Q270)</f>
        <v>13</v>
      </c>
      <c r="F276" s="15" t="s">
        <v>21</v>
      </c>
      <c r="G276" s="14">
        <f>IF(O270="","",O270)</f>
        <v>21</v>
      </c>
      <c r="H276" s="33"/>
      <c r="I276" s="28" t="str">
        <f>IF(J276="","",IF(I277&gt;M277,"○","×"))</f>
        <v>○</v>
      </c>
      <c r="J276" s="14">
        <f>IF(Q273="","",Q273)</f>
        <v>21</v>
      </c>
      <c r="K276" s="10" t="s">
        <v>21</v>
      </c>
      <c r="L276" s="14">
        <f>IF(O273="","",O273)</f>
        <v>17</v>
      </c>
      <c r="M276" s="33"/>
      <c r="N276" s="82"/>
      <c r="O276" s="83"/>
      <c r="P276" s="83"/>
      <c r="Q276" s="83"/>
      <c r="R276" s="84"/>
      <c r="S276" s="91">
        <f>IF(D276="","",COUNTIF(D276:M276,"○"))</f>
        <v>1</v>
      </c>
      <c r="T276" s="94" t="s">
        <v>18</v>
      </c>
      <c r="U276" s="97">
        <f>IF(D276="","",COUNTIF(D276:M276,"×"))</f>
        <v>1</v>
      </c>
      <c r="V276" s="91">
        <f>IF(AD277="","",RANK(AD277,AD270:AD278))</f>
        <v>2</v>
      </c>
      <c r="W276" s="97"/>
      <c r="X276" s="16"/>
      <c r="Y276" s="16"/>
      <c r="Z276" s="4"/>
      <c r="AA276" s="4"/>
    </row>
    <row r="277" spans="2:30" ht="15" customHeight="1">
      <c r="B277" s="61"/>
      <c r="C277" s="66"/>
      <c r="D277" s="80">
        <f>R271</f>
        <v>0</v>
      </c>
      <c r="E277" s="16">
        <f>IF(Q271="","",Q271)</f>
        <v>13</v>
      </c>
      <c r="F277" s="10" t="s">
        <v>21</v>
      </c>
      <c r="G277" s="16">
        <f>IF(O271="","",O271)</f>
        <v>21</v>
      </c>
      <c r="H277" s="100">
        <f>N271</f>
        <v>2</v>
      </c>
      <c r="I277" s="80">
        <f>R274</f>
        <v>2</v>
      </c>
      <c r="J277" s="16">
        <f>IF(Q274="","",Q274)</f>
        <v>21</v>
      </c>
      <c r="K277" s="10" t="s">
        <v>21</v>
      </c>
      <c r="L277" s="30">
        <f>IF(O274="","",O274)</f>
        <v>17</v>
      </c>
      <c r="M277" s="100">
        <f>N274</f>
        <v>0</v>
      </c>
      <c r="N277" s="85"/>
      <c r="O277" s="86"/>
      <c r="P277" s="86"/>
      <c r="Q277" s="86"/>
      <c r="R277" s="87"/>
      <c r="S277" s="92"/>
      <c r="T277" s="95"/>
      <c r="U277" s="98"/>
      <c r="V277" s="92"/>
      <c r="W277" s="98"/>
      <c r="X277" s="16"/>
      <c r="Y277" s="16"/>
      <c r="Z277" s="4"/>
      <c r="AA277" s="4"/>
      <c r="AD277" s="51">
        <f>IF(S276="","",S276*1000+(D277+I277)*100+((D277+I277)-(H277+M277))*10+((SUM(E276:E278)+SUM(J276:J278))-(SUM(G276:G278)+SUM(L276:L278))))</f>
        <v>1192</v>
      </c>
    </row>
    <row r="278" spans="2:27" ht="15" customHeight="1">
      <c r="B278" s="62"/>
      <c r="C278" s="67"/>
      <c r="D278" s="81"/>
      <c r="E278" s="17">
        <f>IF(Q272="","",Q272)</f>
      </c>
      <c r="F278" s="13" t="s">
        <v>21</v>
      </c>
      <c r="G278" s="17">
        <f>IF(O272="","",O272)</f>
      </c>
      <c r="H278" s="101"/>
      <c r="I278" s="81"/>
      <c r="J278" s="17">
        <f>IF(Q275="","",Q275)</f>
      </c>
      <c r="K278" s="10" t="s">
        <v>21</v>
      </c>
      <c r="L278" s="31">
        <f>IF(O275="","",O275)</f>
      </c>
      <c r="M278" s="101"/>
      <c r="N278" s="88"/>
      <c r="O278" s="89"/>
      <c r="P278" s="89"/>
      <c r="Q278" s="89"/>
      <c r="R278" s="90"/>
      <c r="S278" s="93"/>
      <c r="T278" s="96"/>
      <c r="U278" s="99"/>
      <c r="V278" s="93"/>
      <c r="W278" s="99"/>
      <c r="X278" s="16"/>
      <c r="Y278" s="16"/>
      <c r="Z278" s="4"/>
      <c r="AA278" s="4"/>
    </row>
    <row r="279" spans="2:36" s="24" customFormat="1" ht="15" customHeight="1">
      <c r="B279" s="23"/>
      <c r="C279" s="23"/>
      <c r="K279" s="34"/>
      <c r="AD279" s="51"/>
      <c r="AE279" s="51"/>
      <c r="AF279" s="51"/>
      <c r="AG279" s="51"/>
      <c r="AH279" s="51"/>
      <c r="AI279" s="51"/>
      <c r="AJ279" s="51"/>
    </row>
    <row r="280" spans="2:27" ht="15" customHeight="1">
      <c r="B280" s="6" t="s">
        <v>127</v>
      </c>
      <c r="C280" s="7"/>
      <c r="D280" s="63" t="s">
        <v>27</v>
      </c>
      <c r="E280" s="74"/>
      <c r="F280" s="74"/>
      <c r="G280" s="74"/>
      <c r="H280" s="64"/>
      <c r="I280" s="63" t="s">
        <v>171</v>
      </c>
      <c r="J280" s="74"/>
      <c r="K280" s="74"/>
      <c r="L280" s="74"/>
      <c r="M280" s="64"/>
      <c r="N280" s="63" t="s">
        <v>172</v>
      </c>
      <c r="O280" s="74"/>
      <c r="P280" s="74"/>
      <c r="Q280" s="74"/>
      <c r="R280" s="64"/>
      <c r="S280" s="26"/>
      <c r="T280" s="27" t="s">
        <v>16</v>
      </c>
      <c r="U280" s="27"/>
      <c r="V280" s="63" t="s">
        <v>17</v>
      </c>
      <c r="W280" s="64"/>
      <c r="AA280" s="5"/>
    </row>
    <row r="281" spans="2:34" ht="15" customHeight="1">
      <c r="B281" s="60" t="s">
        <v>51</v>
      </c>
      <c r="C281" s="65" t="s">
        <v>173</v>
      </c>
      <c r="D281" s="82"/>
      <c r="E281" s="83"/>
      <c r="F281" s="83"/>
      <c r="G281" s="83"/>
      <c r="H281" s="84"/>
      <c r="I281" s="28" t="str">
        <f>IF(I282="","",IF(I282&gt;M282,"○","×"))</f>
        <v>×</v>
      </c>
      <c r="J281" s="14">
        <v>16</v>
      </c>
      <c r="K281" s="10" t="s">
        <v>21</v>
      </c>
      <c r="L281" s="14">
        <v>21</v>
      </c>
      <c r="M281" s="29"/>
      <c r="N281" s="8" t="str">
        <f>IF(N282="","",IF(N282&gt;R282,"○","×"))</f>
        <v>×</v>
      </c>
      <c r="O281" s="14">
        <v>12</v>
      </c>
      <c r="P281" s="10" t="s">
        <v>21</v>
      </c>
      <c r="Q281" s="14">
        <v>21</v>
      </c>
      <c r="R281" s="29"/>
      <c r="S281" s="91">
        <f>IF(I281="","",COUNTIF(I281:R281,"○"))</f>
        <v>0</v>
      </c>
      <c r="T281" s="94" t="s">
        <v>18</v>
      </c>
      <c r="U281" s="97">
        <f>IF(I281="","",COUNTIF(I281:R281,"×"))</f>
        <v>2</v>
      </c>
      <c r="V281" s="91">
        <f>IF(AD282="","",RANK(AD282,AD281:AD289))</f>
        <v>3</v>
      </c>
      <c r="W281" s="97"/>
      <c r="X281" s="16"/>
      <c r="Y281" s="16"/>
      <c r="Z281" s="5"/>
      <c r="AA281" s="5"/>
      <c r="AE281" s="51">
        <f>IF(J281="","",IF(J281&gt;L281,1,0))</f>
        <v>0</v>
      </c>
      <c r="AF281" s="51">
        <f>IF(L281="","",IF(J281&lt;L281,1,0))</f>
        <v>1</v>
      </c>
      <c r="AG281" s="51">
        <f>IF(O281="","",IF(O281&gt;Q281,1,0))</f>
        <v>0</v>
      </c>
      <c r="AH281" s="51">
        <f>IF(Q281="","",IF(O281&lt;Q281,1,0))</f>
        <v>1</v>
      </c>
    </row>
    <row r="282" spans="2:34" ht="15" customHeight="1">
      <c r="B282" s="61"/>
      <c r="C282" s="66"/>
      <c r="D282" s="85"/>
      <c r="E282" s="86"/>
      <c r="F282" s="86"/>
      <c r="G282" s="86"/>
      <c r="H282" s="87"/>
      <c r="I282" s="80">
        <f>IF(J281="","",SUM(AE281:AE283))</f>
        <v>0</v>
      </c>
      <c r="J282" s="16">
        <v>13</v>
      </c>
      <c r="K282" s="10" t="s">
        <v>21</v>
      </c>
      <c r="L282" s="16">
        <v>21</v>
      </c>
      <c r="M282" s="100">
        <f>IF(L281="","",SUM(AF281:AF283))</f>
        <v>2</v>
      </c>
      <c r="N282" s="80">
        <f>IF(O281="","",SUM(AG281:AG283))</f>
        <v>0</v>
      </c>
      <c r="O282" s="30">
        <v>13</v>
      </c>
      <c r="P282" s="10" t="s">
        <v>21</v>
      </c>
      <c r="Q282" s="30">
        <v>21</v>
      </c>
      <c r="R282" s="100">
        <f>IF(Q281="","",SUM(AH281:AH283))</f>
        <v>2</v>
      </c>
      <c r="S282" s="92"/>
      <c r="T282" s="95"/>
      <c r="U282" s="98"/>
      <c r="V282" s="92"/>
      <c r="W282" s="98"/>
      <c r="X282" s="16"/>
      <c r="Y282" s="16"/>
      <c r="Z282" s="5"/>
      <c r="AA282" s="5"/>
      <c r="AD282" s="51">
        <f>IF(S281="","",S281*1000+(I282+N282)*100+((I282+N282)-(M282+R282))*10+((SUM(J281:J283)+SUM(O281:O283))-(SUM(L281:L283)+SUM(Q281:Q283))))</f>
        <v>-70</v>
      </c>
      <c r="AE282" s="51">
        <f>IF(J282="","",IF(J282&gt;L282,1,0))</f>
        <v>0</v>
      </c>
      <c r="AF282" s="51">
        <f>IF(L282="","",IF(J282&lt;L282,1,0))</f>
        <v>1</v>
      </c>
      <c r="AG282" s="51">
        <f>IF(O282="","",IF(O282&gt;Q282,1,0))</f>
        <v>0</v>
      </c>
      <c r="AH282" s="51">
        <f>IF(Q282="","",IF(O282&lt;Q282,1,0))</f>
        <v>1</v>
      </c>
    </row>
    <row r="283" spans="2:34" ht="15" customHeight="1">
      <c r="B283" s="62"/>
      <c r="C283" s="67"/>
      <c r="D283" s="88"/>
      <c r="E283" s="89"/>
      <c r="F283" s="89"/>
      <c r="G283" s="89"/>
      <c r="H283" s="90"/>
      <c r="I283" s="81"/>
      <c r="J283" s="17"/>
      <c r="K283" s="10" t="s">
        <v>21</v>
      </c>
      <c r="L283" s="17"/>
      <c r="M283" s="101"/>
      <c r="N283" s="81"/>
      <c r="O283" s="31"/>
      <c r="P283" s="10" t="s">
        <v>21</v>
      </c>
      <c r="Q283" s="31"/>
      <c r="R283" s="101"/>
      <c r="S283" s="93"/>
      <c r="T283" s="96"/>
      <c r="U283" s="99"/>
      <c r="V283" s="93"/>
      <c r="W283" s="99"/>
      <c r="X283" s="16"/>
      <c r="Y283" s="16"/>
      <c r="Z283" s="4"/>
      <c r="AA283" s="4"/>
      <c r="AE283" s="51">
        <f>IF(J283="","",IF(J283&gt;L283,1,0))</f>
      </c>
      <c r="AF283" s="51">
        <f>IF(L283="","",IF(J283&lt;L283,1,0))</f>
      </c>
      <c r="AG283" s="51">
        <f>IF(O283="","",IF(O283&gt;Q283,1,0))</f>
      </c>
      <c r="AH283" s="51">
        <f>IF(Q283="","",IF(O283&lt;Q283,1,0))</f>
      </c>
    </row>
    <row r="284" spans="2:32" ht="15" customHeight="1">
      <c r="B284" s="60" t="s">
        <v>32</v>
      </c>
      <c r="C284" s="65" t="s">
        <v>174</v>
      </c>
      <c r="D284" s="28" t="str">
        <f>IF(E284="","",IF(D285&gt;H285,"○","×"))</f>
        <v>○</v>
      </c>
      <c r="E284" s="14">
        <f>IF(L281="","",L281)</f>
        <v>21</v>
      </c>
      <c r="F284" s="15" t="s">
        <v>21</v>
      </c>
      <c r="G284" s="14">
        <f>IF(J281="","",J281)</f>
        <v>16</v>
      </c>
      <c r="H284" s="32"/>
      <c r="I284" s="82"/>
      <c r="J284" s="83"/>
      <c r="K284" s="83"/>
      <c r="L284" s="83"/>
      <c r="M284" s="84"/>
      <c r="N284" s="28" t="str">
        <f>IF(O284="","",IF(N285&gt;R285,"○","×"))</f>
        <v>○</v>
      </c>
      <c r="O284" s="14">
        <v>21</v>
      </c>
      <c r="P284" s="15" t="s">
        <v>21</v>
      </c>
      <c r="Q284" s="14">
        <v>18</v>
      </c>
      <c r="R284" s="33"/>
      <c r="S284" s="91">
        <f>IF(D284="","",COUNTIF(D284:R286,"○"))</f>
        <v>2</v>
      </c>
      <c r="T284" s="94" t="s">
        <v>18</v>
      </c>
      <c r="U284" s="97">
        <f>IF(D284="","",COUNTIF(D284:R286,"×"))</f>
        <v>0</v>
      </c>
      <c r="V284" s="91">
        <f>IF(AD285="","",RANK(AD285,AD281:AD289))</f>
        <v>1</v>
      </c>
      <c r="W284" s="97"/>
      <c r="X284" s="16"/>
      <c r="Y284" s="16"/>
      <c r="Z284" s="4"/>
      <c r="AA284" s="4"/>
      <c r="AE284" s="51">
        <f>IF(O284="","",IF(O284&gt;Q284,1,0))</f>
        <v>1</v>
      </c>
      <c r="AF284" s="51">
        <f>IF(Q284="","",IF(O284&lt;Q284,1,0))</f>
        <v>0</v>
      </c>
    </row>
    <row r="285" spans="2:32" ht="15" customHeight="1">
      <c r="B285" s="61"/>
      <c r="C285" s="66"/>
      <c r="D285" s="80">
        <f>M282</f>
        <v>2</v>
      </c>
      <c r="E285" s="16">
        <f>IF(L282="","",L282)</f>
        <v>21</v>
      </c>
      <c r="F285" s="10" t="s">
        <v>21</v>
      </c>
      <c r="G285" s="16">
        <f>IF(J282="","",J282)</f>
        <v>13</v>
      </c>
      <c r="H285" s="100">
        <f>I282</f>
        <v>0</v>
      </c>
      <c r="I285" s="85"/>
      <c r="J285" s="86"/>
      <c r="K285" s="86"/>
      <c r="L285" s="86"/>
      <c r="M285" s="87"/>
      <c r="N285" s="80">
        <f>IF(O284="","",SUM(AE284:AE286))</f>
        <v>2</v>
      </c>
      <c r="O285" s="16">
        <v>21</v>
      </c>
      <c r="P285" s="10" t="s">
        <v>21</v>
      </c>
      <c r="Q285" s="16">
        <v>13</v>
      </c>
      <c r="R285" s="100">
        <f>IF(Q284="","",SUM(AF284:AF286))</f>
        <v>0</v>
      </c>
      <c r="S285" s="92"/>
      <c r="T285" s="95"/>
      <c r="U285" s="98"/>
      <c r="V285" s="92"/>
      <c r="W285" s="98"/>
      <c r="X285" s="16"/>
      <c r="Y285" s="16"/>
      <c r="Z285" s="4"/>
      <c r="AA285" s="4"/>
      <c r="AD285" s="51">
        <f>IF(S284="","",S284*1000+(D285+N285)*100+((D285+N285)-(H285+R285))*10+((SUM(E284:E286)+SUM(O284:O286))-(SUM(G284:G286)+SUM(Q284:Q286))))</f>
        <v>2464</v>
      </c>
      <c r="AE285" s="51">
        <f>IF(O285="","",IF(O285&gt;Q285,1,0))</f>
        <v>1</v>
      </c>
      <c r="AF285" s="51">
        <f>IF(Q285="","",IF(O285&lt;Q285,1,0))</f>
        <v>0</v>
      </c>
    </row>
    <row r="286" spans="2:32" ht="15" customHeight="1">
      <c r="B286" s="62"/>
      <c r="C286" s="67"/>
      <c r="D286" s="81"/>
      <c r="E286" s="17">
        <f>IF(L283="","",L283)</f>
      </c>
      <c r="F286" s="13" t="s">
        <v>21</v>
      </c>
      <c r="G286" s="17">
        <f>IF(J283="","",J283)</f>
      </c>
      <c r="H286" s="101"/>
      <c r="I286" s="88"/>
      <c r="J286" s="89"/>
      <c r="K286" s="89"/>
      <c r="L286" s="89"/>
      <c r="M286" s="90"/>
      <c r="N286" s="81"/>
      <c r="O286" s="17"/>
      <c r="P286" s="10" t="s">
        <v>21</v>
      </c>
      <c r="Q286" s="17"/>
      <c r="R286" s="101"/>
      <c r="S286" s="93"/>
      <c r="T286" s="96"/>
      <c r="U286" s="99"/>
      <c r="V286" s="93"/>
      <c r="W286" s="99"/>
      <c r="X286" s="16"/>
      <c r="Y286" s="16"/>
      <c r="Z286" s="4"/>
      <c r="AA286" s="4"/>
      <c r="AE286" s="51">
        <f>IF(O286="","",IF(O286&gt;Q286,1,0))</f>
      </c>
      <c r="AF286" s="51">
        <f>IF(Q286="","",IF(O286&lt;Q286,1,0))</f>
      </c>
    </row>
    <row r="287" spans="2:27" ht="15" customHeight="1">
      <c r="B287" s="61" t="s">
        <v>49</v>
      </c>
      <c r="C287" s="65" t="s">
        <v>175</v>
      </c>
      <c r="D287" s="28" t="str">
        <f>IF(E287="","",IF(D288&gt;H288,"○","×"))</f>
        <v>○</v>
      </c>
      <c r="E287" s="14">
        <f>IF(Q281="","",Q281)</f>
        <v>21</v>
      </c>
      <c r="F287" s="15" t="s">
        <v>21</v>
      </c>
      <c r="G287" s="14">
        <f>IF(O281="","",O281)</f>
        <v>12</v>
      </c>
      <c r="H287" s="33"/>
      <c r="I287" s="28" t="str">
        <f>IF(J287="","",IF(I288&gt;M288,"○","×"))</f>
        <v>×</v>
      </c>
      <c r="J287" s="14">
        <f>IF(Q284="","",Q284)</f>
        <v>18</v>
      </c>
      <c r="K287" s="10" t="s">
        <v>21</v>
      </c>
      <c r="L287" s="14">
        <f>IF(O284="","",O284)</f>
        <v>21</v>
      </c>
      <c r="M287" s="33"/>
      <c r="N287" s="82"/>
      <c r="O287" s="83"/>
      <c r="P287" s="83"/>
      <c r="Q287" s="83"/>
      <c r="R287" s="84"/>
      <c r="S287" s="91">
        <f>IF(D287="","",COUNTIF(D287:M287,"○"))</f>
        <v>1</v>
      </c>
      <c r="T287" s="94" t="s">
        <v>18</v>
      </c>
      <c r="U287" s="97">
        <f>IF(D287="","",COUNTIF(D287:M287,"×"))</f>
        <v>1</v>
      </c>
      <c r="V287" s="91">
        <f>IF(AD288="","",RANK(AD288,AD281:AD289))</f>
        <v>2</v>
      </c>
      <c r="W287" s="97"/>
      <c r="X287" s="16"/>
      <c r="Y287" s="16"/>
      <c r="Z287" s="4"/>
      <c r="AA287" s="4"/>
    </row>
    <row r="288" spans="2:30" ht="15" customHeight="1">
      <c r="B288" s="61"/>
      <c r="C288" s="66"/>
      <c r="D288" s="80">
        <f>R282</f>
        <v>2</v>
      </c>
      <c r="E288" s="16">
        <f>IF(Q282="","",Q282)</f>
        <v>21</v>
      </c>
      <c r="F288" s="10" t="s">
        <v>21</v>
      </c>
      <c r="G288" s="16">
        <f>IF(O282="","",O282)</f>
        <v>13</v>
      </c>
      <c r="H288" s="100">
        <f>N282</f>
        <v>0</v>
      </c>
      <c r="I288" s="80">
        <f>R285</f>
        <v>0</v>
      </c>
      <c r="J288" s="16">
        <f>IF(Q285="","",Q285)</f>
        <v>13</v>
      </c>
      <c r="K288" s="10" t="s">
        <v>21</v>
      </c>
      <c r="L288" s="30">
        <f>IF(O285="","",O285)</f>
        <v>21</v>
      </c>
      <c r="M288" s="100">
        <f>N285</f>
        <v>2</v>
      </c>
      <c r="N288" s="85"/>
      <c r="O288" s="86"/>
      <c r="P288" s="86"/>
      <c r="Q288" s="86"/>
      <c r="R288" s="87"/>
      <c r="S288" s="92"/>
      <c r="T288" s="95"/>
      <c r="U288" s="98"/>
      <c r="V288" s="92"/>
      <c r="W288" s="98"/>
      <c r="X288" s="16"/>
      <c r="Y288" s="16"/>
      <c r="Z288" s="4"/>
      <c r="AA288" s="4"/>
      <c r="AD288" s="51">
        <f>IF(S287="","",S287*1000+(D288+I288)*100+((D288+I288)-(H288+M288))*10+((SUM(E287:E289)+SUM(J287:J289))-(SUM(G287:G289)+SUM(L287:L289))))</f>
        <v>1206</v>
      </c>
    </row>
    <row r="289" spans="2:27" ht="15" customHeight="1">
      <c r="B289" s="62"/>
      <c r="C289" s="67"/>
      <c r="D289" s="81"/>
      <c r="E289" s="17">
        <f>IF(Q283="","",Q283)</f>
      </c>
      <c r="F289" s="13" t="s">
        <v>21</v>
      </c>
      <c r="G289" s="17">
        <f>IF(O283="","",O283)</f>
      </c>
      <c r="H289" s="101"/>
      <c r="I289" s="81"/>
      <c r="J289" s="17">
        <f>IF(Q286="","",Q286)</f>
      </c>
      <c r="K289" s="10" t="s">
        <v>21</v>
      </c>
      <c r="L289" s="31">
        <f>IF(O286="","",O286)</f>
      </c>
      <c r="M289" s="101"/>
      <c r="N289" s="88"/>
      <c r="O289" s="89"/>
      <c r="P289" s="89"/>
      <c r="Q289" s="89"/>
      <c r="R289" s="90"/>
      <c r="S289" s="93"/>
      <c r="T289" s="96"/>
      <c r="U289" s="99"/>
      <c r="V289" s="93"/>
      <c r="W289" s="99"/>
      <c r="X289" s="16"/>
      <c r="Y289" s="16"/>
      <c r="Z289" s="4"/>
      <c r="AA289" s="4"/>
    </row>
    <row r="290" spans="2:36" s="24" customFormat="1" ht="15" customHeight="1">
      <c r="B290" s="23"/>
      <c r="C290" s="23"/>
      <c r="K290" s="25"/>
      <c r="AD290" s="51"/>
      <c r="AE290" s="51"/>
      <c r="AF290" s="51"/>
      <c r="AG290" s="51"/>
      <c r="AH290" s="51"/>
      <c r="AI290" s="51"/>
      <c r="AJ290" s="51"/>
    </row>
    <row r="291" spans="2:11" ht="17.25">
      <c r="B291" s="2" t="s">
        <v>24</v>
      </c>
      <c r="K291" s="4"/>
    </row>
    <row r="292" spans="2:28" ht="15" customHeight="1">
      <c r="B292" s="6" t="s">
        <v>25</v>
      </c>
      <c r="C292" s="7"/>
      <c r="D292" s="63" t="s">
        <v>172</v>
      </c>
      <c r="E292" s="74"/>
      <c r="F292" s="74"/>
      <c r="G292" s="74"/>
      <c r="H292" s="64"/>
      <c r="I292" s="63" t="s">
        <v>176</v>
      </c>
      <c r="J292" s="74"/>
      <c r="K292" s="74"/>
      <c r="L292" s="74"/>
      <c r="M292" s="64"/>
      <c r="N292" s="63" t="s">
        <v>132</v>
      </c>
      <c r="O292" s="74"/>
      <c r="P292" s="74"/>
      <c r="Q292" s="74"/>
      <c r="R292" s="64"/>
      <c r="S292" s="63" t="s">
        <v>86</v>
      </c>
      <c r="T292" s="74"/>
      <c r="U292" s="74"/>
      <c r="V292" s="74"/>
      <c r="W292" s="64"/>
      <c r="X292" s="63" t="s">
        <v>16</v>
      </c>
      <c r="Y292" s="74"/>
      <c r="Z292" s="64"/>
      <c r="AA292" s="63" t="s">
        <v>17</v>
      </c>
      <c r="AB292" s="64"/>
    </row>
    <row r="293" spans="2:36" ht="15" customHeight="1">
      <c r="B293" s="60" t="s">
        <v>49</v>
      </c>
      <c r="C293" s="65" t="s">
        <v>177</v>
      </c>
      <c r="D293" s="52"/>
      <c r="E293" s="53"/>
      <c r="F293" s="53"/>
      <c r="G293" s="53"/>
      <c r="H293" s="54"/>
      <c r="I293" s="8" t="str">
        <f>IF(I294="","",IF(I294&gt;M294,"○","×"))</f>
        <v>○</v>
      </c>
      <c r="J293" s="9">
        <v>16</v>
      </c>
      <c r="K293" s="10" t="s">
        <v>21</v>
      </c>
      <c r="L293" s="9">
        <v>21</v>
      </c>
      <c r="M293" s="11"/>
      <c r="N293" s="8" t="str">
        <f>IF(N294="","",IF(N294&gt;R294,"○","×"))</f>
        <v>×</v>
      </c>
      <c r="O293" s="9">
        <v>9</v>
      </c>
      <c r="P293" s="10" t="s">
        <v>21</v>
      </c>
      <c r="Q293" s="9">
        <v>21</v>
      </c>
      <c r="R293" s="11"/>
      <c r="S293" s="8" t="str">
        <f>IF(S294="","",IF(S294&gt;W294,"○","×"))</f>
        <v>×</v>
      </c>
      <c r="T293" s="9">
        <v>7</v>
      </c>
      <c r="U293" s="10" t="s">
        <v>21</v>
      </c>
      <c r="V293" s="9">
        <v>21</v>
      </c>
      <c r="W293" s="11"/>
      <c r="X293" s="65">
        <f>IF(I293="","",COUNTIF(I293:W293,"○"))</f>
        <v>1</v>
      </c>
      <c r="Y293" s="68" t="s">
        <v>18</v>
      </c>
      <c r="Z293" s="71">
        <f>IF(I293="","",COUNTIF(I293:W293,"×"))</f>
        <v>2</v>
      </c>
      <c r="AA293" s="65">
        <f>IF(AD294="","",RANK(AD294,AD293:AD304))</f>
        <v>3</v>
      </c>
      <c r="AB293" s="71"/>
      <c r="AE293" s="51">
        <f>IF(J293="","",IF(J293&gt;L293,1,0))</f>
        <v>0</v>
      </c>
      <c r="AF293" s="51">
        <f>IF(J293="","",IF(J293&lt;L293,1,0))</f>
        <v>1</v>
      </c>
      <c r="AG293" s="51">
        <f>IF(O293="","",IF(O293&gt;Q293,1,0))</f>
        <v>0</v>
      </c>
      <c r="AH293" s="51">
        <f>IF(O293="","",IF(O293&lt;Q293,1,0))</f>
        <v>1</v>
      </c>
      <c r="AI293" s="51">
        <f>IF(T293="","",IF(T293&gt;V293,1,0))</f>
        <v>0</v>
      </c>
      <c r="AJ293" s="51">
        <f>IF(T293="","",IF(T293&lt;V293,1,0))</f>
        <v>1</v>
      </c>
    </row>
    <row r="294" spans="2:36" ht="15" customHeight="1">
      <c r="B294" s="61"/>
      <c r="C294" s="66"/>
      <c r="D294" s="55"/>
      <c r="E294" s="56"/>
      <c r="F294" s="56"/>
      <c r="G294" s="56"/>
      <c r="H294" s="57"/>
      <c r="I294" s="58">
        <f>IF(J293="","",SUM(AE293:AE295))</f>
        <v>2</v>
      </c>
      <c r="J294" s="5">
        <v>21</v>
      </c>
      <c r="K294" s="10" t="s">
        <v>21</v>
      </c>
      <c r="L294" s="5">
        <v>9</v>
      </c>
      <c r="M294" s="75">
        <f>IF(J293="","",SUM(AF293:AF295))</f>
        <v>1</v>
      </c>
      <c r="N294" s="58">
        <f>IF(O293="","",SUM(AG293:AG295))</f>
        <v>0</v>
      </c>
      <c r="O294" s="5">
        <v>9</v>
      </c>
      <c r="P294" s="10" t="s">
        <v>21</v>
      </c>
      <c r="Q294" s="5">
        <v>21</v>
      </c>
      <c r="R294" s="75">
        <f>IF(O293="","",SUM(AH293:AH295))</f>
        <v>2</v>
      </c>
      <c r="S294" s="58">
        <f>IF(T293="","",SUM(AI293:AI295))</f>
        <v>0</v>
      </c>
      <c r="T294" s="5">
        <v>7</v>
      </c>
      <c r="U294" s="10" t="s">
        <v>21</v>
      </c>
      <c r="V294" s="5">
        <v>21</v>
      </c>
      <c r="W294" s="75">
        <f>IF(T293="","",SUM(AJ293:AJ295))</f>
        <v>2</v>
      </c>
      <c r="X294" s="66"/>
      <c r="Y294" s="69"/>
      <c r="Z294" s="72"/>
      <c r="AA294" s="66"/>
      <c r="AB294" s="72"/>
      <c r="AD294" s="51">
        <f>IF(X293="","",X293*1000+(S294+I294+N294)*100+((S294+I294+N294)-(W294+M294+R294))*10+((SUM(T293:T295)+SUM(J293:J295)+SUM(O293:O295))-(SUM(V293:V295)+SUM(L293:L295)+SUM(Q293:Q295))))</f>
        <v>1130</v>
      </c>
      <c r="AE294" s="51">
        <f>IF(J294="","",IF(J294&gt;L294,1,0))</f>
        <v>1</v>
      </c>
      <c r="AF294" s="51">
        <f>IF(J294="","",IF(J294&lt;L294,1,0))</f>
        <v>0</v>
      </c>
      <c r="AG294" s="51">
        <f>IF(O294="","",IF(O294&gt;Q294,1,0))</f>
        <v>0</v>
      </c>
      <c r="AH294" s="51">
        <f>IF(O294="","",IF(O294&lt;Q294,1,0))</f>
        <v>1</v>
      </c>
      <c r="AI294" s="51">
        <f>IF(T294="","",IF(T294&gt;V294,1,0))</f>
        <v>0</v>
      </c>
      <c r="AJ294" s="51">
        <f>IF(T294="","",IF(T294&lt;V294,1,0))</f>
        <v>1</v>
      </c>
    </row>
    <row r="295" spans="2:36" ht="15" customHeight="1">
      <c r="B295" s="62"/>
      <c r="C295" s="67"/>
      <c r="D295" s="77"/>
      <c r="E295" s="78"/>
      <c r="F295" s="78"/>
      <c r="G295" s="78"/>
      <c r="H295" s="79"/>
      <c r="I295" s="59"/>
      <c r="J295" s="12">
        <v>21</v>
      </c>
      <c r="K295" s="10" t="s">
        <v>21</v>
      </c>
      <c r="L295" s="12">
        <v>16</v>
      </c>
      <c r="M295" s="76"/>
      <c r="N295" s="59"/>
      <c r="O295" s="12"/>
      <c r="P295" s="13" t="s">
        <v>21</v>
      </c>
      <c r="Q295" s="12"/>
      <c r="R295" s="76"/>
      <c r="S295" s="59"/>
      <c r="T295" s="12"/>
      <c r="U295" s="10" t="s">
        <v>21</v>
      </c>
      <c r="V295" s="12"/>
      <c r="W295" s="76"/>
      <c r="X295" s="67"/>
      <c r="Y295" s="70"/>
      <c r="Z295" s="73"/>
      <c r="AA295" s="67"/>
      <c r="AB295" s="73"/>
      <c r="AE295" s="51">
        <f>IF(J295="","",IF(J295&gt;L295,1,0))</f>
        <v>1</v>
      </c>
      <c r="AF295" s="51">
        <f>IF(J295="","",IF(J295&lt;L295,1,0))</f>
        <v>0</v>
      </c>
      <c r="AG295" s="51">
        <f>IF(O295="","",IF(O295&gt;Q295,1,0))</f>
      </c>
      <c r="AH295" s="51">
        <f>IF(O295="","",IF(O295&lt;Q295,1,0))</f>
      </c>
      <c r="AI295" s="51">
        <f>IF(T295="","",IF(T295&gt;V295,1,0))</f>
      </c>
      <c r="AJ295" s="51">
        <f>IF(T295="","",IF(T295&lt;V295,1,0))</f>
      </c>
    </row>
    <row r="296" spans="2:34" ht="15" customHeight="1">
      <c r="B296" s="60" t="s">
        <v>34</v>
      </c>
      <c r="C296" s="65" t="s">
        <v>178</v>
      </c>
      <c r="D296" s="21" t="str">
        <f>IF(D297="","",IF(D297&gt;H297,"○","×"))</f>
        <v>×</v>
      </c>
      <c r="E296" s="16">
        <f>IF(L293="","",L293)</f>
        <v>21</v>
      </c>
      <c r="F296" s="10" t="s">
        <v>21</v>
      </c>
      <c r="G296" s="16">
        <f>IF(J293="","",J293)</f>
        <v>16</v>
      </c>
      <c r="H296" s="35"/>
      <c r="I296" s="108"/>
      <c r="J296" s="109"/>
      <c r="K296" s="109"/>
      <c r="L296" s="109"/>
      <c r="M296" s="110"/>
      <c r="N296" s="21" t="str">
        <f>IF(N297="","",IF(N297&gt;R297,"○","×"))</f>
        <v>×</v>
      </c>
      <c r="O296" s="5">
        <v>11</v>
      </c>
      <c r="P296" s="10" t="s">
        <v>21</v>
      </c>
      <c r="Q296" s="5">
        <v>21</v>
      </c>
      <c r="R296" s="35"/>
      <c r="S296" s="21" t="str">
        <f>IF(S297="","",IF(S297&gt;W297,"○","×"))</f>
        <v>×</v>
      </c>
      <c r="T296" s="5">
        <v>6</v>
      </c>
      <c r="U296" s="15" t="s">
        <v>21</v>
      </c>
      <c r="V296" s="5">
        <v>21</v>
      </c>
      <c r="W296" s="35"/>
      <c r="X296" s="65">
        <f>IF(D296="","",COUNTIF(D296:W298,"○"))</f>
        <v>0</v>
      </c>
      <c r="Y296" s="68" t="s">
        <v>18</v>
      </c>
      <c r="Z296" s="71">
        <f>IF(D296="","",COUNTIF(D296:W298,"×"))</f>
        <v>3</v>
      </c>
      <c r="AA296" s="65">
        <f>IF(AD297="","",RANK(AD297,AD293:AD304))</f>
        <v>4</v>
      </c>
      <c r="AB296" s="71"/>
      <c r="AE296" s="51">
        <f>IF(O296="","",IF(O296&gt;Q296,1,0))</f>
        <v>0</v>
      </c>
      <c r="AF296" s="51">
        <f>IF(O296="","",IF(O296&lt;Q296,1,0))</f>
        <v>1</v>
      </c>
      <c r="AG296" s="51">
        <f>IF(T296="","",IF(T296&gt;V296,1,0))</f>
        <v>0</v>
      </c>
      <c r="AH296" s="51">
        <f>IF(T296="","",IF(T296&lt;V296,1,0))</f>
        <v>1</v>
      </c>
    </row>
    <row r="297" spans="2:34" ht="15" customHeight="1">
      <c r="B297" s="61"/>
      <c r="C297" s="66"/>
      <c r="D297" s="80">
        <f>M294</f>
        <v>1</v>
      </c>
      <c r="E297" s="16">
        <f>IF(L294="","",L294)</f>
        <v>9</v>
      </c>
      <c r="F297" s="10" t="s">
        <v>21</v>
      </c>
      <c r="G297" s="16">
        <f>IF(J294="","",J294)</f>
        <v>21</v>
      </c>
      <c r="H297" s="75">
        <f>I294</f>
        <v>2</v>
      </c>
      <c r="I297" s="111"/>
      <c r="J297" s="112"/>
      <c r="K297" s="112"/>
      <c r="L297" s="112"/>
      <c r="M297" s="113"/>
      <c r="N297" s="58">
        <f>IF(O296="","",SUM(AE296:AE298))</f>
        <v>0</v>
      </c>
      <c r="O297" s="5">
        <v>4</v>
      </c>
      <c r="P297" s="10" t="s">
        <v>21</v>
      </c>
      <c r="Q297" s="5">
        <v>21</v>
      </c>
      <c r="R297" s="75">
        <f>IF(O296="","",SUM(AF296:AF298))</f>
        <v>2</v>
      </c>
      <c r="S297" s="58">
        <f>IF(T296="","",SUM(AG296:AG298))</f>
        <v>0</v>
      </c>
      <c r="T297" s="5">
        <v>6</v>
      </c>
      <c r="U297" s="10" t="s">
        <v>21</v>
      </c>
      <c r="V297" s="5">
        <v>21</v>
      </c>
      <c r="W297" s="75">
        <f>IF(T296="","",SUM(AH296:AH298))</f>
        <v>2</v>
      </c>
      <c r="X297" s="66"/>
      <c r="Y297" s="69"/>
      <c r="Z297" s="72"/>
      <c r="AA297" s="66"/>
      <c r="AB297" s="72"/>
      <c r="AD297" s="51">
        <f>IF(X296="","",X296*1000+(D297+S297+N297)*100+((D297+S297+N297)-(H297+W297+R297))*10+((SUM(E296:E298)+SUM(T296:T298)+SUM(O296:O298))-(SUM(G296:G298)+SUM(V296:V298)+SUM(Q296:Q298))))</f>
        <v>-19</v>
      </c>
      <c r="AE297" s="51">
        <f>IF(O297="","",IF(O297&gt;Q297,1,0))</f>
        <v>0</v>
      </c>
      <c r="AF297" s="51">
        <f>IF(O297="","",IF(O297&lt;Q297,1,0))</f>
        <v>1</v>
      </c>
      <c r="AG297" s="51">
        <f>IF(T297="","",IF(T297&gt;V297,1,0))</f>
        <v>0</v>
      </c>
      <c r="AH297" s="51">
        <f>IF(T297="","",IF(T297&lt;V297,1,0))</f>
        <v>1</v>
      </c>
    </row>
    <row r="298" spans="2:34" ht="15" customHeight="1">
      <c r="B298" s="62"/>
      <c r="C298" s="67"/>
      <c r="D298" s="81"/>
      <c r="E298" s="16">
        <f>IF(L295="","",L295)</f>
        <v>16</v>
      </c>
      <c r="F298" s="10" t="s">
        <v>21</v>
      </c>
      <c r="G298" s="16">
        <f>IF(J295="","",J295)</f>
        <v>21</v>
      </c>
      <c r="H298" s="76"/>
      <c r="I298" s="114"/>
      <c r="J298" s="115"/>
      <c r="K298" s="115"/>
      <c r="L298" s="115"/>
      <c r="M298" s="116"/>
      <c r="N298" s="59"/>
      <c r="O298" s="12"/>
      <c r="P298" s="10" t="s">
        <v>21</v>
      </c>
      <c r="Q298" s="12"/>
      <c r="R298" s="76"/>
      <c r="S298" s="59"/>
      <c r="T298" s="12"/>
      <c r="U298" s="10" t="s">
        <v>21</v>
      </c>
      <c r="V298" s="12"/>
      <c r="W298" s="76"/>
      <c r="X298" s="67"/>
      <c r="Y298" s="70"/>
      <c r="Z298" s="73"/>
      <c r="AA298" s="67"/>
      <c r="AB298" s="73"/>
      <c r="AE298" s="51">
        <f>IF(O298="","",IF(O298&gt;Q298,1,0))</f>
      </c>
      <c r="AF298" s="51">
        <f>IF(O298="","",IF(O298&lt;Q298,1,0))</f>
      </c>
      <c r="AG298" s="51">
        <f>IF(T298="","",IF(T298&gt;V298,1,0))</f>
      </c>
      <c r="AH298" s="51">
        <f>IF(T298="","",IF(T298&lt;V298,1,0))</f>
      </c>
    </row>
    <row r="299" spans="2:32" ht="15" customHeight="1">
      <c r="B299" s="60" t="s">
        <v>51</v>
      </c>
      <c r="C299" s="65" t="s">
        <v>179</v>
      </c>
      <c r="D299" s="21" t="str">
        <f>IF(D300="","",IF(D300&gt;H300,"○","×"))</f>
        <v>○</v>
      </c>
      <c r="E299" s="14">
        <f>IF(Q293="","",Q293)</f>
        <v>21</v>
      </c>
      <c r="F299" s="15" t="s">
        <v>21</v>
      </c>
      <c r="G299" s="14">
        <f>IF(O293="","",O293)</f>
        <v>9</v>
      </c>
      <c r="H299" s="35"/>
      <c r="I299" s="21" t="str">
        <f>IF(I300="","",IF(I300&gt;M300,"○","×"))</f>
        <v>○</v>
      </c>
      <c r="J299" s="5">
        <f>IF(Q296="","",Q296)</f>
        <v>21</v>
      </c>
      <c r="K299" s="10" t="s">
        <v>21</v>
      </c>
      <c r="L299" s="5">
        <f>IF(O296="","",O296)</f>
        <v>11</v>
      </c>
      <c r="M299" s="35"/>
      <c r="N299" s="108"/>
      <c r="O299" s="109"/>
      <c r="P299" s="109"/>
      <c r="Q299" s="109"/>
      <c r="R299" s="110"/>
      <c r="S299" s="21" t="str">
        <f>IF(S300="","",IF(S300&gt;W300,"○","×"))</f>
        <v>×</v>
      </c>
      <c r="T299" s="5">
        <v>13</v>
      </c>
      <c r="U299" s="15" t="s">
        <v>21</v>
      </c>
      <c r="V299" s="5">
        <v>21</v>
      </c>
      <c r="W299" s="35"/>
      <c r="X299" s="65">
        <f>IF(D299="","",COUNTIF(D299:W301,"○"))</f>
        <v>2</v>
      </c>
      <c r="Y299" s="68" t="s">
        <v>18</v>
      </c>
      <c r="Z299" s="71">
        <f>IF(D299="","",COUNTIF(D299:W301,"×"))</f>
        <v>1</v>
      </c>
      <c r="AA299" s="65">
        <f>IF(AD300="","",RANK(AD300,AD293:AD304))</f>
        <v>2</v>
      </c>
      <c r="AB299" s="71"/>
      <c r="AE299" s="51">
        <f>IF(T299="","",IF(T299&gt;V299,1,0))</f>
        <v>0</v>
      </c>
      <c r="AF299" s="51">
        <f>IF(T299="","",IF(T299&lt;V299,1,0))</f>
        <v>1</v>
      </c>
    </row>
    <row r="300" spans="2:32" ht="15" customHeight="1">
      <c r="B300" s="61"/>
      <c r="C300" s="66"/>
      <c r="D300" s="80">
        <f>R294</f>
        <v>2</v>
      </c>
      <c r="E300" s="16">
        <f>IF(Q294="","",Q294)</f>
        <v>21</v>
      </c>
      <c r="F300" s="10" t="s">
        <v>21</v>
      </c>
      <c r="G300" s="16">
        <f>IF(O294="","",O294)</f>
        <v>9</v>
      </c>
      <c r="H300" s="72">
        <f>N294</f>
        <v>0</v>
      </c>
      <c r="I300" s="58">
        <f>R297</f>
        <v>2</v>
      </c>
      <c r="J300" s="5">
        <f>IF(Q297="","",Q297)</f>
        <v>21</v>
      </c>
      <c r="K300" s="10" t="s">
        <v>21</v>
      </c>
      <c r="L300" s="5">
        <f>IF(O297="","",O297)</f>
        <v>4</v>
      </c>
      <c r="M300" s="75">
        <f>N297</f>
        <v>0</v>
      </c>
      <c r="N300" s="111"/>
      <c r="O300" s="112"/>
      <c r="P300" s="112"/>
      <c r="Q300" s="112"/>
      <c r="R300" s="113"/>
      <c r="S300" s="58">
        <f>IF(T299="","",SUM(AE299:AE301))</f>
        <v>0</v>
      </c>
      <c r="T300" s="5">
        <v>9</v>
      </c>
      <c r="U300" s="10" t="s">
        <v>21</v>
      </c>
      <c r="V300" s="5">
        <v>21</v>
      </c>
      <c r="W300" s="75">
        <f>IF(T299="","",SUM(AF299:AF301))</f>
        <v>2</v>
      </c>
      <c r="X300" s="66"/>
      <c r="Y300" s="69"/>
      <c r="Z300" s="72"/>
      <c r="AA300" s="66"/>
      <c r="AB300" s="72"/>
      <c r="AD300" s="51">
        <f>IF(X299="","",X299*1000+(D300+I300+S300)*100+((D300+I300+S300)-(H300+M300+W300))*10+((SUM(E299:E301)+SUM(J299:J301)+SUM(T299:T301))-(SUM(G299:G301)+SUM(L299:L301)+SUM(V299:V301))))</f>
        <v>2451</v>
      </c>
      <c r="AE300" s="51">
        <f>IF(T300="","",IF(T300&gt;V300,1,0))</f>
        <v>0</v>
      </c>
      <c r="AF300" s="51">
        <f>IF(T300="","",IF(T300&lt;V300,1,0))</f>
        <v>1</v>
      </c>
    </row>
    <row r="301" spans="2:32" ht="15" customHeight="1">
      <c r="B301" s="62"/>
      <c r="C301" s="67"/>
      <c r="D301" s="81"/>
      <c r="E301" s="17">
        <f>IF(Q295="","",Q295)</f>
      </c>
      <c r="F301" s="10" t="s">
        <v>21</v>
      </c>
      <c r="G301" s="16">
        <f>IF(O295="","",O295)</f>
      </c>
      <c r="H301" s="73"/>
      <c r="I301" s="59"/>
      <c r="J301" s="12">
        <f>IF(Q298="","",Q298)</f>
      </c>
      <c r="K301" s="10" t="s">
        <v>21</v>
      </c>
      <c r="L301" s="12">
        <f>IF(O298="","",O298)</f>
      </c>
      <c r="M301" s="76"/>
      <c r="N301" s="114"/>
      <c r="O301" s="115"/>
      <c r="P301" s="115"/>
      <c r="Q301" s="115"/>
      <c r="R301" s="116"/>
      <c r="S301" s="59"/>
      <c r="T301" s="12"/>
      <c r="U301" s="13" t="s">
        <v>21</v>
      </c>
      <c r="V301" s="12"/>
      <c r="W301" s="76"/>
      <c r="X301" s="67"/>
      <c r="Y301" s="70"/>
      <c r="Z301" s="73"/>
      <c r="AA301" s="67"/>
      <c r="AB301" s="73"/>
      <c r="AE301" s="51">
        <f>IF(T301="","",IF(T301&gt;V301,1,0))</f>
      </c>
      <c r="AF301" s="51">
        <f>IF(T301="","",IF(T301&lt;V301,1,0))</f>
      </c>
    </row>
    <row r="302" spans="2:28" ht="15" customHeight="1">
      <c r="B302" s="60" t="s">
        <v>59</v>
      </c>
      <c r="C302" s="65" t="s">
        <v>180</v>
      </c>
      <c r="D302" s="21" t="str">
        <f>IF(D303="","",IF(D303&gt;H303,"○","×"))</f>
        <v>○</v>
      </c>
      <c r="E302" s="16">
        <f>IF(V293="","",V293)</f>
        <v>21</v>
      </c>
      <c r="F302" s="15" t="s">
        <v>21</v>
      </c>
      <c r="G302" s="14">
        <f>IF(T293="","",T293)</f>
        <v>7</v>
      </c>
      <c r="H302" s="35"/>
      <c r="I302" s="21" t="str">
        <f>IF(I303="","",IF(I303&gt;M303,"○","×"))</f>
        <v>○</v>
      </c>
      <c r="J302" s="5">
        <f>IF(V296="","",V296)</f>
        <v>21</v>
      </c>
      <c r="K302" s="15" t="s">
        <v>21</v>
      </c>
      <c r="L302" s="5">
        <f>IF(T296="","",T296)</f>
        <v>6</v>
      </c>
      <c r="M302" s="35"/>
      <c r="N302" s="21" t="str">
        <f>IF(N303="","",IF(N303&gt;R303,"○","×"))</f>
        <v>○</v>
      </c>
      <c r="O302" s="5">
        <f>IF(V299="","",V299)</f>
        <v>21</v>
      </c>
      <c r="P302" s="10" t="s">
        <v>21</v>
      </c>
      <c r="Q302" s="5">
        <f>IF(T299="","",T299)</f>
        <v>13</v>
      </c>
      <c r="R302" s="35"/>
      <c r="S302" s="108"/>
      <c r="T302" s="109"/>
      <c r="U302" s="109"/>
      <c r="V302" s="109"/>
      <c r="W302" s="110"/>
      <c r="X302" s="65">
        <f>IF(D302="","",COUNTIF(D302:R302,"○"))</f>
        <v>3</v>
      </c>
      <c r="Y302" s="68" t="s">
        <v>18</v>
      </c>
      <c r="Z302" s="71">
        <f>IF(D302="","",COUNTIF(D302:R302,"×"))</f>
        <v>0</v>
      </c>
      <c r="AA302" s="65">
        <f>IF(AD303="","",RANK(AD303,AD293:AD304))</f>
        <v>1</v>
      </c>
      <c r="AB302" s="71"/>
    </row>
    <row r="303" spans="2:30" ht="15" customHeight="1">
      <c r="B303" s="61"/>
      <c r="C303" s="66"/>
      <c r="D303" s="80">
        <f>W294</f>
        <v>2</v>
      </c>
      <c r="E303" s="16">
        <f>IF(V294="","",V294)</f>
        <v>21</v>
      </c>
      <c r="F303" s="10" t="s">
        <v>21</v>
      </c>
      <c r="G303" s="16">
        <f>IF(T294="","",T294)</f>
        <v>7</v>
      </c>
      <c r="H303" s="75">
        <f>S294</f>
        <v>0</v>
      </c>
      <c r="I303" s="58">
        <f>W297</f>
        <v>2</v>
      </c>
      <c r="J303" s="5">
        <f>IF(V297="","",V297)</f>
        <v>21</v>
      </c>
      <c r="K303" s="10" t="s">
        <v>21</v>
      </c>
      <c r="L303" s="5">
        <f>IF(T297="","",T297)</f>
        <v>6</v>
      </c>
      <c r="M303" s="75">
        <f>S297</f>
        <v>0</v>
      </c>
      <c r="N303" s="58">
        <f>W300</f>
        <v>2</v>
      </c>
      <c r="O303" s="5">
        <f>IF(V300="","",V300)</f>
        <v>21</v>
      </c>
      <c r="P303" s="10" t="s">
        <v>21</v>
      </c>
      <c r="Q303" s="5">
        <f>IF(T300="","",T300)</f>
        <v>9</v>
      </c>
      <c r="R303" s="75">
        <f>S300</f>
        <v>0</v>
      </c>
      <c r="S303" s="111"/>
      <c r="T303" s="112"/>
      <c r="U303" s="112"/>
      <c r="V303" s="112"/>
      <c r="W303" s="113"/>
      <c r="X303" s="66"/>
      <c r="Y303" s="69"/>
      <c r="Z303" s="72"/>
      <c r="AA303" s="66"/>
      <c r="AB303" s="72"/>
      <c r="AD303" s="51">
        <f>IF(X302="","",X302*1000+(D303+I303+N303)*100+((D303+I303+N303)-(H303+M303+R303))*10+((SUM(E302:E304)+SUM(J302:J304)+SUM(O302:O304))-(SUM(G302:G304)+SUM(L302:L304)+SUM(Q302:Q304))))</f>
        <v>3738</v>
      </c>
    </row>
    <row r="304" spans="2:36" s="24" customFormat="1" ht="15" customHeight="1">
      <c r="B304" s="62"/>
      <c r="C304" s="67"/>
      <c r="D304" s="81"/>
      <c r="E304" s="17">
        <f>IF(V295="","",V295)</f>
      </c>
      <c r="F304" s="10" t="s">
        <v>21</v>
      </c>
      <c r="G304" s="16">
        <f>IF(T295="","",T295)</f>
      </c>
      <c r="H304" s="76"/>
      <c r="I304" s="59"/>
      <c r="J304" s="5">
        <f>IF(V298="","",V298)</f>
      </c>
      <c r="K304" s="13" t="s">
        <v>21</v>
      </c>
      <c r="L304" s="5">
        <f>IF(T298="","",T298)</f>
      </c>
      <c r="M304" s="76"/>
      <c r="N304" s="59"/>
      <c r="O304" s="12">
        <f>IF(V301="","",V301)</f>
      </c>
      <c r="P304" s="10" t="s">
        <v>21</v>
      </c>
      <c r="Q304" s="5">
        <f>IF(T301="","",T301)</f>
      </c>
      <c r="R304" s="76"/>
      <c r="S304" s="114"/>
      <c r="T304" s="115"/>
      <c r="U304" s="115"/>
      <c r="V304" s="115"/>
      <c r="W304" s="116"/>
      <c r="X304" s="67"/>
      <c r="Y304" s="70"/>
      <c r="Z304" s="73"/>
      <c r="AA304" s="67"/>
      <c r="AB304" s="73"/>
      <c r="AC304"/>
      <c r="AD304" s="51"/>
      <c r="AE304" s="51"/>
      <c r="AF304" s="51"/>
      <c r="AG304" s="51"/>
      <c r="AH304" s="51"/>
      <c r="AI304" s="51"/>
      <c r="AJ304" s="51"/>
    </row>
    <row r="305" spans="2:36" s="24" customFormat="1" ht="15" customHeight="1">
      <c r="B305" s="36"/>
      <c r="C305" s="36"/>
      <c r="D305" s="37"/>
      <c r="E305" s="25"/>
      <c r="F305" s="25"/>
      <c r="G305" s="25"/>
      <c r="H305" s="37"/>
      <c r="I305" s="37"/>
      <c r="J305" s="25"/>
      <c r="K305" s="25"/>
      <c r="L305" s="25"/>
      <c r="M305" s="37"/>
      <c r="N305" s="37"/>
      <c r="O305" s="37"/>
      <c r="P305" s="25"/>
      <c r="Q305" s="25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51"/>
      <c r="AE305" s="51"/>
      <c r="AF305" s="51"/>
      <c r="AG305" s="51"/>
      <c r="AH305" s="51"/>
      <c r="AI305" s="51"/>
      <c r="AJ305" s="51"/>
    </row>
    <row r="306" spans="2:27" ht="15" customHeight="1">
      <c r="B306" s="6" t="s">
        <v>38</v>
      </c>
      <c r="C306" s="7"/>
      <c r="D306" s="63" t="s">
        <v>91</v>
      </c>
      <c r="E306" s="74"/>
      <c r="F306" s="74"/>
      <c r="G306" s="74"/>
      <c r="H306" s="64"/>
      <c r="I306" s="63" t="s">
        <v>216</v>
      </c>
      <c r="J306" s="74"/>
      <c r="K306" s="74"/>
      <c r="L306" s="74"/>
      <c r="M306" s="64"/>
      <c r="N306" s="63" t="s">
        <v>181</v>
      </c>
      <c r="O306" s="74"/>
      <c r="P306" s="74"/>
      <c r="Q306" s="74"/>
      <c r="R306" s="64"/>
      <c r="S306" s="26"/>
      <c r="T306" s="27" t="s">
        <v>16</v>
      </c>
      <c r="U306" s="27"/>
      <c r="V306" s="63" t="s">
        <v>17</v>
      </c>
      <c r="W306" s="64"/>
      <c r="AA306" s="5"/>
    </row>
    <row r="307" spans="2:34" ht="15" customHeight="1">
      <c r="B307" s="60" t="s">
        <v>49</v>
      </c>
      <c r="C307" s="65" t="s">
        <v>182</v>
      </c>
      <c r="D307" s="82"/>
      <c r="E307" s="83"/>
      <c r="F307" s="83"/>
      <c r="G307" s="83"/>
      <c r="H307" s="84"/>
      <c r="I307" s="28" t="str">
        <f>IF(I308="","",IF(I308&gt;M308,"○","×"))</f>
        <v>○</v>
      </c>
      <c r="J307" s="14">
        <v>21</v>
      </c>
      <c r="K307" s="10" t="s">
        <v>21</v>
      </c>
      <c r="L307" s="14">
        <v>4</v>
      </c>
      <c r="M307" s="29"/>
      <c r="N307" s="8" t="str">
        <f>IF(N308="","",IF(N308&gt;R308,"○","×"))</f>
        <v>○</v>
      </c>
      <c r="O307" s="14">
        <v>21</v>
      </c>
      <c r="P307" s="10" t="s">
        <v>21</v>
      </c>
      <c r="Q307" s="14">
        <v>11</v>
      </c>
      <c r="R307" s="29"/>
      <c r="S307" s="91">
        <f>IF(I307="","",COUNTIF(I307:R307,"○"))</f>
        <v>2</v>
      </c>
      <c r="T307" s="94" t="s">
        <v>18</v>
      </c>
      <c r="U307" s="97">
        <f>IF(I307="","",COUNTIF(I307:R307,"×"))</f>
        <v>0</v>
      </c>
      <c r="V307" s="91">
        <f>IF(AD308="","",RANK(AD308,AD307:AD315))</f>
        <v>1</v>
      </c>
      <c r="W307" s="97"/>
      <c r="X307" s="16"/>
      <c r="Y307" s="16"/>
      <c r="Z307" s="5"/>
      <c r="AA307" s="5"/>
      <c r="AE307" s="51">
        <f>IF(J307="","",IF(J307&gt;L307,1,0))</f>
        <v>1</v>
      </c>
      <c r="AF307" s="51">
        <f>IF(L307="","",IF(J307&lt;L307,1,0))</f>
        <v>0</v>
      </c>
      <c r="AG307" s="51">
        <f>IF(O307="","",IF(O307&gt;Q307,1,0))</f>
        <v>1</v>
      </c>
      <c r="AH307" s="51">
        <f>IF(Q307="","",IF(O307&lt;Q307,1,0))</f>
        <v>0</v>
      </c>
    </row>
    <row r="308" spans="2:34" ht="15" customHeight="1">
      <c r="B308" s="61"/>
      <c r="C308" s="66"/>
      <c r="D308" s="85"/>
      <c r="E308" s="86"/>
      <c r="F308" s="86"/>
      <c r="G308" s="86"/>
      <c r="H308" s="87"/>
      <c r="I308" s="80">
        <f>IF(J307="","",SUM(AE307:AE309))</f>
        <v>2</v>
      </c>
      <c r="J308" s="16">
        <v>21</v>
      </c>
      <c r="K308" s="10" t="s">
        <v>21</v>
      </c>
      <c r="L308" s="16">
        <v>10</v>
      </c>
      <c r="M308" s="100">
        <f>IF(L307="","",SUM(AF307:AF309))</f>
        <v>0</v>
      </c>
      <c r="N308" s="80">
        <f>IF(O307="","",SUM(AG307:AG309))</f>
        <v>2</v>
      </c>
      <c r="O308" s="30">
        <v>21</v>
      </c>
      <c r="P308" s="10" t="s">
        <v>21</v>
      </c>
      <c r="Q308" s="30">
        <v>14</v>
      </c>
      <c r="R308" s="100">
        <f>IF(Q307="","",SUM(AH307:AH309))</f>
        <v>0</v>
      </c>
      <c r="S308" s="92"/>
      <c r="T308" s="95"/>
      <c r="U308" s="98"/>
      <c r="V308" s="92"/>
      <c r="W308" s="98"/>
      <c r="X308" s="16"/>
      <c r="Y308" s="16"/>
      <c r="Z308" s="5"/>
      <c r="AA308" s="5"/>
      <c r="AD308" s="51">
        <f>IF(S307="","",S307*1000+(I308+N308)*100+((I308+N308)-(M308+R308))*10+((SUM(J307:J309)+SUM(O307:O309))-(SUM(L307:L309)+SUM(Q307:Q309))))</f>
        <v>2485</v>
      </c>
      <c r="AE308" s="51">
        <f>IF(J308="","",IF(J308&gt;L308,1,0))</f>
        <v>1</v>
      </c>
      <c r="AF308" s="51">
        <f>IF(L308="","",IF(J308&lt;L308,1,0))</f>
        <v>0</v>
      </c>
      <c r="AG308" s="51">
        <f>IF(O308="","",IF(O308&gt;Q308,1,0))</f>
        <v>1</v>
      </c>
      <c r="AH308" s="51">
        <f>IF(Q308="","",IF(O308&lt;Q308,1,0))</f>
        <v>0</v>
      </c>
    </row>
    <row r="309" spans="2:34" ht="15" customHeight="1">
      <c r="B309" s="62"/>
      <c r="C309" s="67"/>
      <c r="D309" s="88"/>
      <c r="E309" s="89"/>
      <c r="F309" s="89"/>
      <c r="G309" s="89"/>
      <c r="H309" s="90"/>
      <c r="I309" s="81"/>
      <c r="J309" s="17"/>
      <c r="K309" s="10" t="s">
        <v>21</v>
      </c>
      <c r="L309" s="17"/>
      <c r="M309" s="101"/>
      <c r="N309" s="81"/>
      <c r="O309" s="31"/>
      <c r="P309" s="10" t="s">
        <v>21</v>
      </c>
      <c r="Q309" s="31"/>
      <c r="R309" s="101"/>
      <c r="S309" s="93"/>
      <c r="T309" s="96"/>
      <c r="U309" s="99"/>
      <c r="V309" s="93"/>
      <c r="W309" s="99"/>
      <c r="X309" s="16"/>
      <c r="Y309" s="16"/>
      <c r="Z309" s="4"/>
      <c r="AA309" s="4"/>
      <c r="AE309" s="51">
        <f>IF(J309="","",IF(J309&gt;L309,1,0))</f>
      </c>
      <c r="AF309" s="51">
        <f>IF(L309="","",IF(J309&lt;L309,1,0))</f>
      </c>
      <c r="AG309" s="51">
        <f>IF(O309="","",IF(O309&gt;Q309,1,0))</f>
      </c>
      <c r="AH309" s="51">
        <f>IF(Q309="","",IF(O309&lt;Q309,1,0))</f>
      </c>
    </row>
    <row r="310" spans="2:32" ht="15" customHeight="1">
      <c r="B310" s="60" t="s">
        <v>30</v>
      </c>
      <c r="C310" s="65" t="s">
        <v>215</v>
      </c>
      <c r="D310" s="28" t="str">
        <f>IF(E310="","",IF(D311&gt;H311,"○","×"))</f>
        <v>×</v>
      </c>
      <c r="E310" s="14">
        <f>IF(L307="","",L307)</f>
        <v>4</v>
      </c>
      <c r="F310" s="15" t="s">
        <v>21</v>
      </c>
      <c r="G310" s="14">
        <f>IF(J307="","",J307)</f>
        <v>21</v>
      </c>
      <c r="H310" s="32"/>
      <c r="I310" s="82"/>
      <c r="J310" s="83"/>
      <c r="K310" s="83"/>
      <c r="L310" s="83"/>
      <c r="M310" s="84"/>
      <c r="N310" s="28" t="str">
        <f>IF(O310="","",IF(N311&gt;R311,"○","×"))</f>
        <v>×</v>
      </c>
      <c r="O310" s="14">
        <v>4</v>
      </c>
      <c r="P310" s="15" t="s">
        <v>21</v>
      </c>
      <c r="Q310" s="14">
        <v>21</v>
      </c>
      <c r="R310" s="33"/>
      <c r="S310" s="91">
        <f>IF(D310="","",COUNTIF(D310:R312,"○"))</f>
        <v>0</v>
      </c>
      <c r="T310" s="94" t="s">
        <v>18</v>
      </c>
      <c r="U310" s="97">
        <f>IF(D310="","",COUNTIF(D310:R312,"×"))</f>
        <v>2</v>
      </c>
      <c r="V310" s="91">
        <f>IF(AD311="","",RANK(AD311,AD307:AD315))</f>
        <v>3</v>
      </c>
      <c r="W310" s="97"/>
      <c r="X310" s="16"/>
      <c r="Y310" s="16"/>
      <c r="Z310" s="4"/>
      <c r="AA310" s="4"/>
      <c r="AE310" s="51">
        <f>IF(O310="","",IF(O310&gt;Q310,1,0))</f>
        <v>0</v>
      </c>
      <c r="AF310" s="51">
        <f>IF(Q310="","",IF(O310&lt;Q310,1,0))</f>
        <v>1</v>
      </c>
    </row>
    <row r="311" spans="2:32" ht="15" customHeight="1">
      <c r="B311" s="61"/>
      <c r="C311" s="66"/>
      <c r="D311" s="80">
        <f>M308</f>
        <v>0</v>
      </c>
      <c r="E311" s="16">
        <f>IF(L308="","",L308)</f>
        <v>10</v>
      </c>
      <c r="F311" s="10" t="s">
        <v>21</v>
      </c>
      <c r="G311" s="16">
        <f>IF(J308="","",J308)</f>
        <v>21</v>
      </c>
      <c r="H311" s="100">
        <f>I308</f>
        <v>2</v>
      </c>
      <c r="I311" s="85"/>
      <c r="J311" s="86"/>
      <c r="K311" s="86"/>
      <c r="L311" s="86"/>
      <c r="M311" s="87"/>
      <c r="N311" s="80">
        <f>IF(O310="","",SUM(AE310:AE312))</f>
        <v>0</v>
      </c>
      <c r="O311" s="16">
        <v>2</v>
      </c>
      <c r="P311" s="10" t="s">
        <v>21</v>
      </c>
      <c r="Q311" s="16">
        <v>21</v>
      </c>
      <c r="R311" s="100">
        <f>IF(Q310="","",SUM(AF310:AF312))</f>
        <v>2</v>
      </c>
      <c r="S311" s="92"/>
      <c r="T311" s="95"/>
      <c r="U311" s="98"/>
      <c r="V311" s="92"/>
      <c r="W311" s="98"/>
      <c r="X311" s="16"/>
      <c r="Y311" s="16"/>
      <c r="Z311" s="4"/>
      <c r="AA311" s="4"/>
      <c r="AD311" s="51">
        <f>IF(S310="","",S310*1000+(D311+N311)*100+((D311+N311)-(H311+R311))*10+((SUM(E310:E312)+SUM(O310:O312))-(SUM(G310:G312)+SUM(Q310:Q312))))</f>
        <v>-104</v>
      </c>
      <c r="AE311" s="51">
        <f>IF(O311="","",IF(O311&gt;Q311,1,0))</f>
        <v>0</v>
      </c>
      <c r="AF311" s="51">
        <f>IF(Q311="","",IF(O311&lt;Q311,1,0))</f>
        <v>1</v>
      </c>
    </row>
    <row r="312" spans="2:32" ht="15" customHeight="1">
      <c r="B312" s="62"/>
      <c r="C312" s="67"/>
      <c r="D312" s="81"/>
      <c r="E312" s="17">
        <f>IF(L309="","",L309)</f>
      </c>
      <c r="F312" s="13" t="s">
        <v>21</v>
      </c>
      <c r="G312" s="17">
        <f>IF(J309="","",J309)</f>
      </c>
      <c r="H312" s="101"/>
      <c r="I312" s="88"/>
      <c r="J312" s="89"/>
      <c r="K312" s="89"/>
      <c r="L312" s="89"/>
      <c r="M312" s="90"/>
      <c r="N312" s="81"/>
      <c r="O312" s="17"/>
      <c r="P312" s="10" t="s">
        <v>21</v>
      </c>
      <c r="Q312" s="17"/>
      <c r="R312" s="101"/>
      <c r="S312" s="93"/>
      <c r="T312" s="96"/>
      <c r="U312" s="99"/>
      <c r="V312" s="93"/>
      <c r="W312" s="99"/>
      <c r="X312" s="16"/>
      <c r="Y312" s="16"/>
      <c r="Z312" s="4"/>
      <c r="AA312" s="4"/>
      <c r="AE312" s="51">
        <f>IF(O312="","",IF(O312&gt;Q312,1,0))</f>
      </c>
      <c r="AF312" s="51">
        <f>IF(Q312="","",IF(O312&lt;Q312,1,0))</f>
      </c>
    </row>
    <row r="313" spans="2:27" ht="15" customHeight="1">
      <c r="B313" s="61" t="s">
        <v>96</v>
      </c>
      <c r="C313" s="65" t="s">
        <v>183</v>
      </c>
      <c r="D313" s="28" t="str">
        <f>IF(E313="","",IF(D314&gt;H314,"○","×"))</f>
        <v>×</v>
      </c>
      <c r="E313" s="14">
        <f>IF(Q307="","",Q307)</f>
        <v>11</v>
      </c>
      <c r="F313" s="15" t="s">
        <v>21</v>
      </c>
      <c r="G313" s="14">
        <f>IF(O307="","",O307)</f>
        <v>21</v>
      </c>
      <c r="H313" s="33"/>
      <c r="I313" s="28" t="str">
        <f>IF(J313="","",IF(I314&gt;M314,"○","×"))</f>
        <v>○</v>
      </c>
      <c r="J313" s="14">
        <f>IF(Q310="","",Q310)</f>
        <v>21</v>
      </c>
      <c r="K313" s="10" t="s">
        <v>21</v>
      </c>
      <c r="L313" s="14">
        <f>IF(O310="","",O310)</f>
        <v>4</v>
      </c>
      <c r="M313" s="33"/>
      <c r="N313" s="82"/>
      <c r="O313" s="83"/>
      <c r="P313" s="83"/>
      <c r="Q313" s="83"/>
      <c r="R313" s="84"/>
      <c r="S313" s="91">
        <f>IF(D313="","",COUNTIF(D313:M313,"○"))</f>
        <v>1</v>
      </c>
      <c r="T313" s="94" t="s">
        <v>18</v>
      </c>
      <c r="U313" s="97">
        <f>IF(D313="","",COUNTIF(D313:M313,"×"))</f>
        <v>1</v>
      </c>
      <c r="V313" s="91">
        <f>IF(AD314="","",RANK(AD314,AD307:AD315))</f>
        <v>2</v>
      </c>
      <c r="W313" s="97"/>
      <c r="X313" s="16"/>
      <c r="Y313" s="16"/>
      <c r="Z313" s="4"/>
      <c r="AA313" s="4"/>
    </row>
    <row r="314" spans="2:30" ht="15" customHeight="1">
      <c r="B314" s="61"/>
      <c r="C314" s="66"/>
      <c r="D314" s="80">
        <f>R308</f>
        <v>0</v>
      </c>
      <c r="E314" s="16">
        <f>IF(Q308="","",Q308)</f>
        <v>14</v>
      </c>
      <c r="F314" s="10" t="s">
        <v>21</v>
      </c>
      <c r="G314" s="16">
        <f>IF(O308="","",O308)</f>
        <v>21</v>
      </c>
      <c r="H314" s="100">
        <f>N308</f>
        <v>2</v>
      </c>
      <c r="I314" s="80">
        <f>R311</f>
        <v>2</v>
      </c>
      <c r="J314" s="16">
        <f>IF(Q311="","",Q311)</f>
        <v>21</v>
      </c>
      <c r="K314" s="10" t="s">
        <v>21</v>
      </c>
      <c r="L314" s="30">
        <f>IF(O311="","",O311)</f>
        <v>2</v>
      </c>
      <c r="M314" s="100">
        <f>N311</f>
        <v>0</v>
      </c>
      <c r="N314" s="85"/>
      <c r="O314" s="86"/>
      <c r="P314" s="86"/>
      <c r="Q314" s="86"/>
      <c r="R314" s="87"/>
      <c r="S314" s="92"/>
      <c r="T314" s="95"/>
      <c r="U314" s="98"/>
      <c r="V314" s="92"/>
      <c r="W314" s="98"/>
      <c r="X314" s="16"/>
      <c r="Y314" s="16"/>
      <c r="Z314" s="4"/>
      <c r="AA314" s="4"/>
      <c r="AD314" s="51">
        <f>IF(S313="","",S313*1000+(D314+I314)*100+((D314+I314)-(H314+M314))*10+((SUM(E313:E315)+SUM(J313:J315))-(SUM(G313:G315)+SUM(L313:L315))))</f>
        <v>1219</v>
      </c>
    </row>
    <row r="315" spans="2:27" ht="15" customHeight="1">
      <c r="B315" s="62"/>
      <c r="C315" s="67"/>
      <c r="D315" s="81"/>
      <c r="E315" s="17">
        <f>IF(Q309="","",Q309)</f>
      </c>
      <c r="F315" s="13" t="s">
        <v>21</v>
      </c>
      <c r="G315" s="17">
        <f>IF(O309="","",O309)</f>
      </c>
      <c r="H315" s="101"/>
      <c r="I315" s="81"/>
      <c r="J315" s="17">
        <f>IF(Q312="","",Q312)</f>
      </c>
      <c r="K315" s="10" t="s">
        <v>21</v>
      </c>
      <c r="L315" s="31">
        <f>IF(O312="","",O312)</f>
      </c>
      <c r="M315" s="101"/>
      <c r="N315" s="88"/>
      <c r="O315" s="89"/>
      <c r="P315" s="89"/>
      <c r="Q315" s="89"/>
      <c r="R315" s="90"/>
      <c r="S315" s="93"/>
      <c r="T315" s="96"/>
      <c r="U315" s="99"/>
      <c r="V315" s="93"/>
      <c r="W315" s="99"/>
      <c r="X315" s="16"/>
      <c r="Y315" s="16"/>
      <c r="Z315" s="4"/>
      <c r="AA315" s="4"/>
    </row>
    <row r="316" spans="2:36" s="24" customFormat="1" ht="15" customHeight="1">
      <c r="B316" s="23"/>
      <c r="C316" s="23"/>
      <c r="E316" s="25"/>
      <c r="F316" s="25"/>
      <c r="G316" s="25"/>
      <c r="J316" s="25"/>
      <c r="K316" s="25"/>
      <c r="L316" s="25"/>
      <c r="O316" s="25"/>
      <c r="P316" s="25"/>
      <c r="Q316" s="25"/>
      <c r="R316" s="25"/>
      <c r="AD316" s="51"/>
      <c r="AE316" s="51"/>
      <c r="AF316" s="51"/>
      <c r="AG316" s="51"/>
      <c r="AH316" s="51"/>
      <c r="AI316" s="51"/>
      <c r="AJ316" s="51"/>
    </row>
    <row r="317" spans="2:27" ht="15" customHeight="1">
      <c r="B317" s="6" t="s">
        <v>61</v>
      </c>
      <c r="C317" s="7"/>
      <c r="D317" s="63" t="s">
        <v>184</v>
      </c>
      <c r="E317" s="74"/>
      <c r="F317" s="74"/>
      <c r="G317" s="74"/>
      <c r="H317" s="64"/>
      <c r="I317" s="63" t="s">
        <v>185</v>
      </c>
      <c r="J317" s="74"/>
      <c r="K317" s="74"/>
      <c r="L317" s="74"/>
      <c r="M317" s="64"/>
      <c r="N317" s="63" t="s">
        <v>55</v>
      </c>
      <c r="O317" s="74"/>
      <c r="P317" s="74"/>
      <c r="Q317" s="74"/>
      <c r="R317" s="64"/>
      <c r="S317" s="26"/>
      <c r="T317" s="27" t="s">
        <v>16</v>
      </c>
      <c r="U317" s="27"/>
      <c r="V317" s="63" t="s">
        <v>17</v>
      </c>
      <c r="W317" s="64"/>
      <c r="AA317" s="5"/>
    </row>
    <row r="318" spans="2:34" ht="15" customHeight="1">
      <c r="B318" s="60" t="s">
        <v>34</v>
      </c>
      <c r="C318" s="65" t="s">
        <v>186</v>
      </c>
      <c r="D318" s="82"/>
      <c r="E318" s="83"/>
      <c r="F318" s="83"/>
      <c r="G318" s="83"/>
      <c r="H318" s="84"/>
      <c r="I318" s="28" t="str">
        <f>IF(I319="","",IF(I319&gt;M319,"○","×"))</f>
        <v>×</v>
      </c>
      <c r="J318" s="14">
        <v>18</v>
      </c>
      <c r="K318" s="10" t="s">
        <v>21</v>
      </c>
      <c r="L318" s="14">
        <v>21</v>
      </c>
      <c r="M318" s="29"/>
      <c r="N318" s="8" t="str">
        <f>IF(N319="","",IF(N319&gt;R319,"○","×"))</f>
        <v>×</v>
      </c>
      <c r="O318" s="14">
        <v>9</v>
      </c>
      <c r="P318" s="10" t="s">
        <v>21</v>
      </c>
      <c r="Q318" s="14">
        <v>21</v>
      </c>
      <c r="R318" s="29"/>
      <c r="S318" s="91">
        <f>IF(I318="","",COUNTIF(I318:R318,"○"))</f>
        <v>0</v>
      </c>
      <c r="T318" s="94" t="s">
        <v>18</v>
      </c>
      <c r="U318" s="97">
        <f>IF(I318="","",COUNTIF(I318:R318,"×"))</f>
        <v>2</v>
      </c>
      <c r="V318" s="91">
        <f>IF(AD319="","",RANK(AD319,AD318:AD326))</f>
        <v>3</v>
      </c>
      <c r="W318" s="97"/>
      <c r="X318" s="16"/>
      <c r="Y318" s="16"/>
      <c r="Z318" s="5"/>
      <c r="AA318" s="5"/>
      <c r="AE318" s="51">
        <f>IF(J318="","",IF(J318&gt;L318,1,0))</f>
        <v>0</v>
      </c>
      <c r="AF318" s="51">
        <f>IF(L318="","",IF(J318&lt;L318,1,0))</f>
        <v>1</v>
      </c>
      <c r="AG318" s="51">
        <f>IF(O318="","",IF(O318&gt;Q318,1,0))</f>
        <v>0</v>
      </c>
      <c r="AH318" s="51">
        <f>IF(Q318="","",IF(O318&lt;Q318,1,0))</f>
        <v>1</v>
      </c>
    </row>
    <row r="319" spans="2:34" ht="15" customHeight="1">
      <c r="B319" s="61"/>
      <c r="C319" s="66"/>
      <c r="D319" s="85"/>
      <c r="E319" s="86"/>
      <c r="F319" s="86"/>
      <c r="G319" s="86"/>
      <c r="H319" s="87"/>
      <c r="I319" s="80">
        <f>IF(J318="","",SUM(AE318:AE320))</f>
        <v>0</v>
      </c>
      <c r="J319" s="16">
        <v>13</v>
      </c>
      <c r="K319" s="10" t="s">
        <v>21</v>
      </c>
      <c r="L319" s="16">
        <v>21</v>
      </c>
      <c r="M319" s="100">
        <f>IF(L318="","",SUM(AF318:AF320))</f>
        <v>2</v>
      </c>
      <c r="N319" s="80">
        <f>IF(O318="","",SUM(AG318:AG320))</f>
        <v>0</v>
      </c>
      <c r="O319" s="30">
        <v>16</v>
      </c>
      <c r="P319" s="10" t="s">
        <v>21</v>
      </c>
      <c r="Q319" s="30">
        <v>21</v>
      </c>
      <c r="R319" s="100">
        <f>IF(Q318="","",SUM(AH318:AH320))</f>
        <v>2</v>
      </c>
      <c r="S319" s="92"/>
      <c r="T319" s="95"/>
      <c r="U319" s="98"/>
      <c r="V319" s="92"/>
      <c r="W319" s="98"/>
      <c r="X319" s="16"/>
      <c r="Y319" s="16"/>
      <c r="Z319" s="5"/>
      <c r="AA319" s="5"/>
      <c r="AD319" s="51">
        <f>IF(S318="","",S318*1000+(I319+N319)*100+((I319+N319)-(M319+R319))*10+((SUM(J318:J320)+SUM(O318:O320))-(SUM(L318:L320)+SUM(Q318:Q320))))</f>
        <v>-68</v>
      </c>
      <c r="AE319" s="51">
        <f>IF(J319="","",IF(J319&gt;L319,1,0))</f>
        <v>0</v>
      </c>
      <c r="AF319" s="51">
        <f>IF(L319="","",IF(J319&lt;L319,1,0))</f>
        <v>1</v>
      </c>
      <c r="AG319" s="51">
        <f>IF(O319="","",IF(O319&gt;Q319,1,0))</f>
        <v>0</v>
      </c>
      <c r="AH319" s="51">
        <f>IF(Q319="","",IF(O319&lt;Q319,1,0))</f>
        <v>1</v>
      </c>
    </row>
    <row r="320" spans="2:34" ht="15" customHeight="1">
      <c r="B320" s="62"/>
      <c r="C320" s="67"/>
      <c r="D320" s="88"/>
      <c r="E320" s="89"/>
      <c r="F320" s="89"/>
      <c r="G320" s="89"/>
      <c r="H320" s="90"/>
      <c r="I320" s="81"/>
      <c r="J320" s="17"/>
      <c r="K320" s="10" t="s">
        <v>21</v>
      </c>
      <c r="L320" s="17"/>
      <c r="M320" s="101"/>
      <c r="N320" s="81"/>
      <c r="O320" s="31"/>
      <c r="P320" s="10" t="s">
        <v>21</v>
      </c>
      <c r="Q320" s="31"/>
      <c r="R320" s="101"/>
      <c r="S320" s="93"/>
      <c r="T320" s="96"/>
      <c r="U320" s="99"/>
      <c r="V320" s="93"/>
      <c r="W320" s="99"/>
      <c r="X320" s="16"/>
      <c r="Y320" s="16"/>
      <c r="Z320" s="4"/>
      <c r="AA320" s="4"/>
      <c r="AE320" s="51">
        <f>IF(J320="","",IF(J320&gt;L320,1,0))</f>
      </c>
      <c r="AF320" s="51">
        <f>IF(L320="","",IF(J320&lt;L320,1,0))</f>
      </c>
      <c r="AG320" s="51">
        <f>IF(O320="","",IF(O320&gt;Q320,1,0))</f>
      </c>
      <c r="AH320" s="51">
        <f>IF(Q320="","",IF(O320&lt;Q320,1,0))</f>
      </c>
    </row>
    <row r="321" spans="2:32" ht="15" customHeight="1">
      <c r="B321" s="60" t="s">
        <v>32</v>
      </c>
      <c r="C321" s="65" t="s">
        <v>187</v>
      </c>
      <c r="D321" s="28" t="str">
        <f>IF(E321="","",IF(D322&gt;H322,"○","×"))</f>
        <v>○</v>
      </c>
      <c r="E321" s="14">
        <f>IF(L318="","",L318)</f>
        <v>21</v>
      </c>
      <c r="F321" s="15" t="s">
        <v>21</v>
      </c>
      <c r="G321" s="14">
        <f>IF(J318="","",J318)</f>
        <v>18</v>
      </c>
      <c r="H321" s="32"/>
      <c r="I321" s="82"/>
      <c r="J321" s="83"/>
      <c r="K321" s="83"/>
      <c r="L321" s="83"/>
      <c r="M321" s="84"/>
      <c r="N321" s="28" t="str">
        <f>IF(O321="","",IF(N322&gt;R322,"○","×"))</f>
        <v>×</v>
      </c>
      <c r="O321" s="14">
        <v>12</v>
      </c>
      <c r="P321" s="15" t="s">
        <v>21</v>
      </c>
      <c r="Q321" s="14">
        <v>21</v>
      </c>
      <c r="R321" s="33"/>
      <c r="S321" s="91">
        <f>IF(D321="","",COUNTIF(D321:R323,"○"))</f>
        <v>1</v>
      </c>
      <c r="T321" s="94" t="s">
        <v>18</v>
      </c>
      <c r="U321" s="97">
        <f>IF(D321="","",COUNTIF(D321:R323,"×"))</f>
        <v>1</v>
      </c>
      <c r="V321" s="91">
        <f>IF(AD322="","",RANK(AD322,AD318:AD326))</f>
        <v>2</v>
      </c>
      <c r="W321" s="97"/>
      <c r="X321" s="16"/>
      <c r="Y321" s="16"/>
      <c r="Z321" s="4"/>
      <c r="AA321" s="4"/>
      <c r="AE321" s="51">
        <f>IF(O321="","",IF(O321&gt;Q321,1,0))</f>
        <v>0</v>
      </c>
      <c r="AF321" s="51">
        <f>IF(Q321="","",IF(O321&lt;Q321,1,0))</f>
        <v>1</v>
      </c>
    </row>
    <row r="322" spans="2:32" ht="15" customHeight="1">
      <c r="B322" s="61"/>
      <c r="C322" s="66"/>
      <c r="D322" s="80">
        <f>M319</f>
        <v>2</v>
      </c>
      <c r="E322" s="16">
        <f>IF(L319="","",L319)</f>
        <v>21</v>
      </c>
      <c r="F322" s="10" t="s">
        <v>21</v>
      </c>
      <c r="G322" s="16">
        <f>IF(J319="","",J319)</f>
        <v>13</v>
      </c>
      <c r="H322" s="100">
        <f>I319</f>
        <v>0</v>
      </c>
      <c r="I322" s="85"/>
      <c r="J322" s="86"/>
      <c r="K322" s="86"/>
      <c r="L322" s="86"/>
      <c r="M322" s="87"/>
      <c r="N322" s="80">
        <f>IF(O321="","",SUM(AE321:AE323))</f>
        <v>0</v>
      </c>
      <c r="O322" s="16">
        <v>18</v>
      </c>
      <c r="P322" s="10" t="s">
        <v>21</v>
      </c>
      <c r="Q322" s="16">
        <v>21</v>
      </c>
      <c r="R322" s="100">
        <f>IF(Q321="","",SUM(AF321:AF323))</f>
        <v>2</v>
      </c>
      <c r="S322" s="92"/>
      <c r="T322" s="95"/>
      <c r="U322" s="98"/>
      <c r="V322" s="92"/>
      <c r="W322" s="98"/>
      <c r="X322" s="16"/>
      <c r="Y322" s="16"/>
      <c r="Z322" s="4"/>
      <c r="AA322" s="4"/>
      <c r="AD322" s="51">
        <f>IF(S321="","",S321*1000+(D322+N322)*100+((D322+N322)-(H322+R322))*10+((SUM(E321:E323)+SUM(O321:O323))-(SUM(G321:G323)+SUM(Q321:Q323))))</f>
        <v>1199</v>
      </c>
      <c r="AE322" s="51">
        <f>IF(O322="","",IF(O322&gt;Q322,1,0))</f>
        <v>0</v>
      </c>
      <c r="AF322" s="51">
        <f>IF(Q322="","",IF(O322&lt;Q322,1,0))</f>
        <v>1</v>
      </c>
    </row>
    <row r="323" spans="2:32" ht="15" customHeight="1">
      <c r="B323" s="62"/>
      <c r="C323" s="67"/>
      <c r="D323" s="81"/>
      <c r="E323" s="17">
        <f>IF(L320="","",L320)</f>
      </c>
      <c r="F323" s="13" t="s">
        <v>21</v>
      </c>
      <c r="G323" s="17">
        <f>IF(J320="","",J320)</f>
      </c>
      <c r="H323" s="101"/>
      <c r="I323" s="88"/>
      <c r="J323" s="89"/>
      <c r="K323" s="89"/>
      <c r="L323" s="89"/>
      <c r="M323" s="90"/>
      <c r="N323" s="81"/>
      <c r="O323" s="17"/>
      <c r="P323" s="10" t="s">
        <v>21</v>
      </c>
      <c r="Q323" s="17"/>
      <c r="R323" s="101"/>
      <c r="S323" s="93"/>
      <c r="T323" s="96"/>
      <c r="U323" s="99"/>
      <c r="V323" s="93"/>
      <c r="W323" s="99"/>
      <c r="X323" s="16"/>
      <c r="Y323" s="16"/>
      <c r="Z323" s="4"/>
      <c r="AA323" s="4"/>
      <c r="AE323" s="51">
        <f>IF(O323="","",IF(O323&gt;Q323,1,0))</f>
      </c>
      <c r="AF323" s="51">
        <f>IF(Q323="","",IF(O323&lt;Q323,1,0))</f>
      </c>
    </row>
    <row r="324" spans="2:27" ht="15" customHeight="1">
      <c r="B324" s="61" t="s">
        <v>51</v>
      </c>
      <c r="C324" s="65" t="s">
        <v>188</v>
      </c>
      <c r="D324" s="28" t="str">
        <f>IF(E324="","",IF(D325&gt;H325,"○","×"))</f>
        <v>○</v>
      </c>
      <c r="E324" s="14">
        <f>IF(Q318="","",Q318)</f>
        <v>21</v>
      </c>
      <c r="F324" s="15" t="s">
        <v>21</v>
      </c>
      <c r="G324" s="14">
        <f>IF(O318="","",O318)</f>
        <v>9</v>
      </c>
      <c r="H324" s="33"/>
      <c r="I324" s="28" t="str">
        <f>IF(J324="","",IF(I325&gt;M325,"○","×"))</f>
        <v>○</v>
      </c>
      <c r="J324" s="14">
        <f>IF(Q321="","",Q321)</f>
        <v>21</v>
      </c>
      <c r="K324" s="10" t="s">
        <v>21</v>
      </c>
      <c r="L324" s="14">
        <f>IF(O321="","",O321)</f>
        <v>12</v>
      </c>
      <c r="M324" s="33"/>
      <c r="N324" s="82"/>
      <c r="O324" s="83"/>
      <c r="P324" s="83"/>
      <c r="Q324" s="83"/>
      <c r="R324" s="84"/>
      <c r="S324" s="91">
        <f>IF(D324="","",COUNTIF(D324:M324,"○"))</f>
        <v>2</v>
      </c>
      <c r="T324" s="94" t="s">
        <v>18</v>
      </c>
      <c r="U324" s="97">
        <f>IF(D324="","",COUNTIF(D324:M324,"×"))</f>
        <v>0</v>
      </c>
      <c r="V324" s="91">
        <f>IF(AD325="","",RANK(AD325,AD318:AD326))</f>
        <v>1</v>
      </c>
      <c r="W324" s="97"/>
      <c r="X324" s="16"/>
      <c r="Y324" s="16"/>
      <c r="Z324" s="4"/>
      <c r="AA324" s="4"/>
    </row>
    <row r="325" spans="2:30" ht="15" customHeight="1">
      <c r="B325" s="61"/>
      <c r="C325" s="66"/>
      <c r="D325" s="80">
        <f>R319</f>
        <v>2</v>
      </c>
      <c r="E325" s="16">
        <f>IF(Q319="","",Q319)</f>
        <v>21</v>
      </c>
      <c r="F325" s="10" t="s">
        <v>21</v>
      </c>
      <c r="G325" s="16">
        <f>IF(O319="","",O319)</f>
        <v>16</v>
      </c>
      <c r="H325" s="100">
        <f>N319</f>
        <v>0</v>
      </c>
      <c r="I325" s="80">
        <f>R322</f>
        <v>2</v>
      </c>
      <c r="J325" s="16">
        <f>IF(Q322="","",Q322)</f>
        <v>21</v>
      </c>
      <c r="K325" s="10" t="s">
        <v>21</v>
      </c>
      <c r="L325" s="30">
        <f>IF(O322="","",O322)</f>
        <v>18</v>
      </c>
      <c r="M325" s="100">
        <f>N322</f>
        <v>0</v>
      </c>
      <c r="N325" s="85"/>
      <c r="O325" s="86"/>
      <c r="P325" s="86"/>
      <c r="Q325" s="86"/>
      <c r="R325" s="87"/>
      <c r="S325" s="92"/>
      <c r="T325" s="95"/>
      <c r="U325" s="98"/>
      <c r="V325" s="92"/>
      <c r="W325" s="98"/>
      <c r="X325" s="16"/>
      <c r="Y325" s="16"/>
      <c r="Z325" s="4"/>
      <c r="AA325" s="4"/>
      <c r="AD325" s="51">
        <f>IF(S324="","",S324*1000+(D325+I325)*100+((D325+I325)-(H325+M325))*10+((SUM(E324:E326)+SUM(J324:J326))-(SUM(G324:G326)+SUM(L324:L326))))</f>
        <v>2469</v>
      </c>
    </row>
    <row r="326" spans="2:27" ht="15" customHeight="1">
      <c r="B326" s="62"/>
      <c r="C326" s="67"/>
      <c r="D326" s="81"/>
      <c r="E326" s="17">
        <f>IF(Q320="","",Q320)</f>
      </c>
      <c r="F326" s="13" t="s">
        <v>21</v>
      </c>
      <c r="G326" s="17">
        <f>IF(O320="","",O320)</f>
      </c>
      <c r="H326" s="101"/>
      <c r="I326" s="81"/>
      <c r="J326" s="17">
        <f>IF(Q323="","",Q323)</f>
      </c>
      <c r="K326" s="10" t="s">
        <v>21</v>
      </c>
      <c r="L326" s="31">
        <f>IF(O323="","",O323)</f>
      </c>
      <c r="M326" s="101"/>
      <c r="N326" s="88"/>
      <c r="O326" s="89"/>
      <c r="P326" s="89"/>
      <c r="Q326" s="89"/>
      <c r="R326" s="90"/>
      <c r="S326" s="93"/>
      <c r="T326" s="96"/>
      <c r="U326" s="99"/>
      <c r="V326" s="93"/>
      <c r="W326" s="99"/>
      <c r="X326" s="16"/>
      <c r="Y326" s="16"/>
      <c r="Z326" s="4"/>
      <c r="AA326" s="4"/>
    </row>
    <row r="327" spans="2:36" s="24" customFormat="1" ht="15" customHeight="1">
      <c r="B327" s="23"/>
      <c r="C327" s="23"/>
      <c r="K327" s="34"/>
      <c r="AD327" s="51"/>
      <c r="AE327" s="51"/>
      <c r="AF327" s="51"/>
      <c r="AG327" s="51"/>
      <c r="AH327" s="51"/>
      <c r="AI327" s="51"/>
      <c r="AJ327" s="51"/>
    </row>
    <row r="328" spans="2:27" ht="15" customHeight="1">
      <c r="B328" s="6" t="s">
        <v>68</v>
      </c>
      <c r="C328" s="7"/>
      <c r="D328" s="63" t="s">
        <v>189</v>
      </c>
      <c r="E328" s="74"/>
      <c r="F328" s="74"/>
      <c r="G328" s="74"/>
      <c r="H328" s="64"/>
      <c r="I328" s="63" t="s">
        <v>190</v>
      </c>
      <c r="J328" s="74"/>
      <c r="K328" s="74"/>
      <c r="L328" s="74"/>
      <c r="M328" s="64"/>
      <c r="N328" s="63" t="s">
        <v>216</v>
      </c>
      <c r="O328" s="74"/>
      <c r="P328" s="74"/>
      <c r="Q328" s="74"/>
      <c r="R328" s="64"/>
      <c r="S328" s="26"/>
      <c r="T328" s="27" t="s">
        <v>16</v>
      </c>
      <c r="U328" s="27"/>
      <c r="V328" s="63" t="s">
        <v>17</v>
      </c>
      <c r="W328" s="64"/>
      <c r="AA328" s="5"/>
    </row>
    <row r="329" spans="2:34" ht="15" customHeight="1">
      <c r="B329" s="60" t="s">
        <v>34</v>
      </c>
      <c r="C329" s="65" t="s">
        <v>191</v>
      </c>
      <c r="D329" s="82"/>
      <c r="E329" s="83"/>
      <c r="F329" s="83"/>
      <c r="G329" s="83"/>
      <c r="H329" s="84"/>
      <c r="I329" s="28" t="str">
        <f>IF(I330="","",IF(I330&gt;M330,"○","×"))</f>
        <v>×</v>
      </c>
      <c r="J329" s="14">
        <v>13</v>
      </c>
      <c r="K329" s="10" t="s">
        <v>21</v>
      </c>
      <c r="L329" s="14">
        <v>21</v>
      </c>
      <c r="M329" s="29"/>
      <c r="N329" s="8" t="str">
        <f>IF(N330="","",IF(N330&gt;R330,"○","×"))</f>
        <v>○</v>
      </c>
      <c r="O329" s="14">
        <v>21</v>
      </c>
      <c r="P329" s="10" t="s">
        <v>21</v>
      </c>
      <c r="Q329" s="14">
        <v>4</v>
      </c>
      <c r="R329" s="29"/>
      <c r="S329" s="91">
        <f>IF(I329="","",COUNTIF(I329:R329,"○"))</f>
        <v>1</v>
      </c>
      <c r="T329" s="94" t="s">
        <v>18</v>
      </c>
      <c r="U329" s="97">
        <f>IF(I329="","",COUNTIF(I329:R329,"×"))</f>
        <v>1</v>
      </c>
      <c r="V329" s="91">
        <f>IF(AD330="","",RANK(AD330,AD329:AD337))</f>
        <v>2</v>
      </c>
      <c r="W329" s="97"/>
      <c r="X329" s="16"/>
      <c r="Y329" s="16"/>
      <c r="Z329" s="5"/>
      <c r="AA329" s="5"/>
      <c r="AE329" s="51">
        <f>IF(J329="","",IF(J329&gt;L329,1,0))</f>
        <v>0</v>
      </c>
      <c r="AF329" s="51">
        <f>IF(L329="","",IF(J329&lt;L329,1,0))</f>
        <v>1</v>
      </c>
      <c r="AG329" s="51">
        <f>IF(O329="","",IF(O329&gt;Q329,1,0))</f>
        <v>1</v>
      </c>
      <c r="AH329" s="51">
        <f>IF(Q329="","",IF(O329&lt;Q329,1,0))</f>
        <v>0</v>
      </c>
    </row>
    <row r="330" spans="2:34" ht="15" customHeight="1">
      <c r="B330" s="61"/>
      <c r="C330" s="66"/>
      <c r="D330" s="85"/>
      <c r="E330" s="86"/>
      <c r="F330" s="86"/>
      <c r="G330" s="86"/>
      <c r="H330" s="87"/>
      <c r="I330" s="80">
        <f>IF(J329="","",SUM(AE329:AE331))</f>
        <v>0</v>
      </c>
      <c r="J330" s="16">
        <v>10</v>
      </c>
      <c r="K330" s="10" t="s">
        <v>21</v>
      </c>
      <c r="L330" s="16">
        <v>21</v>
      </c>
      <c r="M330" s="100">
        <f>IF(L329="","",SUM(AF329:AF331))</f>
        <v>2</v>
      </c>
      <c r="N330" s="80">
        <f>IF(O329="","",SUM(AG329:AG331))</f>
        <v>2</v>
      </c>
      <c r="O330" s="30">
        <v>21</v>
      </c>
      <c r="P330" s="10" t="s">
        <v>21</v>
      </c>
      <c r="Q330" s="30">
        <v>10</v>
      </c>
      <c r="R330" s="100">
        <f>IF(Q329="","",SUM(AH329:AH331))</f>
        <v>0</v>
      </c>
      <c r="S330" s="92"/>
      <c r="T330" s="95"/>
      <c r="U330" s="98"/>
      <c r="V330" s="92"/>
      <c r="W330" s="98"/>
      <c r="X330" s="16"/>
      <c r="Y330" s="16"/>
      <c r="Z330" s="5"/>
      <c r="AA330" s="5"/>
      <c r="AD330" s="51">
        <f>IF(S329="","",S329*1000+(I330+N330)*100+((I330+N330)-(M330+R330))*10+((SUM(J329:J331)+SUM(O329:O331))-(SUM(L329:L331)+SUM(Q329:Q331))))</f>
        <v>1209</v>
      </c>
      <c r="AE330" s="51">
        <f>IF(J330="","",IF(J330&gt;L330,1,0))</f>
        <v>0</v>
      </c>
      <c r="AF330" s="51">
        <f>IF(L330="","",IF(J330&lt;L330,1,0))</f>
        <v>1</v>
      </c>
      <c r="AG330" s="51">
        <f>IF(O330="","",IF(O330&gt;Q330,1,0))</f>
        <v>1</v>
      </c>
      <c r="AH330" s="51">
        <f>IF(Q330="","",IF(O330&lt;Q330,1,0))</f>
        <v>0</v>
      </c>
    </row>
    <row r="331" spans="2:34" ht="15" customHeight="1">
      <c r="B331" s="62"/>
      <c r="C331" s="67"/>
      <c r="D331" s="88"/>
      <c r="E331" s="89"/>
      <c r="F331" s="89"/>
      <c r="G331" s="89"/>
      <c r="H331" s="90"/>
      <c r="I331" s="81"/>
      <c r="J331" s="17"/>
      <c r="K331" s="10" t="s">
        <v>21</v>
      </c>
      <c r="L331" s="17"/>
      <c r="M331" s="101"/>
      <c r="N331" s="81"/>
      <c r="O331" s="31"/>
      <c r="P331" s="10" t="s">
        <v>21</v>
      </c>
      <c r="Q331" s="31"/>
      <c r="R331" s="101"/>
      <c r="S331" s="93"/>
      <c r="T331" s="96"/>
      <c r="U331" s="99"/>
      <c r="V331" s="93"/>
      <c r="W331" s="99"/>
      <c r="X331" s="16"/>
      <c r="Y331" s="16"/>
      <c r="Z331" s="4"/>
      <c r="AA331" s="4"/>
      <c r="AE331" s="51">
        <f>IF(J331="","",IF(J331&gt;L331,1,0))</f>
      </c>
      <c r="AF331" s="51">
        <f>IF(L331="","",IF(J331&lt;L331,1,0))</f>
      </c>
      <c r="AG331" s="51">
        <f>IF(O331="","",IF(O331&gt;Q331,1,0))</f>
      </c>
      <c r="AH331" s="51">
        <f>IF(Q331="","",IF(O331&lt;Q331,1,0))</f>
      </c>
    </row>
    <row r="332" spans="2:32" ht="15" customHeight="1">
      <c r="B332" s="60" t="s">
        <v>96</v>
      </c>
      <c r="C332" s="65" t="s">
        <v>192</v>
      </c>
      <c r="D332" s="28" t="str">
        <f>IF(E332="","",IF(D333&gt;H333,"○","×"))</f>
        <v>○</v>
      </c>
      <c r="E332" s="14">
        <f>IF(L329="","",L329)</f>
        <v>21</v>
      </c>
      <c r="F332" s="15" t="s">
        <v>21</v>
      </c>
      <c r="G332" s="14">
        <f>IF(J329="","",J329)</f>
        <v>13</v>
      </c>
      <c r="H332" s="32"/>
      <c r="I332" s="82"/>
      <c r="J332" s="83"/>
      <c r="K332" s="83"/>
      <c r="L332" s="83"/>
      <c r="M332" s="84"/>
      <c r="N332" s="28" t="str">
        <f>IF(O332="","",IF(N333&gt;R333,"○","×"))</f>
        <v>○</v>
      </c>
      <c r="O332" s="14">
        <v>21</v>
      </c>
      <c r="P332" s="15" t="s">
        <v>21</v>
      </c>
      <c r="Q332" s="14">
        <v>7</v>
      </c>
      <c r="R332" s="33"/>
      <c r="S332" s="91">
        <f>IF(D332="","",COUNTIF(D332:R334,"○"))</f>
        <v>2</v>
      </c>
      <c r="T332" s="94" t="s">
        <v>18</v>
      </c>
      <c r="U332" s="97">
        <f>IF(D332="","",COUNTIF(D332:R334,"×"))</f>
        <v>0</v>
      </c>
      <c r="V332" s="91">
        <f>IF(AD333="","",RANK(AD333,AD329:AD337))</f>
        <v>1</v>
      </c>
      <c r="W332" s="97"/>
      <c r="X332" s="16"/>
      <c r="Y332" s="16"/>
      <c r="Z332" s="4"/>
      <c r="AA332" s="4"/>
      <c r="AE332" s="51">
        <f>IF(O332="","",IF(O332&gt;Q332,1,0))</f>
        <v>1</v>
      </c>
      <c r="AF332" s="51">
        <f>IF(Q332="","",IF(O332&lt;Q332,1,0))</f>
        <v>0</v>
      </c>
    </row>
    <row r="333" spans="2:32" ht="15" customHeight="1">
      <c r="B333" s="61"/>
      <c r="C333" s="66"/>
      <c r="D333" s="80">
        <f>M330</f>
        <v>2</v>
      </c>
      <c r="E333" s="16">
        <f>IF(L330="","",L330)</f>
        <v>21</v>
      </c>
      <c r="F333" s="10" t="s">
        <v>21</v>
      </c>
      <c r="G333" s="16">
        <f>IF(J330="","",J330)</f>
        <v>10</v>
      </c>
      <c r="H333" s="100">
        <f>I330</f>
        <v>0</v>
      </c>
      <c r="I333" s="85"/>
      <c r="J333" s="86"/>
      <c r="K333" s="86"/>
      <c r="L333" s="86"/>
      <c r="M333" s="87"/>
      <c r="N333" s="80">
        <f>IF(O332="","",SUM(AE332:AE334))</f>
        <v>2</v>
      </c>
      <c r="O333" s="16">
        <v>21</v>
      </c>
      <c r="P333" s="10" t="s">
        <v>21</v>
      </c>
      <c r="Q333" s="16">
        <v>8</v>
      </c>
      <c r="R333" s="100">
        <f>IF(Q332="","",SUM(AF332:AF334))</f>
        <v>0</v>
      </c>
      <c r="S333" s="92"/>
      <c r="T333" s="95"/>
      <c r="U333" s="98"/>
      <c r="V333" s="92"/>
      <c r="W333" s="98"/>
      <c r="X333" s="16"/>
      <c r="Y333" s="16"/>
      <c r="Z333" s="4"/>
      <c r="AA333" s="4"/>
      <c r="AD333" s="51">
        <f>IF(S332="","",S332*1000+(D333+N333)*100+((D333+N333)-(H333+R333))*10+((SUM(E332:E334)+SUM(O332:O334))-(SUM(G332:G334)+SUM(Q332:Q334))))</f>
        <v>2486</v>
      </c>
      <c r="AE333" s="51">
        <f>IF(O333="","",IF(O333&gt;Q333,1,0))</f>
        <v>1</v>
      </c>
      <c r="AF333" s="51">
        <f>IF(Q333="","",IF(O333&lt;Q333,1,0))</f>
        <v>0</v>
      </c>
    </row>
    <row r="334" spans="2:32" ht="15" customHeight="1">
      <c r="B334" s="62"/>
      <c r="C334" s="67"/>
      <c r="D334" s="81"/>
      <c r="E334" s="17">
        <f>IF(L331="","",L331)</f>
      </c>
      <c r="F334" s="13" t="s">
        <v>21</v>
      </c>
      <c r="G334" s="17">
        <f>IF(J331="","",J331)</f>
      </c>
      <c r="H334" s="101"/>
      <c r="I334" s="88"/>
      <c r="J334" s="89"/>
      <c r="K334" s="89"/>
      <c r="L334" s="89"/>
      <c r="M334" s="90"/>
      <c r="N334" s="81"/>
      <c r="O334" s="17"/>
      <c r="P334" s="10" t="s">
        <v>21</v>
      </c>
      <c r="Q334" s="17"/>
      <c r="R334" s="101"/>
      <c r="S334" s="93"/>
      <c r="T334" s="96"/>
      <c r="U334" s="99"/>
      <c r="V334" s="93"/>
      <c r="W334" s="99"/>
      <c r="X334" s="16"/>
      <c r="Y334" s="16"/>
      <c r="Z334" s="4"/>
      <c r="AA334" s="4"/>
      <c r="AE334" s="51">
        <f>IF(O334="","",IF(O334&gt;Q334,1,0))</f>
      </c>
      <c r="AF334" s="51">
        <f>IF(Q334="","",IF(O334&lt;Q334,1,0))</f>
      </c>
    </row>
    <row r="335" spans="2:27" ht="15" customHeight="1">
      <c r="B335" s="61" t="s">
        <v>30</v>
      </c>
      <c r="C335" s="65" t="s">
        <v>217</v>
      </c>
      <c r="D335" s="28" t="str">
        <f>IF(E335="","",IF(D336&gt;H336,"○","×"))</f>
        <v>×</v>
      </c>
      <c r="E335" s="14">
        <f>IF(Q329="","",Q329)</f>
        <v>4</v>
      </c>
      <c r="F335" s="15" t="s">
        <v>21</v>
      </c>
      <c r="G335" s="14">
        <f>IF(O329="","",O329)</f>
        <v>21</v>
      </c>
      <c r="H335" s="33"/>
      <c r="I335" s="28" t="str">
        <f>IF(J335="","",IF(I336&gt;M336,"○","×"))</f>
        <v>×</v>
      </c>
      <c r="J335" s="14">
        <f>IF(Q332="","",Q332)</f>
        <v>7</v>
      </c>
      <c r="K335" s="10" t="s">
        <v>21</v>
      </c>
      <c r="L335" s="14">
        <f>IF(O332="","",O332)</f>
        <v>21</v>
      </c>
      <c r="M335" s="33"/>
      <c r="N335" s="82"/>
      <c r="O335" s="83"/>
      <c r="P335" s="83"/>
      <c r="Q335" s="83"/>
      <c r="R335" s="84"/>
      <c r="S335" s="91">
        <f>IF(D335="","",COUNTIF(D335:M335,"○"))</f>
        <v>0</v>
      </c>
      <c r="T335" s="94" t="s">
        <v>18</v>
      </c>
      <c r="U335" s="97">
        <f>IF(D335="","",COUNTIF(D335:M335,"×"))</f>
        <v>2</v>
      </c>
      <c r="V335" s="91">
        <f>IF(AD336="","",RANK(AD336,AD329:AD337))</f>
        <v>3</v>
      </c>
      <c r="W335" s="97"/>
      <c r="X335" s="16"/>
      <c r="Y335" s="16"/>
      <c r="Z335" s="4"/>
      <c r="AA335" s="4"/>
    </row>
    <row r="336" spans="2:30" ht="15" customHeight="1">
      <c r="B336" s="61"/>
      <c r="C336" s="66"/>
      <c r="D336" s="80">
        <f>R330</f>
        <v>0</v>
      </c>
      <c r="E336" s="16">
        <f>IF(Q330="","",Q330)</f>
        <v>10</v>
      </c>
      <c r="F336" s="10" t="s">
        <v>21</v>
      </c>
      <c r="G336" s="16">
        <f>IF(O330="","",O330)</f>
        <v>21</v>
      </c>
      <c r="H336" s="100">
        <f>N330</f>
        <v>2</v>
      </c>
      <c r="I336" s="80">
        <f>R333</f>
        <v>0</v>
      </c>
      <c r="J336" s="16">
        <f>IF(Q333="","",Q333)</f>
        <v>8</v>
      </c>
      <c r="K336" s="10" t="s">
        <v>21</v>
      </c>
      <c r="L336" s="30">
        <f>IF(O333="","",O333)</f>
        <v>21</v>
      </c>
      <c r="M336" s="100">
        <f>N333</f>
        <v>2</v>
      </c>
      <c r="N336" s="85"/>
      <c r="O336" s="86"/>
      <c r="P336" s="86"/>
      <c r="Q336" s="86"/>
      <c r="R336" s="87"/>
      <c r="S336" s="92"/>
      <c r="T336" s="95"/>
      <c r="U336" s="98"/>
      <c r="V336" s="92"/>
      <c r="W336" s="98"/>
      <c r="X336" s="16"/>
      <c r="Y336" s="16"/>
      <c r="Z336" s="4"/>
      <c r="AA336" s="4"/>
      <c r="AD336" s="51">
        <f>IF(S335="","",S335*1000+(D336+I336)*100+((D336+I336)-(H336+M336))*10+((SUM(E335:E337)+SUM(J335:J337))-(SUM(G335:G337)+SUM(L335:L337))))</f>
        <v>-95</v>
      </c>
    </row>
    <row r="337" spans="2:27" ht="15" customHeight="1">
      <c r="B337" s="62"/>
      <c r="C337" s="67"/>
      <c r="D337" s="81"/>
      <c r="E337" s="17">
        <f>IF(Q331="","",Q331)</f>
      </c>
      <c r="F337" s="13" t="s">
        <v>21</v>
      </c>
      <c r="G337" s="17">
        <f>IF(O331="","",O331)</f>
      </c>
      <c r="H337" s="101"/>
      <c r="I337" s="81"/>
      <c r="J337" s="17">
        <f>IF(Q334="","",Q334)</f>
      </c>
      <c r="K337" s="10" t="s">
        <v>21</v>
      </c>
      <c r="L337" s="31">
        <f>IF(O334="","",O334)</f>
      </c>
      <c r="M337" s="101"/>
      <c r="N337" s="88"/>
      <c r="O337" s="89"/>
      <c r="P337" s="89"/>
      <c r="Q337" s="89"/>
      <c r="R337" s="90"/>
      <c r="S337" s="93"/>
      <c r="T337" s="96"/>
      <c r="U337" s="99"/>
      <c r="V337" s="93"/>
      <c r="W337" s="99"/>
      <c r="X337" s="16"/>
      <c r="Y337" s="16"/>
      <c r="Z337" s="4"/>
      <c r="AA337" s="4"/>
    </row>
    <row r="338" spans="2:36" s="24" customFormat="1" ht="15" customHeight="1">
      <c r="B338" s="23"/>
      <c r="C338" s="23"/>
      <c r="K338" s="34"/>
      <c r="AD338" s="51"/>
      <c r="AE338" s="51"/>
      <c r="AF338" s="51"/>
      <c r="AG338" s="51"/>
      <c r="AH338" s="51"/>
      <c r="AI338" s="51"/>
      <c r="AJ338" s="51"/>
    </row>
    <row r="339" spans="2:27" ht="15" customHeight="1">
      <c r="B339" s="6" t="s">
        <v>74</v>
      </c>
      <c r="C339" s="7"/>
      <c r="D339" s="63" t="s">
        <v>133</v>
      </c>
      <c r="E339" s="74"/>
      <c r="F339" s="74"/>
      <c r="G339" s="74"/>
      <c r="H339" s="64"/>
      <c r="I339" s="63" t="s">
        <v>193</v>
      </c>
      <c r="J339" s="74"/>
      <c r="K339" s="74"/>
      <c r="L339" s="74"/>
      <c r="M339" s="64"/>
      <c r="N339" s="63" t="s">
        <v>98</v>
      </c>
      <c r="O339" s="74"/>
      <c r="P339" s="74"/>
      <c r="Q339" s="74"/>
      <c r="R339" s="64"/>
      <c r="S339" s="26"/>
      <c r="T339" s="27" t="s">
        <v>16</v>
      </c>
      <c r="U339" s="27"/>
      <c r="V339" s="63" t="s">
        <v>17</v>
      </c>
      <c r="W339" s="64"/>
      <c r="AA339" s="5"/>
    </row>
    <row r="340" spans="2:34" ht="15" customHeight="1">
      <c r="B340" s="60" t="s">
        <v>34</v>
      </c>
      <c r="C340" s="65" t="s">
        <v>194</v>
      </c>
      <c r="D340" s="82"/>
      <c r="E340" s="83"/>
      <c r="F340" s="83"/>
      <c r="G340" s="83"/>
      <c r="H340" s="84"/>
      <c r="I340" s="28" t="str">
        <f>IF(I341="","",IF(I341&gt;M341,"○","×"))</f>
        <v>×</v>
      </c>
      <c r="J340" s="14">
        <v>11</v>
      </c>
      <c r="K340" s="10" t="s">
        <v>21</v>
      </c>
      <c r="L340" s="14">
        <v>21</v>
      </c>
      <c r="M340" s="29"/>
      <c r="N340" s="8" t="str">
        <f>IF(N341="","",IF(N341&gt;R341,"○","×"))</f>
        <v>×</v>
      </c>
      <c r="O340" s="14">
        <v>8</v>
      </c>
      <c r="P340" s="10" t="s">
        <v>21</v>
      </c>
      <c r="Q340" s="14">
        <v>21</v>
      </c>
      <c r="R340" s="29"/>
      <c r="S340" s="91">
        <f>IF(I340="","",COUNTIF(I340:R340,"○"))</f>
        <v>0</v>
      </c>
      <c r="T340" s="94" t="s">
        <v>18</v>
      </c>
      <c r="U340" s="97">
        <f>IF(I340="","",COUNTIF(I340:R340,"×"))</f>
        <v>2</v>
      </c>
      <c r="V340" s="91">
        <f>IF(AD341="","",RANK(AD341,AD340:AD348))</f>
        <v>3</v>
      </c>
      <c r="W340" s="97"/>
      <c r="X340" s="16"/>
      <c r="Y340" s="16"/>
      <c r="Z340" s="5"/>
      <c r="AA340" s="5"/>
      <c r="AE340" s="51">
        <f>IF(J340="","",IF(J340&gt;L340,1,0))</f>
        <v>0</v>
      </c>
      <c r="AF340" s="51">
        <f>IF(L340="","",IF(J340&lt;L340,1,0))</f>
        <v>1</v>
      </c>
      <c r="AG340" s="51">
        <f>IF(O340="","",IF(O340&gt;Q340,1,0))</f>
        <v>0</v>
      </c>
      <c r="AH340" s="51">
        <f>IF(Q340="","",IF(O340&lt;Q340,1,0))</f>
        <v>1</v>
      </c>
    </row>
    <row r="341" spans="2:34" ht="15" customHeight="1">
      <c r="B341" s="61"/>
      <c r="C341" s="66"/>
      <c r="D341" s="85"/>
      <c r="E341" s="86"/>
      <c r="F341" s="86"/>
      <c r="G341" s="86"/>
      <c r="H341" s="87"/>
      <c r="I341" s="80">
        <f>IF(J340="","",SUM(AE340:AE342))</f>
        <v>0</v>
      </c>
      <c r="J341" s="16">
        <v>5</v>
      </c>
      <c r="K341" s="10" t="s">
        <v>21</v>
      </c>
      <c r="L341" s="16">
        <v>21</v>
      </c>
      <c r="M341" s="100">
        <f>IF(L340="","",SUM(AF340:AF342))</f>
        <v>2</v>
      </c>
      <c r="N341" s="80">
        <f>IF(O340="","",SUM(AG340:AG342))</f>
        <v>0</v>
      </c>
      <c r="O341" s="30">
        <v>14</v>
      </c>
      <c r="P341" s="10" t="s">
        <v>21</v>
      </c>
      <c r="Q341" s="30">
        <v>21</v>
      </c>
      <c r="R341" s="100">
        <f>IF(Q340="","",SUM(AH340:AH342))</f>
        <v>2</v>
      </c>
      <c r="S341" s="92"/>
      <c r="T341" s="95"/>
      <c r="U341" s="98"/>
      <c r="V341" s="92"/>
      <c r="W341" s="98"/>
      <c r="X341" s="16"/>
      <c r="Y341" s="16"/>
      <c r="Z341" s="5"/>
      <c r="AA341" s="5"/>
      <c r="AD341" s="51">
        <f>IF(S340="","",S340*1000+(I341+N341)*100+((I341+N341)-(M341+R341))*10+((SUM(J340:J342)+SUM(O340:O342))-(SUM(L340:L342)+SUM(Q340:Q342))))</f>
        <v>-86</v>
      </c>
      <c r="AE341" s="51">
        <f>IF(J341="","",IF(J341&gt;L341,1,0))</f>
        <v>0</v>
      </c>
      <c r="AF341" s="51">
        <f>IF(L341="","",IF(J341&lt;L341,1,0))</f>
        <v>1</v>
      </c>
      <c r="AG341" s="51">
        <f>IF(O341="","",IF(O341&gt;Q341,1,0))</f>
        <v>0</v>
      </c>
      <c r="AH341" s="51">
        <f>IF(Q341="","",IF(O341&lt;Q341,1,0))</f>
        <v>1</v>
      </c>
    </row>
    <row r="342" spans="2:34" ht="15" customHeight="1">
      <c r="B342" s="62"/>
      <c r="C342" s="67"/>
      <c r="D342" s="88"/>
      <c r="E342" s="89"/>
      <c r="F342" s="89"/>
      <c r="G342" s="89"/>
      <c r="H342" s="90"/>
      <c r="I342" s="81"/>
      <c r="J342" s="17"/>
      <c r="K342" s="10" t="s">
        <v>21</v>
      </c>
      <c r="L342" s="17"/>
      <c r="M342" s="101"/>
      <c r="N342" s="81"/>
      <c r="O342" s="31"/>
      <c r="P342" s="10" t="s">
        <v>21</v>
      </c>
      <c r="Q342" s="31"/>
      <c r="R342" s="101"/>
      <c r="S342" s="93"/>
      <c r="T342" s="96"/>
      <c r="U342" s="99"/>
      <c r="V342" s="93"/>
      <c r="W342" s="99"/>
      <c r="X342" s="16"/>
      <c r="Y342" s="16"/>
      <c r="Z342" s="4"/>
      <c r="AA342" s="4"/>
      <c r="AE342" s="51">
        <f>IF(J342="","",IF(J342&gt;L342,1,0))</f>
      </c>
      <c r="AF342" s="51">
        <f>IF(L342="","",IF(J342&lt;L342,1,0))</f>
      </c>
      <c r="AG342" s="51">
        <f>IF(O342="","",IF(O342&gt;Q342,1,0))</f>
      </c>
      <c r="AH342" s="51">
        <f>IF(Q342="","",IF(O342&lt;Q342,1,0))</f>
      </c>
    </row>
    <row r="343" spans="2:32" ht="15" customHeight="1">
      <c r="B343" s="60" t="s">
        <v>96</v>
      </c>
      <c r="C343" s="65" t="s">
        <v>195</v>
      </c>
      <c r="D343" s="28" t="str">
        <f>IF(E343="","",IF(D344&gt;H344,"○","×"))</f>
        <v>○</v>
      </c>
      <c r="E343" s="14">
        <f>IF(L340="","",L340)</f>
        <v>21</v>
      </c>
      <c r="F343" s="15" t="s">
        <v>21</v>
      </c>
      <c r="G343" s="14">
        <f>IF(J340="","",J340)</f>
        <v>11</v>
      </c>
      <c r="H343" s="32"/>
      <c r="I343" s="82"/>
      <c r="J343" s="83"/>
      <c r="K343" s="83"/>
      <c r="L343" s="83"/>
      <c r="M343" s="84"/>
      <c r="N343" s="28" t="str">
        <f>IF(O343="","",IF(N344&gt;R344,"○","×"))</f>
        <v>×</v>
      </c>
      <c r="O343" s="14">
        <v>17</v>
      </c>
      <c r="P343" s="15" t="s">
        <v>21</v>
      </c>
      <c r="Q343" s="14">
        <v>21</v>
      </c>
      <c r="R343" s="33"/>
      <c r="S343" s="91">
        <f>IF(D343="","",COUNTIF(D343:R345,"○"))</f>
        <v>1</v>
      </c>
      <c r="T343" s="94" t="s">
        <v>18</v>
      </c>
      <c r="U343" s="97">
        <f>IF(D343="","",COUNTIF(D343:R345,"×"))</f>
        <v>1</v>
      </c>
      <c r="V343" s="91">
        <f>IF(AD344="","",RANK(AD344,AD340:AD348))</f>
        <v>2</v>
      </c>
      <c r="W343" s="97"/>
      <c r="X343" s="16"/>
      <c r="Y343" s="16"/>
      <c r="Z343" s="4"/>
      <c r="AA343" s="4"/>
      <c r="AE343" s="51">
        <f>IF(O343="","",IF(O343&gt;Q343,1,0))</f>
        <v>0</v>
      </c>
      <c r="AF343" s="51">
        <f>IF(Q343="","",IF(O343&lt;Q343,1,0))</f>
        <v>1</v>
      </c>
    </row>
    <row r="344" spans="2:32" ht="15" customHeight="1">
      <c r="B344" s="61"/>
      <c r="C344" s="66"/>
      <c r="D344" s="80">
        <f>M341</f>
        <v>2</v>
      </c>
      <c r="E344" s="16">
        <f>IF(L341="","",L341)</f>
        <v>21</v>
      </c>
      <c r="F344" s="10" t="s">
        <v>21</v>
      </c>
      <c r="G344" s="16">
        <f>IF(J341="","",J341)</f>
        <v>5</v>
      </c>
      <c r="H344" s="100">
        <f>I341</f>
        <v>0</v>
      </c>
      <c r="I344" s="85"/>
      <c r="J344" s="86"/>
      <c r="K344" s="86"/>
      <c r="L344" s="86"/>
      <c r="M344" s="87"/>
      <c r="N344" s="80">
        <f>IF(O343="","",SUM(AE343:AE345))</f>
        <v>0</v>
      </c>
      <c r="O344" s="16">
        <v>11</v>
      </c>
      <c r="P344" s="10" t="s">
        <v>21</v>
      </c>
      <c r="Q344" s="16">
        <v>21</v>
      </c>
      <c r="R344" s="100">
        <f>IF(Q343="","",SUM(AF343:AF345))</f>
        <v>2</v>
      </c>
      <c r="S344" s="92"/>
      <c r="T344" s="95"/>
      <c r="U344" s="98"/>
      <c r="V344" s="92"/>
      <c r="W344" s="98"/>
      <c r="X344" s="16"/>
      <c r="Y344" s="16"/>
      <c r="Z344" s="4"/>
      <c r="AA344" s="4"/>
      <c r="AD344" s="51">
        <f>IF(S343="","",S343*1000+(D344+N344)*100+((D344+N344)-(H344+R344))*10+((SUM(E343:E345)+SUM(O343:O345))-(SUM(G343:G345)+SUM(Q343:Q345))))</f>
        <v>1212</v>
      </c>
      <c r="AE344" s="51">
        <f>IF(O344="","",IF(O344&gt;Q344,1,0))</f>
        <v>0</v>
      </c>
      <c r="AF344" s="51">
        <f>IF(Q344="","",IF(O344&lt;Q344,1,0))</f>
        <v>1</v>
      </c>
    </row>
    <row r="345" spans="2:32" ht="15" customHeight="1">
      <c r="B345" s="62"/>
      <c r="C345" s="67"/>
      <c r="D345" s="81"/>
      <c r="E345" s="17">
        <f>IF(L342="","",L342)</f>
      </c>
      <c r="F345" s="13" t="s">
        <v>21</v>
      </c>
      <c r="G345" s="17">
        <f>IF(J342="","",J342)</f>
      </c>
      <c r="H345" s="101"/>
      <c r="I345" s="88"/>
      <c r="J345" s="89"/>
      <c r="K345" s="89"/>
      <c r="L345" s="89"/>
      <c r="M345" s="90"/>
      <c r="N345" s="81"/>
      <c r="O345" s="17"/>
      <c r="P345" s="10" t="s">
        <v>21</v>
      </c>
      <c r="Q345" s="17"/>
      <c r="R345" s="101"/>
      <c r="S345" s="93"/>
      <c r="T345" s="96"/>
      <c r="U345" s="99"/>
      <c r="V345" s="93"/>
      <c r="W345" s="99"/>
      <c r="X345" s="16"/>
      <c r="Y345" s="16"/>
      <c r="Z345" s="4"/>
      <c r="AA345" s="4"/>
      <c r="AE345" s="51">
        <f>IF(O345="","",IF(O345&gt;Q345,1,0))</f>
      </c>
      <c r="AF345" s="51">
        <f>IF(Q345="","",IF(O345&lt;Q345,1,0))</f>
      </c>
    </row>
    <row r="346" spans="2:27" ht="15" customHeight="1">
      <c r="B346" s="61" t="s">
        <v>36</v>
      </c>
      <c r="C346" s="65" t="s">
        <v>196</v>
      </c>
      <c r="D346" s="28" t="str">
        <f>IF(E346="","",IF(D347&gt;H347,"○","×"))</f>
        <v>○</v>
      </c>
      <c r="E346" s="14">
        <f>IF(Q340="","",Q340)</f>
        <v>21</v>
      </c>
      <c r="F346" s="15" t="s">
        <v>21</v>
      </c>
      <c r="G346" s="14">
        <f>IF(O340="","",O340)</f>
        <v>8</v>
      </c>
      <c r="H346" s="33"/>
      <c r="I346" s="28" t="str">
        <f>IF(J346="","",IF(I347&gt;M347,"○","×"))</f>
        <v>○</v>
      </c>
      <c r="J346" s="14">
        <f>IF(Q343="","",Q343)</f>
        <v>21</v>
      </c>
      <c r="K346" s="10" t="s">
        <v>21</v>
      </c>
      <c r="L346" s="14">
        <f>IF(O343="","",O343)</f>
        <v>17</v>
      </c>
      <c r="M346" s="33"/>
      <c r="N346" s="82"/>
      <c r="O346" s="83"/>
      <c r="P346" s="83"/>
      <c r="Q346" s="83"/>
      <c r="R346" s="84"/>
      <c r="S346" s="91">
        <f>IF(D346="","",COUNTIF(D346:M346,"○"))</f>
        <v>2</v>
      </c>
      <c r="T346" s="94" t="s">
        <v>18</v>
      </c>
      <c r="U346" s="97">
        <f>IF(D346="","",COUNTIF(D346:M346,"×"))</f>
        <v>0</v>
      </c>
      <c r="V346" s="91">
        <f>IF(AD347="","",RANK(AD347,AD340:AD348))</f>
        <v>1</v>
      </c>
      <c r="W346" s="97"/>
      <c r="X346" s="16"/>
      <c r="Y346" s="16"/>
      <c r="Z346" s="4"/>
      <c r="AA346" s="4"/>
    </row>
    <row r="347" spans="2:30" ht="15" customHeight="1">
      <c r="B347" s="61"/>
      <c r="C347" s="66"/>
      <c r="D347" s="80">
        <f>R341</f>
        <v>2</v>
      </c>
      <c r="E347" s="16">
        <f>IF(Q341="","",Q341)</f>
        <v>21</v>
      </c>
      <c r="F347" s="10" t="s">
        <v>21</v>
      </c>
      <c r="G347" s="16">
        <f>IF(O341="","",O341)</f>
        <v>14</v>
      </c>
      <c r="H347" s="100">
        <f>N341</f>
        <v>0</v>
      </c>
      <c r="I347" s="80">
        <f>R344</f>
        <v>2</v>
      </c>
      <c r="J347" s="16">
        <f>IF(Q344="","",Q344)</f>
        <v>21</v>
      </c>
      <c r="K347" s="10" t="s">
        <v>21</v>
      </c>
      <c r="L347" s="30">
        <f>IF(O344="","",O344)</f>
        <v>11</v>
      </c>
      <c r="M347" s="100">
        <f>N344</f>
        <v>0</v>
      </c>
      <c r="N347" s="85"/>
      <c r="O347" s="86"/>
      <c r="P347" s="86"/>
      <c r="Q347" s="86"/>
      <c r="R347" s="87"/>
      <c r="S347" s="92"/>
      <c r="T347" s="95"/>
      <c r="U347" s="98"/>
      <c r="V347" s="92"/>
      <c r="W347" s="98"/>
      <c r="X347" s="16"/>
      <c r="Y347" s="16"/>
      <c r="Z347" s="4"/>
      <c r="AA347" s="4"/>
      <c r="AD347" s="51">
        <f>IF(S346="","",S346*1000+(D347+I347)*100+((D347+I347)-(H347+M347))*10+((SUM(E346:E348)+SUM(J346:J348))-(SUM(G346:G348)+SUM(L346:L348))))</f>
        <v>2474</v>
      </c>
    </row>
    <row r="348" spans="2:27" ht="15" customHeight="1">
      <c r="B348" s="62"/>
      <c r="C348" s="67"/>
      <c r="D348" s="81"/>
      <c r="E348" s="17">
        <f>IF(Q342="","",Q342)</f>
      </c>
      <c r="F348" s="13" t="s">
        <v>21</v>
      </c>
      <c r="G348" s="17">
        <f>IF(O342="","",O342)</f>
      </c>
      <c r="H348" s="101"/>
      <c r="I348" s="81"/>
      <c r="J348" s="17">
        <f>IF(Q345="","",Q345)</f>
      </c>
      <c r="K348" s="10" t="s">
        <v>21</v>
      </c>
      <c r="L348" s="31">
        <f>IF(O345="","",O345)</f>
      </c>
      <c r="M348" s="101"/>
      <c r="N348" s="88"/>
      <c r="O348" s="89"/>
      <c r="P348" s="89"/>
      <c r="Q348" s="89"/>
      <c r="R348" s="90"/>
      <c r="S348" s="93"/>
      <c r="T348" s="96"/>
      <c r="U348" s="99"/>
      <c r="V348" s="93"/>
      <c r="W348" s="99"/>
      <c r="X348" s="16"/>
      <c r="Y348" s="16"/>
      <c r="Z348" s="4"/>
      <c r="AA348" s="4"/>
    </row>
    <row r="349" spans="2:36" s="24" customFormat="1" ht="15" customHeight="1">
      <c r="B349" s="23"/>
      <c r="C349" s="23"/>
      <c r="E349" s="25"/>
      <c r="F349" s="25"/>
      <c r="G349" s="25"/>
      <c r="J349" s="25"/>
      <c r="K349" s="25"/>
      <c r="L349" s="25"/>
      <c r="O349" s="25"/>
      <c r="P349" s="25"/>
      <c r="Q349" s="25"/>
      <c r="R349" s="25"/>
      <c r="AD349" s="51"/>
      <c r="AE349" s="51"/>
      <c r="AF349" s="51"/>
      <c r="AG349" s="51"/>
      <c r="AH349" s="51"/>
      <c r="AI349" s="51"/>
      <c r="AJ349" s="51"/>
    </row>
    <row r="350" spans="2:27" ht="15" customHeight="1">
      <c r="B350" s="6" t="s">
        <v>108</v>
      </c>
      <c r="C350" s="7"/>
      <c r="D350" s="63" t="s">
        <v>28</v>
      </c>
      <c r="E350" s="74"/>
      <c r="F350" s="74"/>
      <c r="G350" s="74"/>
      <c r="H350" s="64"/>
      <c r="I350" s="63" t="s">
        <v>75</v>
      </c>
      <c r="J350" s="74"/>
      <c r="K350" s="74"/>
      <c r="L350" s="74"/>
      <c r="M350" s="64"/>
      <c r="N350" s="63" t="s">
        <v>197</v>
      </c>
      <c r="O350" s="74"/>
      <c r="P350" s="74"/>
      <c r="Q350" s="74"/>
      <c r="R350" s="64"/>
      <c r="S350" s="26"/>
      <c r="T350" s="27" t="s">
        <v>16</v>
      </c>
      <c r="U350" s="27"/>
      <c r="V350" s="63" t="s">
        <v>17</v>
      </c>
      <c r="W350" s="64"/>
      <c r="AA350" s="5"/>
    </row>
    <row r="351" spans="2:34" ht="15" customHeight="1">
      <c r="B351" s="60" t="s">
        <v>49</v>
      </c>
      <c r="C351" s="65" t="s">
        <v>198</v>
      </c>
      <c r="D351" s="82"/>
      <c r="E351" s="83"/>
      <c r="F351" s="83"/>
      <c r="G351" s="83"/>
      <c r="H351" s="84"/>
      <c r="I351" s="28" t="str">
        <f>IF(I352="","",IF(I352&gt;M352,"○","×"))</f>
        <v>×</v>
      </c>
      <c r="J351" s="14">
        <v>26</v>
      </c>
      <c r="K351" s="10" t="s">
        <v>21</v>
      </c>
      <c r="L351" s="14">
        <v>28</v>
      </c>
      <c r="M351" s="29"/>
      <c r="N351" s="8" t="str">
        <f>IF(N352="","",IF(N352&gt;R352,"○","×"))</f>
        <v>○</v>
      </c>
      <c r="O351" s="14">
        <v>22</v>
      </c>
      <c r="P351" s="10" t="s">
        <v>21</v>
      </c>
      <c r="Q351" s="14">
        <v>20</v>
      </c>
      <c r="R351" s="29"/>
      <c r="S351" s="91">
        <f>IF(I351="","",COUNTIF(I351:R351,"○"))</f>
        <v>1</v>
      </c>
      <c r="T351" s="94" t="s">
        <v>18</v>
      </c>
      <c r="U351" s="97">
        <f>IF(I351="","",COUNTIF(I351:R351,"×"))</f>
        <v>1</v>
      </c>
      <c r="V351" s="91">
        <f>IF(AD352="","",RANK(AD352,AD351:AD359))</f>
        <v>2</v>
      </c>
      <c r="W351" s="97"/>
      <c r="X351" s="16"/>
      <c r="Y351" s="16"/>
      <c r="Z351" s="5"/>
      <c r="AA351" s="5"/>
      <c r="AE351" s="51">
        <f>IF(J351="","",IF(J351&gt;L351,1,0))</f>
        <v>0</v>
      </c>
      <c r="AF351" s="51">
        <f>IF(L351="","",IF(J351&lt;L351,1,0))</f>
        <v>1</v>
      </c>
      <c r="AG351" s="51">
        <f>IF(O351="","",IF(O351&gt;Q351,1,0))</f>
        <v>1</v>
      </c>
      <c r="AH351" s="51">
        <f>IF(Q351="","",IF(O351&lt;Q351,1,0))</f>
        <v>0</v>
      </c>
    </row>
    <row r="352" spans="2:34" ht="15" customHeight="1">
      <c r="B352" s="61"/>
      <c r="C352" s="66"/>
      <c r="D352" s="85"/>
      <c r="E352" s="86"/>
      <c r="F352" s="86"/>
      <c r="G352" s="86"/>
      <c r="H352" s="87"/>
      <c r="I352" s="80">
        <f>IF(J351="","",SUM(AE351:AE353))</f>
        <v>0</v>
      </c>
      <c r="J352" s="16">
        <v>11</v>
      </c>
      <c r="K352" s="10" t="s">
        <v>21</v>
      </c>
      <c r="L352" s="16">
        <v>21</v>
      </c>
      <c r="M352" s="100">
        <f>IF(L351="","",SUM(AF351:AF353))</f>
        <v>2</v>
      </c>
      <c r="N352" s="80">
        <f>IF(O351="","",SUM(AG351:AG353))</f>
        <v>2</v>
      </c>
      <c r="O352" s="30">
        <v>18</v>
      </c>
      <c r="P352" s="10" t="s">
        <v>21</v>
      </c>
      <c r="Q352" s="30">
        <v>21</v>
      </c>
      <c r="R352" s="100">
        <f>IF(Q351="","",SUM(AH351:AH353))</f>
        <v>1</v>
      </c>
      <c r="S352" s="92"/>
      <c r="T352" s="95"/>
      <c r="U352" s="98"/>
      <c r="V352" s="92"/>
      <c r="W352" s="98"/>
      <c r="X352" s="16"/>
      <c r="Y352" s="16"/>
      <c r="Z352" s="5"/>
      <c r="AA352" s="5"/>
      <c r="AD352" s="51">
        <f>IF(S351="","",S351*1000+(I352+N352)*100+((I352+N352)-(M352+R352))*10+((SUM(J351:J353)+SUM(O351:O353))-(SUM(L351:L353)+SUM(Q351:Q353))))</f>
        <v>1184</v>
      </c>
      <c r="AE352" s="51">
        <f>IF(J352="","",IF(J352&gt;L352,1,0))</f>
        <v>0</v>
      </c>
      <c r="AF352" s="51">
        <f>IF(L352="","",IF(J352&lt;L352,1,0))</f>
        <v>1</v>
      </c>
      <c r="AG352" s="51">
        <f>IF(O352="","",IF(O352&gt;Q352,1,0))</f>
        <v>0</v>
      </c>
      <c r="AH352" s="51">
        <f>IF(Q352="","",IF(O352&lt;Q352,1,0))</f>
        <v>1</v>
      </c>
    </row>
    <row r="353" spans="2:34" ht="15" customHeight="1">
      <c r="B353" s="62"/>
      <c r="C353" s="67"/>
      <c r="D353" s="88"/>
      <c r="E353" s="89"/>
      <c r="F353" s="89"/>
      <c r="G353" s="89"/>
      <c r="H353" s="90"/>
      <c r="I353" s="81"/>
      <c r="J353" s="17"/>
      <c r="K353" s="10" t="s">
        <v>21</v>
      </c>
      <c r="L353" s="17"/>
      <c r="M353" s="101"/>
      <c r="N353" s="81"/>
      <c r="O353" s="31">
        <v>21</v>
      </c>
      <c r="P353" s="10" t="s">
        <v>21</v>
      </c>
      <c r="Q353" s="31">
        <v>14</v>
      </c>
      <c r="R353" s="101"/>
      <c r="S353" s="93"/>
      <c r="T353" s="96"/>
      <c r="U353" s="99"/>
      <c r="V353" s="93"/>
      <c r="W353" s="99"/>
      <c r="X353" s="16"/>
      <c r="Y353" s="16"/>
      <c r="Z353" s="4"/>
      <c r="AA353" s="4"/>
      <c r="AE353" s="51">
        <f>IF(J353="","",IF(J353&gt;L353,1,0))</f>
      </c>
      <c r="AF353" s="51">
        <f>IF(L353="","",IF(J353&lt;L353,1,0))</f>
      </c>
      <c r="AG353" s="51">
        <f>IF(O353="","",IF(O353&gt;Q353,1,0))</f>
        <v>1</v>
      </c>
      <c r="AH353" s="51">
        <f>IF(Q353="","",IF(O353&lt;Q353,1,0))</f>
        <v>0</v>
      </c>
    </row>
    <row r="354" spans="2:32" ht="15" customHeight="1">
      <c r="B354" s="60" t="s">
        <v>96</v>
      </c>
      <c r="C354" s="65" t="s">
        <v>199</v>
      </c>
      <c r="D354" s="28" t="str">
        <f>IF(E354="","",IF(D355&gt;H355,"○","×"))</f>
        <v>○</v>
      </c>
      <c r="E354" s="14">
        <f>IF(L351="","",L351)</f>
        <v>28</v>
      </c>
      <c r="F354" s="15" t="s">
        <v>21</v>
      </c>
      <c r="G354" s="14">
        <f>IF(J351="","",J351)</f>
        <v>26</v>
      </c>
      <c r="H354" s="32"/>
      <c r="I354" s="82"/>
      <c r="J354" s="83"/>
      <c r="K354" s="83"/>
      <c r="L354" s="83"/>
      <c r="M354" s="84"/>
      <c r="N354" s="28" t="str">
        <f>IF(O354="","",IF(N355&gt;R355,"○","×"))</f>
        <v>○</v>
      </c>
      <c r="O354" s="14">
        <v>21</v>
      </c>
      <c r="P354" s="15" t="s">
        <v>21</v>
      </c>
      <c r="Q354" s="14">
        <v>7</v>
      </c>
      <c r="R354" s="33"/>
      <c r="S354" s="91">
        <f>IF(D354="","",COUNTIF(D354:R356,"○"))</f>
        <v>2</v>
      </c>
      <c r="T354" s="94" t="s">
        <v>18</v>
      </c>
      <c r="U354" s="97">
        <f>IF(D354="","",COUNTIF(D354:R356,"×"))</f>
        <v>0</v>
      </c>
      <c r="V354" s="91">
        <f>IF(AD355="","",RANK(AD355,AD351:AD359))</f>
        <v>1</v>
      </c>
      <c r="W354" s="97"/>
      <c r="X354" s="16"/>
      <c r="Y354" s="16"/>
      <c r="Z354" s="4"/>
      <c r="AA354" s="4"/>
      <c r="AE354" s="51">
        <f>IF(O354="","",IF(O354&gt;Q354,1,0))</f>
        <v>1</v>
      </c>
      <c r="AF354" s="51">
        <f>IF(Q354="","",IF(O354&lt;Q354,1,0))</f>
        <v>0</v>
      </c>
    </row>
    <row r="355" spans="2:32" ht="15" customHeight="1">
      <c r="B355" s="61"/>
      <c r="C355" s="66"/>
      <c r="D355" s="80">
        <f>M352</f>
        <v>2</v>
      </c>
      <c r="E355" s="16">
        <f>IF(L352="","",L352)</f>
        <v>21</v>
      </c>
      <c r="F355" s="10" t="s">
        <v>21</v>
      </c>
      <c r="G355" s="16">
        <f>IF(J352="","",J352)</f>
        <v>11</v>
      </c>
      <c r="H355" s="100">
        <f>I352</f>
        <v>0</v>
      </c>
      <c r="I355" s="85"/>
      <c r="J355" s="86"/>
      <c r="K355" s="86"/>
      <c r="L355" s="86"/>
      <c r="M355" s="87"/>
      <c r="N355" s="80">
        <f>IF(O354="","",SUM(AE354:AE356))</f>
        <v>2</v>
      </c>
      <c r="O355" s="16">
        <v>21</v>
      </c>
      <c r="P355" s="10" t="s">
        <v>21</v>
      </c>
      <c r="Q355" s="16">
        <v>5</v>
      </c>
      <c r="R355" s="100">
        <f>IF(Q354="","",SUM(AF354:AF356))</f>
        <v>0</v>
      </c>
      <c r="S355" s="92"/>
      <c r="T355" s="95"/>
      <c r="U355" s="98"/>
      <c r="V355" s="92"/>
      <c r="W355" s="98"/>
      <c r="X355" s="16"/>
      <c r="Y355" s="16"/>
      <c r="Z355" s="4"/>
      <c r="AA355" s="4"/>
      <c r="AD355" s="51">
        <f>IF(S354="","",S354*1000+(D355+N355)*100+((D355+N355)-(H355+R355))*10+((SUM(E354:E356)+SUM(O354:O356))-(SUM(G354:G356)+SUM(Q354:Q356))))</f>
        <v>2482</v>
      </c>
      <c r="AE355" s="51">
        <f>IF(O355="","",IF(O355&gt;Q355,1,0))</f>
        <v>1</v>
      </c>
      <c r="AF355" s="51">
        <f>IF(Q355="","",IF(O355&lt;Q355,1,0))</f>
        <v>0</v>
      </c>
    </row>
    <row r="356" spans="2:32" ht="15" customHeight="1">
      <c r="B356" s="62"/>
      <c r="C356" s="67"/>
      <c r="D356" s="81"/>
      <c r="E356" s="17">
        <f>IF(L353="","",L353)</f>
      </c>
      <c r="F356" s="13" t="s">
        <v>21</v>
      </c>
      <c r="G356" s="17">
        <f>IF(J353="","",J353)</f>
      </c>
      <c r="H356" s="101"/>
      <c r="I356" s="88"/>
      <c r="J356" s="89"/>
      <c r="K356" s="89"/>
      <c r="L356" s="89"/>
      <c r="M356" s="90"/>
      <c r="N356" s="81"/>
      <c r="O356" s="17"/>
      <c r="P356" s="10" t="s">
        <v>21</v>
      </c>
      <c r="Q356" s="17"/>
      <c r="R356" s="101"/>
      <c r="S356" s="93"/>
      <c r="T356" s="96"/>
      <c r="U356" s="99"/>
      <c r="V356" s="93"/>
      <c r="W356" s="99"/>
      <c r="X356" s="16"/>
      <c r="Y356" s="16"/>
      <c r="Z356" s="4"/>
      <c r="AA356" s="4"/>
      <c r="AE356" s="51">
        <f>IF(O356="","",IF(O356&gt;Q356,1,0))</f>
      </c>
      <c r="AF356" s="51">
        <f>IF(Q356="","",IF(O356&lt;Q356,1,0))</f>
      </c>
    </row>
    <row r="357" spans="2:27" ht="15" customHeight="1">
      <c r="B357" s="61" t="s">
        <v>59</v>
      </c>
      <c r="C357" s="65" t="s">
        <v>200</v>
      </c>
      <c r="D357" s="28" t="str">
        <f>IF(E357="","",IF(D358&gt;H358,"○","×"))</f>
        <v>×</v>
      </c>
      <c r="E357" s="14">
        <f>IF(Q351="","",Q351)</f>
        <v>20</v>
      </c>
      <c r="F357" s="15" t="s">
        <v>21</v>
      </c>
      <c r="G357" s="14">
        <f>IF(O351="","",O351)</f>
        <v>22</v>
      </c>
      <c r="H357" s="33"/>
      <c r="I357" s="28" t="str">
        <f>IF(J357="","",IF(I358&gt;M358,"○","×"))</f>
        <v>×</v>
      </c>
      <c r="J357" s="14">
        <f>IF(Q354="","",Q354)</f>
        <v>7</v>
      </c>
      <c r="K357" s="10" t="s">
        <v>21</v>
      </c>
      <c r="L357" s="14">
        <f>IF(O354="","",O354)</f>
        <v>21</v>
      </c>
      <c r="M357" s="33"/>
      <c r="N357" s="82"/>
      <c r="O357" s="83"/>
      <c r="P357" s="83"/>
      <c r="Q357" s="83"/>
      <c r="R357" s="84"/>
      <c r="S357" s="91">
        <f>IF(D357="","",COUNTIF(D357:M357,"○"))</f>
        <v>0</v>
      </c>
      <c r="T357" s="94" t="s">
        <v>18</v>
      </c>
      <c r="U357" s="97">
        <f>IF(D357="","",COUNTIF(D357:M357,"×"))</f>
        <v>2</v>
      </c>
      <c r="V357" s="91">
        <f>IF(AD358="","",RANK(AD358,AD351:AD359))</f>
        <v>3</v>
      </c>
      <c r="W357" s="97"/>
      <c r="X357" s="16"/>
      <c r="Y357" s="16"/>
      <c r="Z357" s="4"/>
      <c r="AA357" s="4"/>
    </row>
    <row r="358" spans="2:30" ht="15" customHeight="1">
      <c r="B358" s="61"/>
      <c r="C358" s="66"/>
      <c r="D358" s="80">
        <f>R352</f>
        <v>1</v>
      </c>
      <c r="E358" s="16">
        <f>IF(Q352="","",Q352)</f>
        <v>21</v>
      </c>
      <c r="F358" s="10" t="s">
        <v>21</v>
      </c>
      <c r="G358" s="16">
        <f>IF(O352="","",O352)</f>
        <v>18</v>
      </c>
      <c r="H358" s="100">
        <f>N352</f>
        <v>2</v>
      </c>
      <c r="I358" s="80">
        <f>R355</f>
        <v>0</v>
      </c>
      <c r="J358" s="16">
        <f>IF(Q355="","",Q355)</f>
        <v>5</v>
      </c>
      <c r="K358" s="10" t="s">
        <v>21</v>
      </c>
      <c r="L358" s="30">
        <f>IF(O355="","",O355)</f>
        <v>21</v>
      </c>
      <c r="M358" s="100">
        <f>N355</f>
        <v>2</v>
      </c>
      <c r="N358" s="85"/>
      <c r="O358" s="86"/>
      <c r="P358" s="86"/>
      <c r="Q358" s="86"/>
      <c r="R358" s="87"/>
      <c r="S358" s="92"/>
      <c r="T358" s="95"/>
      <c r="U358" s="98"/>
      <c r="V358" s="92"/>
      <c r="W358" s="98"/>
      <c r="X358" s="16"/>
      <c r="Y358" s="16"/>
      <c r="Z358" s="4"/>
      <c r="AA358" s="4"/>
      <c r="AD358" s="51">
        <f>IF(S357="","",S357*1000+(D358+I358)*100+((D358+I358)-(H358+M358))*10+((SUM(E357:E359)+SUM(J357:J359))-(SUM(G357:G359)+SUM(L357:L359))))</f>
        <v>34</v>
      </c>
    </row>
    <row r="359" spans="2:27" ht="15" customHeight="1">
      <c r="B359" s="62"/>
      <c r="C359" s="67"/>
      <c r="D359" s="81"/>
      <c r="E359" s="17">
        <f>IF(Q353="","",Q353)</f>
        <v>14</v>
      </c>
      <c r="F359" s="13" t="s">
        <v>21</v>
      </c>
      <c r="G359" s="17">
        <f>IF(O353="","",O353)</f>
        <v>21</v>
      </c>
      <c r="H359" s="101"/>
      <c r="I359" s="81"/>
      <c r="J359" s="17">
        <f>IF(Q356="","",Q356)</f>
      </c>
      <c r="K359" s="10" t="s">
        <v>21</v>
      </c>
      <c r="L359" s="31">
        <f>IF(O356="","",O356)</f>
      </c>
      <c r="M359" s="101"/>
      <c r="N359" s="88"/>
      <c r="O359" s="89"/>
      <c r="P359" s="89"/>
      <c r="Q359" s="89"/>
      <c r="R359" s="90"/>
      <c r="S359" s="93"/>
      <c r="T359" s="96"/>
      <c r="U359" s="99"/>
      <c r="V359" s="93"/>
      <c r="W359" s="99"/>
      <c r="X359" s="16"/>
      <c r="Y359" s="16"/>
      <c r="Z359" s="4"/>
      <c r="AA359" s="4"/>
    </row>
    <row r="360" spans="2:36" s="24" customFormat="1" ht="15" customHeight="1">
      <c r="B360" s="23"/>
      <c r="C360" s="23"/>
      <c r="K360" s="34"/>
      <c r="AD360" s="51"/>
      <c r="AE360" s="51"/>
      <c r="AF360" s="51"/>
      <c r="AG360" s="51"/>
      <c r="AH360" s="51"/>
      <c r="AI360" s="51"/>
      <c r="AJ360" s="51"/>
    </row>
    <row r="361" spans="2:27" ht="15" customHeight="1">
      <c r="B361" s="6" t="s">
        <v>114</v>
      </c>
      <c r="C361" s="7"/>
      <c r="D361" s="63" t="s">
        <v>201</v>
      </c>
      <c r="E361" s="74"/>
      <c r="F361" s="74"/>
      <c r="G361" s="74"/>
      <c r="H361" s="64"/>
      <c r="I361" s="63" t="s">
        <v>144</v>
      </c>
      <c r="J361" s="74"/>
      <c r="K361" s="74"/>
      <c r="L361" s="74"/>
      <c r="M361" s="64"/>
      <c r="N361" s="63" t="s">
        <v>202</v>
      </c>
      <c r="O361" s="74"/>
      <c r="P361" s="74"/>
      <c r="Q361" s="74"/>
      <c r="R361" s="64"/>
      <c r="S361" s="26"/>
      <c r="T361" s="27" t="s">
        <v>16</v>
      </c>
      <c r="U361" s="27"/>
      <c r="V361" s="63" t="s">
        <v>17</v>
      </c>
      <c r="W361" s="64"/>
      <c r="AA361" s="5"/>
    </row>
    <row r="362" spans="2:34" ht="15" customHeight="1">
      <c r="B362" s="60" t="s">
        <v>49</v>
      </c>
      <c r="C362" s="65" t="s">
        <v>203</v>
      </c>
      <c r="D362" s="82"/>
      <c r="E362" s="83"/>
      <c r="F362" s="83"/>
      <c r="G362" s="83"/>
      <c r="H362" s="84"/>
      <c r="I362" s="28" t="str">
        <f>IF(I363="","",IF(I363&gt;M363,"○","×"))</f>
        <v>○</v>
      </c>
      <c r="J362" s="14">
        <v>21</v>
      </c>
      <c r="K362" s="10" t="s">
        <v>21</v>
      </c>
      <c r="L362" s="14">
        <v>8</v>
      </c>
      <c r="M362" s="29"/>
      <c r="N362" s="8" t="str">
        <f>IF(N363="","",IF(N363&gt;R363,"○","×"))</f>
        <v>○</v>
      </c>
      <c r="O362" s="14">
        <v>21</v>
      </c>
      <c r="P362" s="10" t="s">
        <v>21</v>
      </c>
      <c r="Q362" s="14">
        <v>7</v>
      </c>
      <c r="R362" s="29"/>
      <c r="S362" s="91">
        <f>IF(I362="","",COUNTIF(I362:R362,"○"))</f>
        <v>2</v>
      </c>
      <c r="T362" s="94" t="s">
        <v>18</v>
      </c>
      <c r="U362" s="97">
        <f>IF(I362="","",COUNTIF(I362:R362,"×"))</f>
        <v>0</v>
      </c>
      <c r="V362" s="91">
        <f>IF(AD363="","",RANK(AD363,AD362:AD370))</f>
        <v>1</v>
      </c>
      <c r="W362" s="97"/>
      <c r="X362" s="16"/>
      <c r="Y362" s="16"/>
      <c r="Z362" s="5"/>
      <c r="AA362" s="5"/>
      <c r="AE362" s="51">
        <f>IF(J362="","",IF(J362&gt;L362,1,0))</f>
        <v>1</v>
      </c>
      <c r="AF362" s="51">
        <f>IF(L362="","",IF(J362&lt;L362,1,0))</f>
        <v>0</v>
      </c>
      <c r="AG362" s="51">
        <f>IF(O362="","",IF(O362&gt;Q362,1,0))</f>
        <v>1</v>
      </c>
      <c r="AH362" s="51">
        <f>IF(Q362="","",IF(O362&lt;Q362,1,0))</f>
        <v>0</v>
      </c>
    </row>
    <row r="363" spans="2:34" ht="15" customHeight="1">
      <c r="B363" s="61"/>
      <c r="C363" s="66"/>
      <c r="D363" s="85"/>
      <c r="E363" s="86"/>
      <c r="F363" s="86"/>
      <c r="G363" s="86"/>
      <c r="H363" s="87"/>
      <c r="I363" s="80">
        <f>IF(J362="","",SUM(AE362:AE364))</f>
        <v>2</v>
      </c>
      <c r="J363" s="16">
        <v>21</v>
      </c>
      <c r="K363" s="10" t="s">
        <v>21</v>
      </c>
      <c r="L363" s="16">
        <v>9</v>
      </c>
      <c r="M363" s="100">
        <f>IF(L362="","",SUM(AF362:AF364))</f>
        <v>0</v>
      </c>
      <c r="N363" s="80">
        <f>IF(O362="","",SUM(AG362:AG364))</f>
        <v>2</v>
      </c>
      <c r="O363" s="30">
        <v>21</v>
      </c>
      <c r="P363" s="10" t="s">
        <v>21</v>
      </c>
      <c r="Q363" s="30">
        <v>3</v>
      </c>
      <c r="R363" s="100">
        <f>IF(Q362="","",SUM(AH362:AH364))</f>
        <v>0</v>
      </c>
      <c r="S363" s="92"/>
      <c r="T363" s="95"/>
      <c r="U363" s="98"/>
      <c r="V363" s="92"/>
      <c r="W363" s="98"/>
      <c r="X363" s="16"/>
      <c r="Y363" s="16"/>
      <c r="Z363" s="5"/>
      <c r="AA363" s="5"/>
      <c r="AD363" s="51">
        <f>IF(S362="","",S362*1000+(I363+N363)*100+((I363+N363)-(M363+R363))*10+((SUM(J362:J364)+SUM(O362:O364))-(SUM(L362:L364)+SUM(Q362:Q364))))</f>
        <v>2497</v>
      </c>
      <c r="AE363" s="51">
        <f>IF(J363="","",IF(J363&gt;L363,1,0))</f>
        <v>1</v>
      </c>
      <c r="AF363" s="51">
        <f>IF(L363="","",IF(J363&lt;L363,1,0))</f>
        <v>0</v>
      </c>
      <c r="AG363" s="51">
        <f>IF(O363="","",IF(O363&gt;Q363,1,0))</f>
        <v>1</v>
      </c>
      <c r="AH363" s="51">
        <f>IF(Q363="","",IF(O363&lt;Q363,1,0))</f>
        <v>0</v>
      </c>
    </row>
    <row r="364" spans="2:34" ht="15" customHeight="1">
      <c r="B364" s="62"/>
      <c r="C364" s="67"/>
      <c r="D364" s="88"/>
      <c r="E364" s="89"/>
      <c r="F364" s="89"/>
      <c r="G364" s="89"/>
      <c r="H364" s="90"/>
      <c r="I364" s="81"/>
      <c r="J364" s="17"/>
      <c r="K364" s="10" t="s">
        <v>21</v>
      </c>
      <c r="L364" s="17"/>
      <c r="M364" s="101"/>
      <c r="N364" s="81"/>
      <c r="O364" s="31"/>
      <c r="P364" s="10" t="s">
        <v>21</v>
      </c>
      <c r="Q364" s="31"/>
      <c r="R364" s="101"/>
      <c r="S364" s="93"/>
      <c r="T364" s="96"/>
      <c r="U364" s="99"/>
      <c r="V364" s="93"/>
      <c r="W364" s="99"/>
      <c r="X364" s="16"/>
      <c r="Y364" s="16"/>
      <c r="Z364" s="4"/>
      <c r="AA364" s="4"/>
      <c r="AE364" s="51">
        <f>IF(J364="","",IF(J364&gt;L364,1,0))</f>
      </c>
      <c r="AF364" s="51">
        <f>IF(L364="","",IF(J364&lt;L364,1,0))</f>
      </c>
      <c r="AG364" s="51">
        <f>IF(O364="","",IF(O364&gt;Q364,1,0))</f>
      </c>
      <c r="AH364" s="51">
        <f>IF(Q364="","",IF(O364&lt;Q364,1,0))</f>
      </c>
    </row>
    <row r="365" spans="2:32" ht="15" customHeight="1">
      <c r="B365" s="60" t="s">
        <v>34</v>
      </c>
      <c r="C365" s="65" t="s">
        <v>204</v>
      </c>
      <c r="D365" s="28" t="str">
        <f>IF(E365="","",IF(D366&gt;H366,"○","×"))</f>
        <v>×</v>
      </c>
      <c r="E365" s="14">
        <f>IF(L362="","",L362)</f>
        <v>8</v>
      </c>
      <c r="F365" s="15" t="s">
        <v>21</v>
      </c>
      <c r="G365" s="14">
        <f>IF(J362="","",J362)</f>
        <v>21</v>
      </c>
      <c r="H365" s="32"/>
      <c r="I365" s="82"/>
      <c r="J365" s="83"/>
      <c r="K365" s="83"/>
      <c r="L365" s="83"/>
      <c r="M365" s="84"/>
      <c r="N365" s="28" t="str">
        <f>IF(O365="","",IF(N366&gt;R366,"○","×"))</f>
        <v>×</v>
      </c>
      <c r="O365" s="14">
        <v>16</v>
      </c>
      <c r="P365" s="15" t="s">
        <v>21</v>
      </c>
      <c r="Q365" s="14">
        <v>21</v>
      </c>
      <c r="R365" s="33"/>
      <c r="S365" s="91">
        <f>IF(D365="","",COUNTIF(D365:R367,"○"))</f>
        <v>0</v>
      </c>
      <c r="T365" s="94" t="s">
        <v>18</v>
      </c>
      <c r="U365" s="97">
        <f>IF(D365="","",COUNTIF(D365:R367,"×"))</f>
        <v>2</v>
      </c>
      <c r="V365" s="91">
        <f>IF(AD366="","",RANK(AD366,AD362:AD370))</f>
        <v>3</v>
      </c>
      <c r="W365" s="97"/>
      <c r="X365" s="16"/>
      <c r="Y365" s="16"/>
      <c r="Z365" s="4"/>
      <c r="AA365" s="4"/>
      <c r="AE365" s="51">
        <f>IF(O365="","",IF(O365&gt;Q365,1,0))</f>
        <v>0</v>
      </c>
      <c r="AF365" s="51">
        <f>IF(Q365="","",IF(O365&lt;Q365,1,0))</f>
        <v>1</v>
      </c>
    </row>
    <row r="366" spans="2:32" ht="15" customHeight="1">
      <c r="B366" s="61"/>
      <c r="C366" s="66"/>
      <c r="D366" s="80">
        <f>M363</f>
        <v>0</v>
      </c>
      <c r="E366" s="16">
        <f>IF(L363="","",L363)</f>
        <v>9</v>
      </c>
      <c r="F366" s="10" t="s">
        <v>21</v>
      </c>
      <c r="G366" s="16">
        <f>IF(J363="","",J363)</f>
        <v>21</v>
      </c>
      <c r="H366" s="100">
        <f>I363</f>
        <v>2</v>
      </c>
      <c r="I366" s="85"/>
      <c r="J366" s="86"/>
      <c r="K366" s="86"/>
      <c r="L366" s="86"/>
      <c r="M366" s="87"/>
      <c r="N366" s="80">
        <f>IF(O365="","",SUM(AE365:AE367))</f>
        <v>0</v>
      </c>
      <c r="O366" s="16">
        <v>16</v>
      </c>
      <c r="P366" s="10" t="s">
        <v>21</v>
      </c>
      <c r="Q366" s="16">
        <v>21</v>
      </c>
      <c r="R366" s="100">
        <f>IF(Q365="","",SUM(AF365:AF367))</f>
        <v>2</v>
      </c>
      <c r="S366" s="92"/>
      <c r="T366" s="95"/>
      <c r="U366" s="98"/>
      <c r="V366" s="92"/>
      <c r="W366" s="98"/>
      <c r="X366" s="16"/>
      <c r="Y366" s="16"/>
      <c r="Z366" s="4"/>
      <c r="AA366" s="4"/>
      <c r="AD366" s="51">
        <f>IF(S365="","",S365*1000+(D366+N366)*100+((D366+N366)-(H366+R366))*10+((SUM(E365:E367)+SUM(O365:O367))-(SUM(G365:G367)+SUM(Q365:Q367))))</f>
        <v>-75</v>
      </c>
      <c r="AE366" s="51">
        <f>IF(O366="","",IF(O366&gt;Q366,1,0))</f>
        <v>0</v>
      </c>
      <c r="AF366" s="51">
        <f>IF(Q366="","",IF(O366&lt;Q366,1,0))</f>
        <v>1</v>
      </c>
    </row>
    <row r="367" spans="2:32" ht="15" customHeight="1">
      <c r="B367" s="62"/>
      <c r="C367" s="67"/>
      <c r="D367" s="81"/>
      <c r="E367" s="17">
        <f>IF(L364="","",L364)</f>
      </c>
      <c r="F367" s="13" t="s">
        <v>21</v>
      </c>
      <c r="G367" s="17">
        <f>IF(J364="","",J364)</f>
      </c>
      <c r="H367" s="101"/>
      <c r="I367" s="88"/>
      <c r="J367" s="89"/>
      <c r="K367" s="89"/>
      <c r="L367" s="89"/>
      <c r="M367" s="90"/>
      <c r="N367" s="81"/>
      <c r="O367" s="17"/>
      <c r="P367" s="10" t="s">
        <v>21</v>
      </c>
      <c r="Q367" s="17"/>
      <c r="R367" s="101"/>
      <c r="S367" s="93"/>
      <c r="T367" s="96"/>
      <c r="U367" s="99"/>
      <c r="V367" s="93"/>
      <c r="W367" s="99"/>
      <c r="X367" s="16"/>
      <c r="Y367" s="16"/>
      <c r="Z367" s="4"/>
      <c r="AA367" s="4"/>
      <c r="AE367" s="51">
        <f>IF(O367="","",IF(O367&gt;Q367,1,0))</f>
      </c>
      <c r="AF367" s="51">
        <f>IF(Q367="","",IF(O367&lt;Q367,1,0))</f>
      </c>
    </row>
    <row r="368" spans="2:27" ht="15" customHeight="1">
      <c r="B368" s="61" t="s">
        <v>32</v>
      </c>
      <c r="C368" s="65" t="s">
        <v>205</v>
      </c>
      <c r="D368" s="28" t="str">
        <f>IF(E368="","",IF(D369&gt;H369,"○","×"))</f>
        <v>×</v>
      </c>
      <c r="E368" s="14">
        <f>IF(Q362="","",Q362)</f>
        <v>7</v>
      </c>
      <c r="F368" s="15" t="s">
        <v>21</v>
      </c>
      <c r="G368" s="14">
        <f>IF(O362="","",O362)</f>
        <v>21</v>
      </c>
      <c r="H368" s="33"/>
      <c r="I368" s="28" t="str">
        <f>IF(J368="","",IF(I369&gt;M369,"○","×"))</f>
        <v>○</v>
      </c>
      <c r="J368" s="14">
        <f>IF(Q365="","",Q365)</f>
        <v>21</v>
      </c>
      <c r="K368" s="10" t="s">
        <v>21</v>
      </c>
      <c r="L368" s="14">
        <f>IF(O365="","",O365)</f>
        <v>16</v>
      </c>
      <c r="M368" s="33"/>
      <c r="N368" s="82"/>
      <c r="O368" s="83"/>
      <c r="P368" s="83"/>
      <c r="Q368" s="83"/>
      <c r="R368" s="84"/>
      <c r="S368" s="91">
        <f>IF(D368="","",COUNTIF(D368:M368,"○"))</f>
        <v>1</v>
      </c>
      <c r="T368" s="94" t="s">
        <v>18</v>
      </c>
      <c r="U368" s="97">
        <f>IF(D368="","",COUNTIF(D368:M368,"×"))</f>
        <v>1</v>
      </c>
      <c r="V368" s="91">
        <f>IF(AD369="","",RANK(AD369,AD362:AD370))</f>
        <v>2</v>
      </c>
      <c r="W368" s="97"/>
      <c r="X368" s="16"/>
      <c r="Y368" s="16"/>
      <c r="Z368" s="4"/>
      <c r="AA368" s="4"/>
    </row>
    <row r="369" spans="2:30" ht="15" customHeight="1">
      <c r="B369" s="61"/>
      <c r="C369" s="66"/>
      <c r="D369" s="80">
        <f>R363</f>
        <v>0</v>
      </c>
      <c r="E369" s="16">
        <f>IF(Q363="","",Q363)</f>
        <v>3</v>
      </c>
      <c r="F369" s="10" t="s">
        <v>21</v>
      </c>
      <c r="G369" s="16">
        <f>IF(O363="","",O363)</f>
        <v>21</v>
      </c>
      <c r="H369" s="100">
        <f>N363</f>
        <v>2</v>
      </c>
      <c r="I369" s="80">
        <f>R366</f>
        <v>2</v>
      </c>
      <c r="J369" s="16">
        <f>IF(Q366="","",Q366)</f>
        <v>21</v>
      </c>
      <c r="K369" s="10" t="s">
        <v>21</v>
      </c>
      <c r="L369" s="30">
        <f>IF(O366="","",O366)</f>
        <v>16</v>
      </c>
      <c r="M369" s="100">
        <f>N366</f>
        <v>0</v>
      </c>
      <c r="N369" s="85"/>
      <c r="O369" s="86"/>
      <c r="P369" s="86"/>
      <c r="Q369" s="86"/>
      <c r="R369" s="87"/>
      <c r="S369" s="92"/>
      <c r="T369" s="95"/>
      <c r="U369" s="98"/>
      <c r="V369" s="92"/>
      <c r="W369" s="98"/>
      <c r="X369" s="16"/>
      <c r="Y369" s="16"/>
      <c r="Z369" s="4"/>
      <c r="AA369" s="4"/>
      <c r="AD369" s="51">
        <f>IF(S368="","",S368*1000+(D369+I369)*100+((D369+I369)-(H369+M369))*10+((SUM(E368:E370)+SUM(J368:J370))-(SUM(G368:G370)+SUM(L368:L370))))</f>
        <v>1178</v>
      </c>
    </row>
    <row r="370" spans="2:27" ht="15" customHeight="1">
      <c r="B370" s="62"/>
      <c r="C370" s="67"/>
      <c r="D370" s="81"/>
      <c r="E370" s="17">
        <f>IF(Q364="","",Q364)</f>
      </c>
      <c r="F370" s="13" t="s">
        <v>21</v>
      </c>
      <c r="G370" s="17">
        <f>IF(O364="","",O364)</f>
      </c>
      <c r="H370" s="101"/>
      <c r="I370" s="81"/>
      <c r="J370" s="17">
        <f>IF(Q367="","",Q367)</f>
      </c>
      <c r="K370" s="10" t="s">
        <v>21</v>
      </c>
      <c r="L370" s="31">
        <f>IF(O367="","",O367)</f>
      </c>
      <c r="M370" s="101"/>
      <c r="N370" s="88"/>
      <c r="O370" s="89"/>
      <c r="P370" s="89"/>
      <c r="Q370" s="89"/>
      <c r="R370" s="90"/>
      <c r="S370" s="93"/>
      <c r="T370" s="96"/>
      <c r="U370" s="99"/>
      <c r="V370" s="93"/>
      <c r="W370" s="99"/>
      <c r="X370" s="16"/>
      <c r="Y370" s="16"/>
      <c r="Z370" s="4"/>
      <c r="AA370" s="4"/>
    </row>
    <row r="371" spans="2:36" s="24" customFormat="1" ht="15" customHeight="1">
      <c r="B371" s="23"/>
      <c r="C371" s="23"/>
      <c r="K371" s="25"/>
      <c r="AD371" s="51"/>
      <c r="AE371" s="51"/>
      <c r="AF371" s="51"/>
      <c r="AG371" s="51"/>
      <c r="AH371" s="51"/>
      <c r="AI371" s="51"/>
      <c r="AJ371" s="51"/>
    </row>
  </sheetData>
  <sheetProtection/>
  <mergeCells count="1268">
    <mergeCell ref="V368:W370"/>
    <mergeCell ref="D369:D370"/>
    <mergeCell ref="H369:H370"/>
    <mergeCell ref="I369:I370"/>
    <mergeCell ref="M369:M370"/>
    <mergeCell ref="T368:T370"/>
    <mergeCell ref="U368:U370"/>
    <mergeCell ref="B368:B370"/>
    <mergeCell ref="C368:C370"/>
    <mergeCell ref="N368:R370"/>
    <mergeCell ref="S368:S370"/>
    <mergeCell ref="V365:W367"/>
    <mergeCell ref="D366:D367"/>
    <mergeCell ref="H366:H367"/>
    <mergeCell ref="N366:N367"/>
    <mergeCell ref="R366:R367"/>
    <mergeCell ref="T365:T367"/>
    <mergeCell ref="U365:U367"/>
    <mergeCell ref="B365:B367"/>
    <mergeCell ref="C365:C367"/>
    <mergeCell ref="I365:M367"/>
    <mergeCell ref="S365:S367"/>
    <mergeCell ref="T362:T364"/>
    <mergeCell ref="U362:U364"/>
    <mergeCell ref="V362:W364"/>
    <mergeCell ref="I363:I364"/>
    <mergeCell ref="M363:M364"/>
    <mergeCell ref="N363:N364"/>
    <mergeCell ref="R363:R364"/>
    <mergeCell ref="B362:B364"/>
    <mergeCell ref="C362:C364"/>
    <mergeCell ref="D362:H364"/>
    <mergeCell ref="S362:S364"/>
    <mergeCell ref="D361:H361"/>
    <mergeCell ref="I361:M361"/>
    <mergeCell ref="N361:R361"/>
    <mergeCell ref="V361:W361"/>
    <mergeCell ref="T357:T359"/>
    <mergeCell ref="U357:U359"/>
    <mergeCell ref="V357:W359"/>
    <mergeCell ref="D358:D359"/>
    <mergeCell ref="H358:H359"/>
    <mergeCell ref="I358:I359"/>
    <mergeCell ref="M358:M359"/>
    <mergeCell ref="B357:B359"/>
    <mergeCell ref="C357:C359"/>
    <mergeCell ref="N357:R359"/>
    <mergeCell ref="S357:S359"/>
    <mergeCell ref="T354:T356"/>
    <mergeCell ref="U354:U356"/>
    <mergeCell ref="V354:W356"/>
    <mergeCell ref="D355:D356"/>
    <mergeCell ref="H355:H356"/>
    <mergeCell ref="N355:N356"/>
    <mergeCell ref="R355:R356"/>
    <mergeCell ref="B354:B356"/>
    <mergeCell ref="C354:C356"/>
    <mergeCell ref="I354:M356"/>
    <mergeCell ref="S354:S356"/>
    <mergeCell ref="T351:T353"/>
    <mergeCell ref="U351:U353"/>
    <mergeCell ref="V351:W353"/>
    <mergeCell ref="I352:I353"/>
    <mergeCell ref="M352:M353"/>
    <mergeCell ref="N352:N353"/>
    <mergeCell ref="R352:R353"/>
    <mergeCell ref="B351:B353"/>
    <mergeCell ref="C351:C353"/>
    <mergeCell ref="D351:H353"/>
    <mergeCell ref="S351:S353"/>
    <mergeCell ref="D350:H350"/>
    <mergeCell ref="I350:M350"/>
    <mergeCell ref="N350:R350"/>
    <mergeCell ref="V350:W350"/>
    <mergeCell ref="T346:T348"/>
    <mergeCell ref="U346:U348"/>
    <mergeCell ref="V346:W348"/>
    <mergeCell ref="D347:D348"/>
    <mergeCell ref="H347:H348"/>
    <mergeCell ref="I347:I348"/>
    <mergeCell ref="M347:M348"/>
    <mergeCell ref="B346:B348"/>
    <mergeCell ref="C346:C348"/>
    <mergeCell ref="N346:R348"/>
    <mergeCell ref="S346:S348"/>
    <mergeCell ref="T343:T345"/>
    <mergeCell ref="U343:U345"/>
    <mergeCell ref="V343:W345"/>
    <mergeCell ref="D344:D345"/>
    <mergeCell ref="H344:H345"/>
    <mergeCell ref="N344:N345"/>
    <mergeCell ref="R344:R345"/>
    <mergeCell ref="B343:B345"/>
    <mergeCell ref="C343:C345"/>
    <mergeCell ref="I343:M345"/>
    <mergeCell ref="S343:S345"/>
    <mergeCell ref="T340:T342"/>
    <mergeCell ref="U340:U342"/>
    <mergeCell ref="V340:W342"/>
    <mergeCell ref="I341:I342"/>
    <mergeCell ref="M341:M342"/>
    <mergeCell ref="N341:N342"/>
    <mergeCell ref="R341:R342"/>
    <mergeCell ref="B340:B342"/>
    <mergeCell ref="C340:C342"/>
    <mergeCell ref="D340:H342"/>
    <mergeCell ref="S340:S342"/>
    <mergeCell ref="D339:H339"/>
    <mergeCell ref="I339:M339"/>
    <mergeCell ref="N339:R339"/>
    <mergeCell ref="V339:W339"/>
    <mergeCell ref="T335:T337"/>
    <mergeCell ref="U335:U337"/>
    <mergeCell ref="V335:W337"/>
    <mergeCell ref="D336:D337"/>
    <mergeCell ref="H336:H337"/>
    <mergeCell ref="I336:I337"/>
    <mergeCell ref="M336:M337"/>
    <mergeCell ref="B335:B337"/>
    <mergeCell ref="C335:C337"/>
    <mergeCell ref="N335:R337"/>
    <mergeCell ref="S335:S337"/>
    <mergeCell ref="T332:T334"/>
    <mergeCell ref="U332:U334"/>
    <mergeCell ref="V332:W334"/>
    <mergeCell ref="D333:D334"/>
    <mergeCell ref="H333:H334"/>
    <mergeCell ref="N333:N334"/>
    <mergeCell ref="R333:R334"/>
    <mergeCell ref="B332:B334"/>
    <mergeCell ref="C332:C334"/>
    <mergeCell ref="I332:M334"/>
    <mergeCell ref="S332:S334"/>
    <mergeCell ref="T329:T331"/>
    <mergeCell ref="U329:U331"/>
    <mergeCell ref="V329:W331"/>
    <mergeCell ref="I330:I331"/>
    <mergeCell ref="M330:M331"/>
    <mergeCell ref="N330:N331"/>
    <mergeCell ref="R330:R331"/>
    <mergeCell ref="B329:B331"/>
    <mergeCell ref="C329:C331"/>
    <mergeCell ref="D329:H331"/>
    <mergeCell ref="S329:S331"/>
    <mergeCell ref="D328:H328"/>
    <mergeCell ref="I328:M328"/>
    <mergeCell ref="N328:R328"/>
    <mergeCell ref="V328:W328"/>
    <mergeCell ref="T324:T326"/>
    <mergeCell ref="U324:U326"/>
    <mergeCell ref="V324:W326"/>
    <mergeCell ref="D325:D326"/>
    <mergeCell ref="H325:H326"/>
    <mergeCell ref="I325:I326"/>
    <mergeCell ref="M325:M326"/>
    <mergeCell ref="B324:B326"/>
    <mergeCell ref="C324:C326"/>
    <mergeCell ref="N324:R326"/>
    <mergeCell ref="S324:S326"/>
    <mergeCell ref="T321:T323"/>
    <mergeCell ref="U321:U323"/>
    <mergeCell ref="V321:W323"/>
    <mergeCell ref="D322:D323"/>
    <mergeCell ref="H322:H323"/>
    <mergeCell ref="N322:N323"/>
    <mergeCell ref="R322:R323"/>
    <mergeCell ref="B321:B323"/>
    <mergeCell ref="C321:C323"/>
    <mergeCell ref="I321:M323"/>
    <mergeCell ref="S321:S323"/>
    <mergeCell ref="T318:T320"/>
    <mergeCell ref="U318:U320"/>
    <mergeCell ref="V318:W320"/>
    <mergeCell ref="I319:I320"/>
    <mergeCell ref="M319:M320"/>
    <mergeCell ref="N319:N320"/>
    <mergeCell ref="R319:R320"/>
    <mergeCell ref="B318:B320"/>
    <mergeCell ref="C318:C320"/>
    <mergeCell ref="D318:H320"/>
    <mergeCell ref="S318:S320"/>
    <mergeCell ref="D317:H317"/>
    <mergeCell ref="I317:M317"/>
    <mergeCell ref="N317:R317"/>
    <mergeCell ref="V317:W317"/>
    <mergeCell ref="T313:T315"/>
    <mergeCell ref="U313:U315"/>
    <mergeCell ref="V313:W315"/>
    <mergeCell ref="D314:D315"/>
    <mergeCell ref="H314:H315"/>
    <mergeCell ref="I314:I315"/>
    <mergeCell ref="M314:M315"/>
    <mergeCell ref="B313:B315"/>
    <mergeCell ref="C313:C315"/>
    <mergeCell ref="N313:R315"/>
    <mergeCell ref="S313:S315"/>
    <mergeCell ref="T310:T312"/>
    <mergeCell ref="U310:U312"/>
    <mergeCell ref="V310:W312"/>
    <mergeCell ref="D311:D312"/>
    <mergeCell ref="H311:H312"/>
    <mergeCell ref="N311:N312"/>
    <mergeCell ref="R311:R312"/>
    <mergeCell ref="B310:B312"/>
    <mergeCell ref="C310:C312"/>
    <mergeCell ref="I310:M312"/>
    <mergeCell ref="S310:S312"/>
    <mergeCell ref="T307:T309"/>
    <mergeCell ref="U307:U309"/>
    <mergeCell ref="V307:W309"/>
    <mergeCell ref="I308:I309"/>
    <mergeCell ref="M308:M309"/>
    <mergeCell ref="N308:N309"/>
    <mergeCell ref="R308:R309"/>
    <mergeCell ref="B307:B309"/>
    <mergeCell ref="C307:C309"/>
    <mergeCell ref="D307:H309"/>
    <mergeCell ref="S307:S309"/>
    <mergeCell ref="D306:H306"/>
    <mergeCell ref="I306:M306"/>
    <mergeCell ref="N306:R306"/>
    <mergeCell ref="V306:W306"/>
    <mergeCell ref="AA302:AB304"/>
    <mergeCell ref="D303:D304"/>
    <mergeCell ref="H303:H304"/>
    <mergeCell ref="I303:I304"/>
    <mergeCell ref="M303:M304"/>
    <mergeCell ref="N303:N304"/>
    <mergeCell ref="R303:R304"/>
    <mergeCell ref="Z299:Z301"/>
    <mergeCell ref="B299:B301"/>
    <mergeCell ref="C299:C301"/>
    <mergeCell ref="B302:B304"/>
    <mergeCell ref="C302:C304"/>
    <mergeCell ref="S302:W304"/>
    <mergeCell ref="X302:X304"/>
    <mergeCell ref="Y302:Y304"/>
    <mergeCell ref="Z302:Z304"/>
    <mergeCell ref="AA299:AB301"/>
    <mergeCell ref="D300:D301"/>
    <mergeCell ref="H300:H301"/>
    <mergeCell ref="I300:I301"/>
    <mergeCell ref="M300:M301"/>
    <mergeCell ref="S300:S301"/>
    <mergeCell ref="W300:W301"/>
    <mergeCell ref="N299:R301"/>
    <mergeCell ref="X299:X301"/>
    <mergeCell ref="Y299:Y301"/>
    <mergeCell ref="X296:X298"/>
    <mergeCell ref="Y296:Y298"/>
    <mergeCell ref="Z296:Z298"/>
    <mergeCell ref="AA296:AB298"/>
    <mergeCell ref="W294:W295"/>
    <mergeCell ref="B296:B298"/>
    <mergeCell ref="C296:C298"/>
    <mergeCell ref="I296:M298"/>
    <mergeCell ref="D297:D298"/>
    <mergeCell ref="H297:H298"/>
    <mergeCell ref="N297:N298"/>
    <mergeCell ref="R297:R298"/>
    <mergeCell ref="S297:S298"/>
    <mergeCell ref="W297:W298"/>
    <mergeCell ref="M294:M295"/>
    <mergeCell ref="N294:N295"/>
    <mergeCell ref="R294:R295"/>
    <mergeCell ref="S294:S295"/>
    <mergeCell ref="X292:Z292"/>
    <mergeCell ref="AA292:AB292"/>
    <mergeCell ref="B293:B295"/>
    <mergeCell ref="C293:C295"/>
    <mergeCell ref="D293:H295"/>
    <mergeCell ref="X293:X295"/>
    <mergeCell ref="Y293:Y295"/>
    <mergeCell ref="Z293:Z295"/>
    <mergeCell ref="AA293:AB295"/>
    <mergeCell ref="I294:I295"/>
    <mergeCell ref="D292:H292"/>
    <mergeCell ref="I292:M292"/>
    <mergeCell ref="N292:R292"/>
    <mergeCell ref="S292:W292"/>
    <mergeCell ref="V287:W289"/>
    <mergeCell ref="D288:D289"/>
    <mergeCell ref="H288:H289"/>
    <mergeCell ref="I288:I289"/>
    <mergeCell ref="M288:M289"/>
    <mergeCell ref="B284:B286"/>
    <mergeCell ref="C284:C286"/>
    <mergeCell ref="U284:U286"/>
    <mergeCell ref="B287:B289"/>
    <mergeCell ref="C287:C289"/>
    <mergeCell ref="N287:R289"/>
    <mergeCell ref="S287:S289"/>
    <mergeCell ref="T287:T289"/>
    <mergeCell ref="U287:U289"/>
    <mergeCell ref="V284:W286"/>
    <mergeCell ref="D285:D286"/>
    <mergeCell ref="H285:H286"/>
    <mergeCell ref="N285:N286"/>
    <mergeCell ref="R285:R286"/>
    <mergeCell ref="I284:M286"/>
    <mergeCell ref="S284:S286"/>
    <mergeCell ref="T284:T286"/>
    <mergeCell ref="T281:T283"/>
    <mergeCell ref="U281:U283"/>
    <mergeCell ref="V281:W283"/>
    <mergeCell ref="I282:I283"/>
    <mergeCell ref="M282:M283"/>
    <mergeCell ref="N282:N283"/>
    <mergeCell ref="R282:R283"/>
    <mergeCell ref="B281:B283"/>
    <mergeCell ref="C281:C283"/>
    <mergeCell ref="D281:H283"/>
    <mergeCell ref="S281:S283"/>
    <mergeCell ref="D280:H280"/>
    <mergeCell ref="I280:M280"/>
    <mergeCell ref="N280:R280"/>
    <mergeCell ref="V280:W280"/>
    <mergeCell ref="T276:T278"/>
    <mergeCell ref="U276:U278"/>
    <mergeCell ref="V276:W278"/>
    <mergeCell ref="D277:D278"/>
    <mergeCell ref="H277:H278"/>
    <mergeCell ref="I277:I278"/>
    <mergeCell ref="M277:M278"/>
    <mergeCell ref="B276:B278"/>
    <mergeCell ref="C276:C278"/>
    <mergeCell ref="N276:R278"/>
    <mergeCell ref="S276:S278"/>
    <mergeCell ref="T273:T275"/>
    <mergeCell ref="U273:U275"/>
    <mergeCell ref="V273:W275"/>
    <mergeCell ref="D274:D275"/>
    <mergeCell ref="H274:H275"/>
    <mergeCell ref="N274:N275"/>
    <mergeCell ref="R274:R275"/>
    <mergeCell ref="B273:B275"/>
    <mergeCell ref="C273:C275"/>
    <mergeCell ref="I273:M275"/>
    <mergeCell ref="S273:S275"/>
    <mergeCell ref="T270:T272"/>
    <mergeCell ref="U270:U272"/>
    <mergeCell ref="V270:W272"/>
    <mergeCell ref="I271:I272"/>
    <mergeCell ref="M271:M272"/>
    <mergeCell ref="N271:N272"/>
    <mergeCell ref="R271:R272"/>
    <mergeCell ref="B270:B272"/>
    <mergeCell ref="C270:C272"/>
    <mergeCell ref="D270:H272"/>
    <mergeCell ref="S270:S272"/>
    <mergeCell ref="D269:H269"/>
    <mergeCell ref="I269:M269"/>
    <mergeCell ref="N269:R269"/>
    <mergeCell ref="V269:W269"/>
    <mergeCell ref="T265:T267"/>
    <mergeCell ref="U265:U267"/>
    <mergeCell ref="V265:W267"/>
    <mergeCell ref="D266:D267"/>
    <mergeCell ref="H266:H267"/>
    <mergeCell ref="I266:I267"/>
    <mergeCell ref="M266:M267"/>
    <mergeCell ref="B265:B267"/>
    <mergeCell ref="C265:C267"/>
    <mergeCell ref="N265:R267"/>
    <mergeCell ref="S265:S267"/>
    <mergeCell ref="T262:T264"/>
    <mergeCell ref="U262:U264"/>
    <mergeCell ref="V262:W264"/>
    <mergeCell ref="D263:D264"/>
    <mergeCell ref="H263:H264"/>
    <mergeCell ref="N263:N264"/>
    <mergeCell ref="R263:R264"/>
    <mergeCell ref="B262:B264"/>
    <mergeCell ref="C262:C264"/>
    <mergeCell ref="I262:M264"/>
    <mergeCell ref="S262:S264"/>
    <mergeCell ref="T259:T261"/>
    <mergeCell ref="U259:U261"/>
    <mergeCell ref="V259:W261"/>
    <mergeCell ref="I260:I261"/>
    <mergeCell ref="M260:M261"/>
    <mergeCell ref="N260:N261"/>
    <mergeCell ref="R260:R261"/>
    <mergeCell ref="B259:B261"/>
    <mergeCell ref="C259:C261"/>
    <mergeCell ref="D259:H261"/>
    <mergeCell ref="S259:S261"/>
    <mergeCell ref="D258:H258"/>
    <mergeCell ref="I258:M258"/>
    <mergeCell ref="N258:R258"/>
    <mergeCell ref="V258:W258"/>
    <mergeCell ref="T254:T256"/>
    <mergeCell ref="U254:U256"/>
    <mergeCell ref="V254:W256"/>
    <mergeCell ref="D255:D256"/>
    <mergeCell ref="H255:H256"/>
    <mergeCell ref="I255:I256"/>
    <mergeCell ref="M255:M256"/>
    <mergeCell ref="B254:B256"/>
    <mergeCell ref="C254:C256"/>
    <mergeCell ref="N254:R256"/>
    <mergeCell ref="S254:S256"/>
    <mergeCell ref="T251:T253"/>
    <mergeCell ref="U251:U253"/>
    <mergeCell ref="V251:W253"/>
    <mergeCell ref="D252:D253"/>
    <mergeCell ref="H252:H253"/>
    <mergeCell ref="N252:N253"/>
    <mergeCell ref="R252:R253"/>
    <mergeCell ref="B251:B253"/>
    <mergeCell ref="C251:C253"/>
    <mergeCell ref="I251:M253"/>
    <mergeCell ref="S251:S253"/>
    <mergeCell ref="T248:T250"/>
    <mergeCell ref="U248:U250"/>
    <mergeCell ref="V248:W250"/>
    <mergeCell ref="I249:I250"/>
    <mergeCell ref="M249:M250"/>
    <mergeCell ref="N249:N250"/>
    <mergeCell ref="R249:R250"/>
    <mergeCell ref="B248:B250"/>
    <mergeCell ref="C248:C250"/>
    <mergeCell ref="D248:H250"/>
    <mergeCell ref="S248:S250"/>
    <mergeCell ref="D247:H247"/>
    <mergeCell ref="I247:M247"/>
    <mergeCell ref="N247:R247"/>
    <mergeCell ref="V247:W247"/>
    <mergeCell ref="T243:T245"/>
    <mergeCell ref="U243:U245"/>
    <mergeCell ref="V243:W245"/>
    <mergeCell ref="D244:D245"/>
    <mergeCell ref="H244:H245"/>
    <mergeCell ref="I244:I245"/>
    <mergeCell ref="M244:M245"/>
    <mergeCell ref="B243:B245"/>
    <mergeCell ref="C243:C245"/>
    <mergeCell ref="N243:R245"/>
    <mergeCell ref="S243:S245"/>
    <mergeCell ref="T240:T242"/>
    <mergeCell ref="U240:U242"/>
    <mergeCell ref="V240:W242"/>
    <mergeCell ref="D241:D242"/>
    <mergeCell ref="H241:H242"/>
    <mergeCell ref="N241:N242"/>
    <mergeCell ref="R241:R242"/>
    <mergeCell ref="B240:B242"/>
    <mergeCell ref="C240:C242"/>
    <mergeCell ref="I240:M242"/>
    <mergeCell ref="S240:S242"/>
    <mergeCell ref="T237:T239"/>
    <mergeCell ref="U237:U239"/>
    <mergeCell ref="V237:W239"/>
    <mergeCell ref="I238:I239"/>
    <mergeCell ref="M238:M239"/>
    <mergeCell ref="N238:N239"/>
    <mergeCell ref="R238:R239"/>
    <mergeCell ref="B237:B239"/>
    <mergeCell ref="C237:C239"/>
    <mergeCell ref="D237:H239"/>
    <mergeCell ref="S237:S239"/>
    <mergeCell ref="D236:H236"/>
    <mergeCell ref="I236:M236"/>
    <mergeCell ref="N236:R236"/>
    <mergeCell ref="V236:W236"/>
    <mergeCell ref="T232:T234"/>
    <mergeCell ref="U232:U234"/>
    <mergeCell ref="V232:W234"/>
    <mergeCell ref="D233:D234"/>
    <mergeCell ref="H233:H234"/>
    <mergeCell ref="I233:I234"/>
    <mergeCell ref="M233:M234"/>
    <mergeCell ref="B232:B234"/>
    <mergeCell ref="C232:C234"/>
    <mergeCell ref="N232:R234"/>
    <mergeCell ref="S232:S234"/>
    <mergeCell ref="T229:T231"/>
    <mergeCell ref="U229:U231"/>
    <mergeCell ref="V229:W231"/>
    <mergeCell ref="D230:D231"/>
    <mergeCell ref="H230:H231"/>
    <mergeCell ref="N230:N231"/>
    <mergeCell ref="R230:R231"/>
    <mergeCell ref="B229:B231"/>
    <mergeCell ref="C229:C231"/>
    <mergeCell ref="I229:M231"/>
    <mergeCell ref="S229:S231"/>
    <mergeCell ref="T226:T228"/>
    <mergeCell ref="U226:U228"/>
    <mergeCell ref="V226:W228"/>
    <mergeCell ref="I227:I228"/>
    <mergeCell ref="M227:M228"/>
    <mergeCell ref="N227:N228"/>
    <mergeCell ref="R227:R228"/>
    <mergeCell ref="B226:B228"/>
    <mergeCell ref="C226:C228"/>
    <mergeCell ref="D226:H228"/>
    <mergeCell ref="S226:S228"/>
    <mergeCell ref="D225:H225"/>
    <mergeCell ref="I225:M225"/>
    <mergeCell ref="N225:R225"/>
    <mergeCell ref="V225:W225"/>
    <mergeCell ref="T221:T223"/>
    <mergeCell ref="U221:U223"/>
    <mergeCell ref="V221:W223"/>
    <mergeCell ref="D222:D223"/>
    <mergeCell ref="H222:H223"/>
    <mergeCell ref="I222:I223"/>
    <mergeCell ref="M222:M223"/>
    <mergeCell ref="B221:B223"/>
    <mergeCell ref="C221:C223"/>
    <mergeCell ref="N221:R223"/>
    <mergeCell ref="S221:S223"/>
    <mergeCell ref="T218:T220"/>
    <mergeCell ref="U218:U220"/>
    <mergeCell ref="V218:W220"/>
    <mergeCell ref="D219:D220"/>
    <mergeCell ref="H219:H220"/>
    <mergeCell ref="N219:N220"/>
    <mergeCell ref="R219:R220"/>
    <mergeCell ref="B218:B220"/>
    <mergeCell ref="C218:C220"/>
    <mergeCell ref="I218:M220"/>
    <mergeCell ref="S218:S220"/>
    <mergeCell ref="T215:T217"/>
    <mergeCell ref="U215:U217"/>
    <mergeCell ref="V215:W217"/>
    <mergeCell ref="I216:I217"/>
    <mergeCell ref="M216:M217"/>
    <mergeCell ref="N216:N217"/>
    <mergeCell ref="R216:R217"/>
    <mergeCell ref="B215:B217"/>
    <mergeCell ref="C215:C217"/>
    <mergeCell ref="D215:H217"/>
    <mergeCell ref="S215:S217"/>
    <mergeCell ref="D214:H214"/>
    <mergeCell ref="I214:M214"/>
    <mergeCell ref="N214:R214"/>
    <mergeCell ref="V214:W214"/>
    <mergeCell ref="T210:T212"/>
    <mergeCell ref="U210:U212"/>
    <mergeCell ref="V210:W212"/>
    <mergeCell ref="D211:D212"/>
    <mergeCell ref="H211:H212"/>
    <mergeCell ref="I211:I212"/>
    <mergeCell ref="M211:M212"/>
    <mergeCell ref="B210:B212"/>
    <mergeCell ref="C210:C212"/>
    <mergeCell ref="N210:R212"/>
    <mergeCell ref="S210:S212"/>
    <mergeCell ref="T207:T209"/>
    <mergeCell ref="U207:U209"/>
    <mergeCell ref="V207:W209"/>
    <mergeCell ref="D208:D209"/>
    <mergeCell ref="H208:H209"/>
    <mergeCell ref="N208:N209"/>
    <mergeCell ref="R208:R209"/>
    <mergeCell ref="B207:B209"/>
    <mergeCell ref="C207:C209"/>
    <mergeCell ref="I207:M209"/>
    <mergeCell ref="S207:S209"/>
    <mergeCell ref="T204:T206"/>
    <mergeCell ref="U204:U206"/>
    <mergeCell ref="V204:W206"/>
    <mergeCell ref="I205:I206"/>
    <mergeCell ref="M205:M206"/>
    <mergeCell ref="N205:N206"/>
    <mergeCell ref="R205:R206"/>
    <mergeCell ref="B204:B206"/>
    <mergeCell ref="C204:C206"/>
    <mergeCell ref="D204:H206"/>
    <mergeCell ref="S204:S206"/>
    <mergeCell ref="D203:H203"/>
    <mergeCell ref="I203:M203"/>
    <mergeCell ref="N203:R203"/>
    <mergeCell ref="V203:W203"/>
    <mergeCell ref="AA199:AB201"/>
    <mergeCell ref="D200:D201"/>
    <mergeCell ref="H200:H201"/>
    <mergeCell ref="I200:I201"/>
    <mergeCell ref="M200:M201"/>
    <mergeCell ref="N200:N201"/>
    <mergeCell ref="R200:R201"/>
    <mergeCell ref="Z196:Z198"/>
    <mergeCell ref="B196:B198"/>
    <mergeCell ref="C196:C198"/>
    <mergeCell ref="B199:B201"/>
    <mergeCell ref="C199:C201"/>
    <mergeCell ref="S199:W201"/>
    <mergeCell ref="X199:X201"/>
    <mergeCell ref="Y199:Y201"/>
    <mergeCell ref="Z199:Z201"/>
    <mergeCell ref="AA196:AB198"/>
    <mergeCell ref="D197:D198"/>
    <mergeCell ref="H197:H198"/>
    <mergeCell ref="I197:I198"/>
    <mergeCell ref="M197:M198"/>
    <mergeCell ref="S197:S198"/>
    <mergeCell ref="W197:W198"/>
    <mergeCell ref="N196:R198"/>
    <mergeCell ref="X196:X198"/>
    <mergeCell ref="Y196:Y198"/>
    <mergeCell ref="X193:X195"/>
    <mergeCell ref="Y193:Y195"/>
    <mergeCell ref="Z193:Z195"/>
    <mergeCell ref="AA193:AB195"/>
    <mergeCell ref="W191:W192"/>
    <mergeCell ref="B193:B195"/>
    <mergeCell ref="C193:C195"/>
    <mergeCell ref="I193:M195"/>
    <mergeCell ref="D194:D195"/>
    <mergeCell ref="H194:H195"/>
    <mergeCell ref="N194:N195"/>
    <mergeCell ref="R194:R195"/>
    <mergeCell ref="S194:S195"/>
    <mergeCell ref="W194:W195"/>
    <mergeCell ref="M191:M192"/>
    <mergeCell ref="N191:N192"/>
    <mergeCell ref="R191:R192"/>
    <mergeCell ref="S191:S192"/>
    <mergeCell ref="X189:Z189"/>
    <mergeCell ref="AA189:AB189"/>
    <mergeCell ref="B190:B192"/>
    <mergeCell ref="C190:C192"/>
    <mergeCell ref="D190:H192"/>
    <mergeCell ref="X190:X192"/>
    <mergeCell ref="Y190:Y192"/>
    <mergeCell ref="Z190:Z192"/>
    <mergeCell ref="AA190:AB192"/>
    <mergeCell ref="I191:I192"/>
    <mergeCell ref="D189:H189"/>
    <mergeCell ref="I189:M189"/>
    <mergeCell ref="N189:R189"/>
    <mergeCell ref="S189:W189"/>
    <mergeCell ref="V184:W186"/>
    <mergeCell ref="D185:D186"/>
    <mergeCell ref="H185:H186"/>
    <mergeCell ref="I185:I186"/>
    <mergeCell ref="M185:M186"/>
    <mergeCell ref="B181:B183"/>
    <mergeCell ref="C181:C183"/>
    <mergeCell ref="U181:U183"/>
    <mergeCell ref="B184:B186"/>
    <mergeCell ref="C184:C186"/>
    <mergeCell ref="N184:R186"/>
    <mergeCell ref="S184:S186"/>
    <mergeCell ref="T184:T186"/>
    <mergeCell ref="U184:U186"/>
    <mergeCell ref="V181:W183"/>
    <mergeCell ref="D182:D183"/>
    <mergeCell ref="H182:H183"/>
    <mergeCell ref="N182:N183"/>
    <mergeCell ref="R182:R183"/>
    <mergeCell ref="I181:M183"/>
    <mergeCell ref="S181:S183"/>
    <mergeCell ref="T181:T183"/>
    <mergeCell ref="T178:T180"/>
    <mergeCell ref="U178:U180"/>
    <mergeCell ref="V178:W180"/>
    <mergeCell ref="I179:I180"/>
    <mergeCell ref="M179:M180"/>
    <mergeCell ref="N179:N180"/>
    <mergeCell ref="R179:R180"/>
    <mergeCell ref="B178:B180"/>
    <mergeCell ref="C178:C180"/>
    <mergeCell ref="D178:H180"/>
    <mergeCell ref="S178:S180"/>
    <mergeCell ref="D177:H177"/>
    <mergeCell ref="I177:M177"/>
    <mergeCell ref="N177:R177"/>
    <mergeCell ref="V177:W177"/>
    <mergeCell ref="T173:T175"/>
    <mergeCell ref="U173:U175"/>
    <mergeCell ref="V173:W175"/>
    <mergeCell ref="D174:D175"/>
    <mergeCell ref="H174:H175"/>
    <mergeCell ref="I174:I175"/>
    <mergeCell ref="M174:M175"/>
    <mergeCell ref="B173:B175"/>
    <mergeCell ref="C173:C175"/>
    <mergeCell ref="N173:R175"/>
    <mergeCell ref="S173:S175"/>
    <mergeCell ref="T170:T172"/>
    <mergeCell ref="U170:U172"/>
    <mergeCell ref="V170:W172"/>
    <mergeCell ref="D171:D172"/>
    <mergeCell ref="H171:H172"/>
    <mergeCell ref="N171:N172"/>
    <mergeCell ref="R171:R172"/>
    <mergeCell ref="B170:B172"/>
    <mergeCell ref="C170:C172"/>
    <mergeCell ref="I170:M172"/>
    <mergeCell ref="S170:S172"/>
    <mergeCell ref="T167:T169"/>
    <mergeCell ref="U167:U169"/>
    <mergeCell ref="V167:W169"/>
    <mergeCell ref="I168:I169"/>
    <mergeCell ref="M168:M169"/>
    <mergeCell ref="N168:N169"/>
    <mergeCell ref="R168:R169"/>
    <mergeCell ref="B167:B169"/>
    <mergeCell ref="C167:C169"/>
    <mergeCell ref="D167:H169"/>
    <mergeCell ref="S167:S169"/>
    <mergeCell ref="D166:H166"/>
    <mergeCell ref="I166:M166"/>
    <mergeCell ref="N166:R166"/>
    <mergeCell ref="V166:W166"/>
    <mergeCell ref="T162:T164"/>
    <mergeCell ref="U162:U164"/>
    <mergeCell ref="V162:W164"/>
    <mergeCell ref="D163:D164"/>
    <mergeCell ref="H163:H164"/>
    <mergeCell ref="I163:I164"/>
    <mergeCell ref="M163:M164"/>
    <mergeCell ref="B162:B164"/>
    <mergeCell ref="C162:C164"/>
    <mergeCell ref="N162:R164"/>
    <mergeCell ref="S162:S164"/>
    <mergeCell ref="T159:T161"/>
    <mergeCell ref="U159:U161"/>
    <mergeCell ref="V159:W161"/>
    <mergeCell ref="D160:D161"/>
    <mergeCell ref="H160:H161"/>
    <mergeCell ref="N160:N161"/>
    <mergeCell ref="R160:R161"/>
    <mergeCell ref="B159:B161"/>
    <mergeCell ref="C159:C161"/>
    <mergeCell ref="I159:M161"/>
    <mergeCell ref="S159:S161"/>
    <mergeCell ref="T156:T158"/>
    <mergeCell ref="U156:U158"/>
    <mergeCell ref="V156:W158"/>
    <mergeCell ref="I157:I158"/>
    <mergeCell ref="M157:M158"/>
    <mergeCell ref="N157:N158"/>
    <mergeCell ref="R157:R158"/>
    <mergeCell ref="B156:B158"/>
    <mergeCell ref="C156:C158"/>
    <mergeCell ref="D156:H158"/>
    <mergeCell ref="S156:S158"/>
    <mergeCell ref="D155:H155"/>
    <mergeCell ref="I155:M155"/>
    <mergeCell ref="N155:R155"/>
    <mergeCell ref="V155:W155"/>
    <mergeCell ref="T151:T153"/>
    <mergeCell ref="U151:U153"/>
    <mergeCell ref="V151:W153"/>
    <mergeCell ref="D152:D153"/>
    <mergeCell ref="H152:H153"/>
    <mergeCell ref="I152:I153"/>
    <mergeCell ref="M152:M153"/>
    <mergeCell ref="B151:B153"/>
    <mergeCell ref="C151:C153"/>
    <mergeCell ref="N151:R153"/>
    <mergeCell ref="S151:S153"/>
    <mergeCell ref="T148:T150"/>
    <mergeCell ref="U148:U150"/>
    <mergeCell ref="V148:W150"/>
    <mergeCell ref="D149:D150"/>
    <mergeCell ref="H149:H150"/>
    <mergeCell ref="N149:N150"/>
    <mergeCell ref="R149:R150"/>
    <mergeCell ref="B148:B150"/>
    <mergeCell ref="C148:C150"/>
    <mergeCell ref="I148:M150"/>
    <mergeCell ref="S148:S150"/>
    <mergeCell ref="T145:T147"/>
    <mergeCell ref="U145:U147"/>
    <mergeCell ref="V145:W147"/>
    <mergeCell ref="I146:I147"/>
    <mergeCell ref="M146:M147"/>
    <mergeCell ref="N146:N147"/>
    <mergeCell ref="R146:R147"/>
    <mergeCell ref="B145:B147"/>
    <mergeCell ref="C145:C147"/>
    <mergeCell ref="D145:H147"/>
    <mergeCell ref="S145:S147"/>
    <mergeCell ref="D144:H144"/>
    <mergeCell ref="I144:M144"/>
    <mergeCell ref="N144:R144"/>
    <mergeCell ref="V144:W144"/>
    <mergeCell ref="T140:T142"/>
    <mergeCell ref="U140:U142"/>
    <mergeCell ref="V140:W142"/>
    <mergeCell ref="D141:D142"/>
    <mergeCell ref="H141:H142"/>
    <mergeCell ref="I141:I142"/>
    <mergeCell ref="M141:M142"/>
    <mergeCell ref="B140:B142"/>
    <mergeCell ref="C140:C142"/>
    <mergeCell ref="N140:R142"/>
    <mergeCell ref="S140:S142"/>
    <mergeCell ref="T137:T139"/>
    <mergeCell ref="U137:U139"/>
    <mergeCell ref="V137:W139"/>
    <mergeCell ref="D138:D139"/>
    <mergeCell ref="H138:H139"/>
    <mergeCell ref="N138:N139"/>
    <mergeCell ref="R138:R139"/>
    <mergeCell ref="B137:B139"/>
    <mergeCell ref="C137:C139"/>
    <mergeCell ref="I137:M139"/>
    <mergeCell ref="S137:S139"/>
    <mergeCell ref="T134:T136"/>
    <mergeCell ref="U134:U136"/>
    <mergeCell ref="V134:W136"/>
    <mergeCell ref="I135:I136"/>
    <mergeCell ref="M135:M136"/>
    <mergeCell ref="N135:N136"/>
    <mergeCell ref="R135:R136"/>
    <mergeCell ref="B134:B136"/>
    <mergeCell ref="C134:C136"/>
    <mergeCell ref="D134:H136"/>
    <mergeCell ref="S134:S136"/>
    <mergeCell ref="D133:H133"/>
    <mergeCell ref="I133:M133"/>
    <mergeCell ref="N133:R133"/>
    <mergeCell ref="V133:W133"/>
    <mergeCell ref="T129:T131"/>
    <mergeCell ref="U129:U131"/>
    <mergeCell ref="V129:W131"/>
    <mergeCell ref="D130:D131"/>
    <mergeCell ref="H130:H131"/>
    <mergeCell ref="I130:I131"/>
    <mergeCell ref="M130:M131"/>
    <mergeCell ref="B129:B131"/>
    <mergeCell ref="C129:C131"/>
    <mergeCell ref="N129:R131"/>
    <mergeCell ref="S129:S131"/>
    <mergeCell ref="T126:T128"/>
    <mergeCell ref="U126:U128"/>
    <mergeCell ref="V126:W128"/>
    <mergeCell ref="D127:D128"/>
    <mergeCell ref="H127:H128"/>
    <mergeCell ref="N127:N128"/>
    <mergeCell ref="R127:R128"/>
    <mergeCell ref="B126:B128"/>
    <mergeCell ref="C126:C128"/>
    <mergeCell ref="I126:M128"/>
    <mergeCell ref="S126:S128"/>
    <mergeCell ref="T123:T125"/>
    <mergeCell ref="U123:U125"/>
    <mergeCell ref="V123:W125"/>
    <mergeCell ref="I124:I125"/>
    <mergeCell ref="M124:M125"/>
    <mergeCell ref="N124:N125"/>
    <mergeCell ref="R124:R125"/>
    <mergeCell ref="B123:B125"/>
    <mergeCell ref="C123:C125"/>
    <mergeCell ref="D123:H125"/>
    <mergeCell ref="S123:S125"/>
    <mergeCell ref="D122:H122"/>
    <mergeCell ref="I122:M122"/>
    <mergeCell ref="N122:R122"/>
    <mergeCell ref="V122:W122"/>
    <mergeCell ref="T118:T120"/>
    <mergeCell ref="U118:U120"/>
    <mergeCell ref="V118:W120"/>
    <mergeCell ref="D119:D120"/>
    <mergeCell ref="H119:H120"/>
    <mergeCell ref="I119:I120"/>
    <mergeCell ref="M119:M120"/>
    <mergeCell ref="B118:B120"/>
    <mergeCell ref="C118:C120"/>
    <mergeCell ref="N118:R120"/>
    <mergeCell ref="S118:S120"/>
    <mergeCell ref="T115:T117"/>
    <mergeCell ref="U115:U117"/>
    <mergeCell ref="V115:W117"/>
    <mergeCell ref="D116:D117"/>
    <mergeCell ref="H116:H117"/>
    <mergeCell ref="N116:N117"/>
    <mergeCell ref="R116:R117"/>
    <mergeCell ref="B115:B117"/>
    <mergeCell ref="C115:C117"/>
    <mergeCell ref="I115:M117"/>
    <mergeCell ref="S115:S117"/>
    <mergeCell ref="T112:T114"/>
    <mergeCell ref="U112:U114"/>
    <mergeCell ref="V112:W114"/>
    <mergeCell ref="I113:I114"/>
    <mergeCell ref="M113:M114"/>
    <mergeCell ref="N113:N114"/>
    <mergeCell ref="R113:R114"/>
    <mergeCell ref="B112:B114"/>
    <mergeCell ref="C112:C114"/>
    <mergeCell ref="D112:H114"/>
    <mergeCell ref="S112:S114"/>
    <mergeCell ref="D111:H111"/>
    <mergeCell ref="I111:M111"/>
    <mergeCell ref="N111:R111"/>
    <mergeCell ref="V111:W111"/>
    <mergeCell ref="T107:T109"/>
    <mergeCell ref="U107:U109"/>
    <mergeCell ref="V107:W109"/>
    <mergeCell ref="D108:D109"/>
    <mergeCell ref="H108:H109"/>
    <mergeCell ref="I108:I109"/>
    <mergeCell ref="M108:M109"/>
    <mergeCell ref="B107:B109"/>
    <mergeCell ref="C107:C109"/>
    <mergeCell ref="N107:R109"/>
    <mergeCell ref="S107:S109"/>
    <mergeCell ref="T104:T106"/>
    <mergeCell ref="U104:U106"/>
    <mergeCell ref="V104:W106"/>
    <mergeCell ref="D105:D106"/>
    <mergeCell ref="H105:H106"/>
    <mergeCell ref="N105:N106"/>
    <mergeCell ref="R105:R106"/>
    <mergeCell ref="B104:B106"/>
    <mergeCell ref="C104:C106"/>
    <mergeCell ref="I104:M106"/>
    <mergeCell ref="S104:S106"/>
    <mergeCell ref="T101:T103"/>
    <mergeCell ref="U101:U103"/>
    <mergeCell ref="V101:W103"/>
    <mergeCell ref="I102:I103"/>
    <mergeCell ref="M102:M103"/>
    <mergeCell ref="N102:N103"/>
    <mergeCell ref="R102:R103"/>
    <mergeCell ref="B101:B103"/>
    <mergeCell ref="C101:C103"/>
    <mergeCell ref="D101:H103"/>
    <mergeCell ref="S101:S103"/>
    <mergeCell ref="D100:H100"/>
    <mergeCell ref="I100:M100"/>
    <mergeCell ref="N100:R100"/>
    <mergeCell ref="V100:W100"/>
    <mergeCell ref="T96:T98"/>
    <mergeCell ref="U96:U98"/>
    <mergeCell ref="V96:W98"/>
    <mergeCell ref="D97:D98"/>
    <mergeCell ref="H97:H98"/>
    <mergeCell ref="I97:I98"/>
    <mergeCell ref="M97:M98"/>
    <mergeCell ref="B96:B98"/>
    <mergeCell ref="C96:C98"/>
    <mergeCell ref="N96:R98"/>
    <mergeCell ref="S96:S98"/>
    <mergeCell ref="T93:T95"/>
    <mergeCell ref="U93:U95"/>
    <mergeCell ref="V93:W95"/>
    <mergeCell ref="D94:D95"/>
    <mergeCell ref="H94:H95"/>
    <mergeCell ref="N94:N95"/>
    <mergeCell ref="R94:R95"/>
    <mergeCell ref="B93:B95"/>
    <mergeCell ref="C93:C95"/>
    <mergeCell ref="I93:M95"/>
    <mergeCell ref="S93:S95"/>
    <mergeCell ref="T90:T92"/>
    <mergeCell ref="U90:U92"/>
    <mergeCell ref="V90:W92"/>
    <mergeCell ref="I91:I92"/>
    <mergeCell ref="M91:M92"/>
    <mergeCell ref="N91:N92"/>
    <mergeCell ref="R91:R92"/>
    <mergeCell ref="B90:B92"/>
    <mergeCell ref="C90:C92"/>
    <mergeCell ref="D90:H92"/>
    <mergeCell ref="S90:S92"/>
    <mergeCell ref="D89:H89"/>
    <mergeCell ref="I89:M89"/>
    <mergeCell ref="N89:R89"/>
    <mergeCell ref="V89:W89"/>
    <mergeCell ref="T84:T86"/>
    <mergeCell ref="U84:U86"/>
    <mergeCell ref="V84:W86"/>
    <mergeCell ref="D85:D86"/>
    <mergeCell ref="H85:H86"/>
    <mergeCell ref="I85:I86"/>
    <mergeCell ref="M85:M86"/>
    <mergeCell ref="B84:B86"/>
    <mergeCell ref="C84:C86"/>
    <mergeCell ref="N84:R86"/>
    <mergeCell ref="S84:S86"/>
    <mergeCell ref="T81:T83"/>
    <mergeCell ref="U81:U83"/>
    <mergeCell ref="V81:W83"/>
    <mergeCell ref="D82:D83"/>
    <mergeCell ref="H82:H83"/>
    <mergeCell ref="N82:N83"/>
    <mergeCell ref="R82:R83"/>
    <mergeCell ref="B81:B83"/>
    <mergeCell ref="C81:C83"/>
    <mergeCell ref="I81:M83"/>
    <mergeCell ref="S81:S83"/>
    <mergeCell ref="T78:T80"/>
    <mergeCell ref="U78:U80"/>
    <mergeCell ref="V78:W80"/>
    <mergeCell ref="I79:I80"/>
    <mergeCell ref="M79:M80"/>
    <mergeCell ref="N79:N80"/>
    <mergeCell ref="R79:R80"/>
    <mergeCell ref="B78:B80"/>
    <mergeCell ref="C78:C80"/>
    <mergeCell ref="D78:H80"/>
    <mergeCell ref="S78:S80"/>
    <mergeCell ref="D77:H77"/>
    <mergeCell ref="I77:M77"/>
    <mergeCell ref="N77:R77"/>
    <mergeCell ref="V77:W77"/>
    <mergeCell ref="T73:T75"/>
    <mergeCell ref="U73:U75"/>
    <mergeCell ref="V73:W75"/>
    <mergeCell ref="D74:D75"/>
    <mergeCell ref="H74:H75"/>
    <mergeCell ref="I74:I75"/>
    <mergeCell ref="M74:M75"/>
    <mergeCell ref="B73:B75"/>
    <mergeCell ref="C73:C75"/>
    <mergeCell ref="N73:R75"/>
    <mergeCell ref="S73:S75"/>
    <mergeCell ref="T70:T72"/>
    <mergeCell ref="U70:U72"/>
    <mergeCell ref="V70:W72"/>
    <mergeCell ref="D71:D72"/>
    <mergeCell ref="H71:H72"/>
    <mergeCell ref="N71:N72"/>
    <mergeCell ref="R71:R72"/>
    <mergeCell ref="B70:B72"/>
    <mergeCell ref="C70:C72"/>
    <mergeCell ref="I70:M72"/>
    <mergeCell ref="S70:S72"/>
    <mergeCell ref="T67:T69"/>
    <mergeCell ref="U67:U69"/>
    <mergeCell ref="V67:W69"/>
    <mergeCell ref="I68:I69"/>
    <mergeCell ref="M68:M69"/>
    <mergeCell ref="N68:N69"/>
    <mergeCell ref="R68:R69"/>
    <mergeCell ref="B67:B69"/>
    <mergeCell ref="C67:C69"/>
    <mergeCell ref="D67:H69"/>
    <mergeCell ref="S67:S69"/>
    <mergeCell ref="D66:H66"/>
    <mergeCell ref="I66:M66"/>
    <mergeCell ref="N66:R66"/>
    <mergeCell ref="V66:W66"/>
    <mergeCell ref="T62:T64"/>
    <mergeCell ref="U62:U64"/>
    <mergeCell ref="V62:W64"/>
    <mergeCell ref="D63:D64"/>
    <mergeCell ref="H63:H64"/>
    <mergeCell ref="I63:I64"/>
    <mergeCell ref="M63:M64"/>
    <mergeCell ref="B62:B64"/>
    <mergeCell ref="C62:C64"/>
    <mergeCell ref="N62:R64"/>
    <mergeCell ref="S62:S64"/>
    <mergeCell ref="T59:T61"/>
    <mergeCell ref="U59:U61"/>
    <mergeCell ref="V59:W61"/>
    <mergeCell ref="D60:D61"/>
    <mergeCell ref="H60:H61"/>
    <mergeCell ref="N60:N61"/>
    <mergeCell ref="R60:R61"/>
    <mergeCell ref="B59:B61"/>
    <mergeCell ref="C59:C61"/>
    <mergeCell ref="I59:M61"/>
    <mergeCell ref="S59:S61"/>
    <mergeCell ref="T56:T58"/>
    <mergeCell ref="U56:U58"/>
    <mergeCell ref="V56:W58"/>
    <mergeCell ref="I57:I58"/>
    <mergeCell ref="M57:M58"/>
    <mergeCell ref="N57:N58"/>
    <mergeCell ref="R57:R58"/>
    <mergeCell ref="B56:B58"/>
    <mergeCell ref="C56:C58"/>
    <mergeCell ref="D56:H58"/>
    <mergeCell ref="S56:S58"/>
    <mergeCell ref="D55:H55"/>
    <mergeCell ref="I55:M55"/>
    <mergeCell ref="N55:R55"/>
    <mergeCell ref="V55:W55"/>
    <mergeCell ref="T51:T53"/>
    <mergeCell ref="U51:U53"/>
    <mergeCell ref="V51:W53"/>
    <mergeCell ref="D52:D53"/>
    <mergeCell ref="H52:H53"/>
    <mergeCell ref="I52:I53"/>
    <mergeCell ref="M52:M53"/>
    <mergeCell ref="B51:B53"/>
    <mergeCell ref="C51:C53"/>
    <mergeCell ref="N51:R53"/>
    <mergeCell ref="S51:S53"/>
    <mergeCell ref="T48:T50"/>
    <mergeCell ref="U48:U50"/>
    <mergeCell ref="V48:W50"/>
    <mergeCell ref="D49:D50"/>
    <mergeCell ref="H49:H50"/>
    <mergeCell ref="N49:N50"/>
    <mergeCell ref="R49:R50"/>
    <mergeCell ref="B48:B50"/>
    <mergeCell ref="C48:C50"/>
    <mergeCell ref="I48:M50"/>
    <mergeCell ref="S48:S50"/>
    <mergeCell ref="T45:T47"/>
    <mergeCell ref="U45:U47"/>
    <mergeCell ref="V45:W47"/>
    <mergeCell ref="I46:I47"/>
    <mergeCell ref="M46:M47"/>
    <mergeCell ref="N46:N47"/>
    <mergeCell ref="R46:R47"/>
    <mergeCell ref="B45:B47"/>
    <mergeCell ref="C45:C47"/>
    <mergeCell ref="D45:H47"/>
    <mergeCell ref="S45:S47"/>
    <mergeCell ref="D44:H44"/>
    <mergeCell ref="I44:M44"/>
    <mergeCell ref="N44:R44"/>
    <mergeCell ref="V44:W44"/>
    <mergeCell ref="T40:T42"/>
    <mergeCell ref="U40:U42"/>
    <mergeCell ref="V40:W42"/>
    <mergeCell ref="D41:D42"/>
    <mergeCell ref="H41:H42"/>
    <mergeCell ref="I41:I42"/>
    <mergeCell ref="M41:M42"/>
    <mergeCell ref="B40:B42"/>
    <mergeCell ref="C40:C42"/>
    <mergeCell ref="N40:R42"/>
    <mergeCell ref="S40:S42"/>
    <mergeCell ref="T37:T39"/>
    <mergeCell ref="U37:U39"/>
    <mergeCell ref="V37:W39"/>
    <mergeCell ref="D38:D39"/>
    <mergeCell ref="H38:H39"/>
    <mergeCell ref="N38:N39"/>
    <mergeCell ref="R38:R39"/>
    <mergeCell ref="B37:B39"/>
    <mergeCell ref="C37:C39"/>
    <mergeCell ref="I37:M39"/>
    <mergeCell ref="S37:S39"/>
    <mergeCell ref="T34:T36"/>
    <mergeCell ref="U34:U36"/>
    <mergeCell ref="V34:W36"/>
    <mergeCell ref="I35:I36"/>
    <mergeCell ref="M35:M36"/>
    <mergeCell ref="N35:N36"/>
    <mergeCell ref="R35:R36"/>
    <mergeCell ref="B34:B36"/>
    <mergeCell ref="C34:C36"/>
    <mergeCell ref="D34:H36"/>
    <mergeCell ref="S34:S36"/>
    <mergeCell ref="D33:H33"/>
    <mergeCell ref="I33:M33"/>
    <mergeCell ref="N33:R33"/>
    <mergeCell ref="V33:W33"/>
    <mergeCell ref="AA28:AB30"/>
    <mergeCell ref="D29:D30"/>
    <mergeCell ref="H29:H30"/>
    <mergeCell ref="I29:I30"/>
    <mergeCell ref="M29:M30"/>
    <mergeCell ref="N29:N30"/>
    <mergeCell ref="R29:R30"/>
    <mergeCell ref="Z25:Z27"/>
    <mergeCell ref="B25:B27"/>
    <mergeCell ref="C25:C27"/>
    <mergeCell ref="B28:B30"/>
    <mergeCell ref="C28:C30"/>
    <mergeCell ref="S28:W30"/>
    <mergeCell ref="X28:X30"/>
    <mergeCell ref="Y28:Y30"/>
    <mergeCell ref="Z28:Z30"/>
    <mergeCell ref="AA25:AB27"/>
    <mergeCell ref="D26:D27"/>
    <mergeCell ref="H26:H27"/>
    <mergeCell ref="I26:I27"/>
    <mergeCell ref="M26:M27"/>
    <mergeCell ref="S26:S27"/>
    <mergeCell ref="W26:W27"/>
    <mergeCell ref="N25:R27"/>
    <mergeCell ref="X25:X27"/>
    <mergeCell ref="Y25:Y27"/>
    <mergeCell ref="X22:X24"/>
    <mergeCell ref="Y22:Y24"/>
    <mergeCell ref="Z22:Z24"/>
    <mergeCell ref="AA22:AB24"/>
    <mergeCell ref="W20:W21"/>
    <mergeCell ref="B22:B24"/>
    <mergeCell ref="C22:C24"/>
    <mergeCell ref="I22:M24"/>
    <mergeCell ref="D23:D24"/>
    <mergeCell ref="H23:H24"/>
    <mergeCell ref="N23:N24"/>
    <mergeCell ref="R23:R24"/>
    <mergeCell ref="S23:S24"/>
    <mergeCell ref="W23:W24"/>
    <mergeCell ref="M20:M21"/>
    <mergeCell ref="N20:N21"/>
    <mergeCell ref="R20:R21"/>
    <mergeCell ref="S20:S21"/>
    <mergeCell ref="AA18:AB18"/>
    <mergeCell ref="B19:B21"/>
    <mergeCell ref="C19:C21"/>
    <mergeCell ref="D19:H21"/>
    <mergeCell ref="X19:X21"/>
    <mergeCell ref="Y19:Y21"/>
    <mergeCell ref="Z19:Z21"/>
    <mergeCell ref="AA19:AB21"/>
    <mergeCell ref="I20:I21"/>
    <mergeCell ref="D18:H18"/>
    <mergeCell ref="I18:M18"/>
    <mergeCell ref="N18:R18"/>
    <mergeCell ref="S18:W18"/>
    <mergeCell ref="Y14:Y16"/>
    <mergeCell ref="X18:Z18"/>
    <mergeCell ref="AA14:AB16"/>
    <mergeCell ref="D15:D16"/>
    <mergeCell ref="H15:H16"/>
    <mergeCell ref="I15:I16"/>
    <mergeCell ref="M15:M16"/>
    <mergeCell ref="N15:N16"/>
    <mergeCell ref="R15:R16"/>
    <mergeCell ref="S14:W16"/>
    <mergeCell ref="X14:X16"/>
    <mergeCell ref="Z14:Z16"/>
    <mergeCell ref="B11:B13"/>
    <mergeCell ref="C11:C13"/>
    <mergeCell ref="B14:B16"/>
    <mergeCell ref="C14:C16"/>
    <mergeCell ref="S12:S13"/>
    <mergeCell ref="W12:W13"/>
    <mergeCell ref="N11:R13"/>
    <mergeCell ref="X11:X13"/>
    <mergeCell ref="D12:D13"/>
    <mergeCell ref="H12:H13"/>
    <mergeCell ref="I12:I13"/>
    <mergeCell ref="M12:M13"/>
    <mergeCell ref="Y8:Y10"/>
    <mergeCell ref="Z8:Z10"/>
    <mergeCell ref="AA8:AB10"/>
    <mergeCell ref="AA11:AB13"/>
    <mergeCell ref="Y11:Y13"/>
    <mergeCell ref="Z11:Z13"/>
    <mergeCell ref="B5:B7"/>
    <mergeCell ref="C5:C7"/>
    <mergeCell ref="D5:H7"/>
    <mergeCell ref="X8:X10"/>
    <mergeCell ref="B8:B10"/>
    <mergeCell ref="C8:C10"/>
    <mergeCell ref="I8:M10"/>
    <mergeCell ref="D9:D10"/>
    <mergeCell ref="H9:H10"/>
    <mergeCell ref="W9:W10"/>
    <mergeCell ref="W6:W7"/>
    <mergeCell ref="I6:I7"/>
    <mergeCell ref="N9:N10"/>
    <mergeCell ref="R9:R10"/>
    <mergeCell ref="S9:S10"/>
    <mergeCell ref="M6:M7"/>
    <mergeCell ref="N6:N7"/>
    <mergeCell ref="R6:R7"/>
    <mergeCell ref="S6:S7"/>
    <mergeCell ref="D4:H4"/>
    <mergeCell ref="I4:M4"/>
    <mergeCell ref="N4:R4"/>
    <mergeCell ref="S4:W4"/>
    <mergeCell ref="AA4:AB4"/>
    <mergeCell ref="X5:X7"/>
    <mergeCell ref="Y5:Y7"/>
    <mergeCell ref="Z5:Z7"/>
    <mergeCell ref="X4:Z4"/>
    <mergeCell ref="AA5:AB7"/>
  </mergeCells>
  <conditionalFormatting sqref="AA5:AB16 AA19:AB30 V34:W42 V45:W53 V56:W64 V67:W75 V78:W86 V90:W98 V101:W109 V112:W120 V123:W131 V134:W142 V145:W153 V156:W164 V167:W175 V178:W186 AA190:AB201 V204:W212 V215:W223 V226:W234 V237:W245 V248:W256 V259:W267 V270:W278 V281:W289 AA293:AB304 V307:W315 V318:W326 V329:W337 V340:W348 V351:W359 V362:W370">
    <cfRule type="cellIs" priority="5" dxfId="17" operator="equal" stopIfTrue="1">
      <formula>1</formula>
    </cfRule>
    <cfRule type="cellIs" priority="6" dxfId="16" operator="equal" stopIfTrue="1">
      <formula>2</formula>
    </cfRule>
  </conditionalFormatting>
  <conditionalFormatting sqref="B193:B201 B296:B304">
    <cfRule type="expression" priority="7" dxfId="1" stopIfTrue="1">
      <formula>AA193=1</formula>
    </cfRule>
    <cfRule type="expression" priority="8" dxfId="0" stopIfTrue="1">
      <formula>AA193=2</formula>
    </cfRule>
  </conditionalFormatting>
  <conditionalFormatting sqref="B48:B53 B78:B86 B67:B75 B362:B370 B351:B359 B123:B131 B112:B120 B101:B109 B156:B164 B145:B153 B134:B142 B59:B64 B178:B186 B167:B175 B248:B256 B237:B245 B226:B234 B215:B223 B90:B98 B204:B212 B270:B272 B259:B267 B340:B348 B329:B337 B318:B326 B284:B289 B307:B315 B276:B278">
    <cfRule type="expression" priority="9" dxfId="1" stopIfTrue="1">
      <formula>V48=1</formula>
    </cfRule>
    <cfRule type="expression" priority="10" dxfId="0" stopIfTrue="1">
      <formula>V48=2</formula>
    </cfRule>
  </conditionalFormatting>
  <conditionalFormatting sqref="B5:B16 B19:B30 B190:B192 B293:B295">
    <cfRule type="expression" priority="11" dxfId="1" stopIfTrue="1">
      <formula>AA5=1</formula>
    </cfRule>
    <cfRule type="expression" priority="12" dxfId="0" stopIfTrue="1">
      <formula>AA5=2</formula>
    </cfRule>
  </conditionalFormatting>
  <conditionalFormatting sqref="C5:C16 C19:C30 C190:C201 C293:C304">
    <cfRule type="expression" priority="13" dxfId="1" stopIfTrue="1">
      <formula>AA5=1</formula>
    </cfRule>
    <cfRule type="expression" priority="14" dxfId="0" stopIfTrue="1">
      <formula>AA5=2</formula>
    </cfRule>
  </conditionalFormatting>
  <conditionalFormatting sqref="C34:C42 C45:C53 C56:C64 C67:C75 C78:C86 C90:C98 C101:C109 C112:C120 C123:C131 C134:C142 C145:C153 C156:C164 C167:C175 C178:C186 C204:C212 C215:C223 C226:C234 C237:C245 C248:C256 C259:C267 C270:C272 C281:C289 C307:C315 C318:C326 C329:C337 C340:C348 C351:C359 C362:C370 C276:C278">
    <cfRule type="expression" priority="15" dxfId="1" stopIfTrue="1">
      <formula>V34=1</formula>
    </cfRule>
    <cfRule type="expression" priority="16" dxfId="0" stopIfTrue="1">
      <formula>V34=2</formula>
    </cfRule>
  </conditionalFormatting>
  <conditionalFormatting sqref="B34:B42 B45:B47 B56:B58 B281:B283">
    <cfRule type="expression" priority="17" dxfId="1" stopIfTrue="1">
      <formula>V34=1</formula>
    </cfRule>
    <cfRule type="expression" priority="18" dxfId="0" stopIfTrue="1">
      <formula>V34=2</formula>
    </cfRule>
  </conditionalFormatting>
  <conditionalFormatting sqref="B273:B275">
    <cfRule type="expression" priority="1" dxfId="1" stopIfTrue="1">
      <formula>AA273=1</formula>
    </cfRule>
    <cfRule type="expression" priority="2" dxfId="0" stopIfTrue="1">
      <formula>AA273=2</formula>
    </cfRule>
  </conditionalFormatting>
  <conditionalFormatting sqref="C273:C275">
    <cfRule type="expression" priority="3" dxfId="1" stopIfTrue="1">
      <formula>AA273=1</formula>
    </cfRule>
    <cfRule type="expression" priority="4" dxfId="0" stopIfTrue="1">
      <formula>AA273=2</formula>
    </cfRule>
  </conditionalFormatting>
  <printOptions horizontalCentered="1"/>
  <pageMargins left="0.4330708661417323" right="0.15748031496062992" top="0.62" bottom="0.2755905511811024" header="0.5118110236220472" footer="0.1968503937007874"/>
  <pageSetup horizontalDpi="600" verticalDpi="600" orientation="portrait" paperSize="9" scale="80" r:id="rId1"/>
  <rowBreaks count="5" manualBreakCount="5">
    <brk id="65" max="28" man="1"/>
    <brk id="132" max="28" man="1"/>
    <brk id="202" max="28" man="1"/>
    <brk id="268" max="28" man="1"/>
    <brk id="338" max="28" man="1"/>
  </rowBreaks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2:AM9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7" width="2.625" style="0" customWidth="1"/>
  </cols>
  <sheetData>
    <row r="2" ht="17.25">
      <c r="B2" s="2" t="s">
        <v>15</v>
      </c>
    </row>
    <row r="3" ht="17.25">
      <c r="B3" s="2"/>
    </row>
    <row r="4" ht="17.25">
      <c r="B4" s="2"/>
    </row>
    <row r="5" spans="2:31" ht="13.5">
      <c r="B5" t="s">
        <v>206</v>
      </c>
      <c r="AE5" t="s">
        <v>207</v>
      </c>
    </row>
    <row r="6" spans="2:39" ht="14.25" thickBot="1">
      <c r="B6" s="117" t="str">
        <f>INDEX('予選'!B5:B16,MATCH(1,'予選'!AA5:AA16,0),1)</f>
        <v>（神　郷）</v>
      </c>
      <c r="C6" s="117"/>
      <c r="D6" s="117"/>
      <c r="E6" s="117"/>
      <c r="F6" s="118" t="str">
        <f>INDEX('予選'!C5:C16,MATCH(1,'予選'!AA5:AA16,0),1)</f>
        <v>佐々木圭都</v>
      </c>
      <c r="G6" s="118"/>
      <c r="H6" s="118"/>
      <c r="I6" s="118"/>
      <c r="J6" s="118"/>
      <c r="K6" s="38"/>
      <c r="L6" s="38"/>
      <c r="M6" s="38"/>
      <c r="N6" s="38"/>
      <c r="O6" s="38"/>
      <c r="P6" s="38"/>
      <c r="Q6" s="38"/>
      <c r="R6" s="38"/>
      <c r="S6" s="38"/>
      <c r="T6" s="47"/>
      <c r="U6" s="44"/>
      <c r="V6" s="41"/>
      <c r="W6" s="41"/>
      <c r="X6" s="41"/>
      <c r="Y6" s="41"/>
      <c r="Z6" s="41"/>
      <c r="AA6" s="41"/>
      <c r="AB6" s="41"/>
      <c r="AC6" s="41"/>
      <c r="AD6" s="41"/>
      <c r="AE6" s="118" t="str">
        <f>INDEX('予選'!C19:C30,MATCH(1,'予選'!AA19:AA30,0),1)</f>
        <v>加藤　はる</v>
      </c>
      <c r="AF6" s="118"/>
      <c r="AG6" s="118"/>
      <c r="AH6" s="118"/>
      <c r="AI6" s="118"/>
      <c r="AJ6" s="121" t="str">
        <f>INDEX('予選'!B19:B30,MATCH(1,'予選'!AA19:AA30,0),1)</f>
        <v>（中　萩）</v>
      </c>
      <c r="AK6" s="121"/>
      <c r="AL6" s="121"/>
      <c r="AM6" s="121"/>
    </row>
    <row r="7" spans="2:39" ht="14.25" thickTop="1">
      <c r="B7" s="117"/>
      <c r="C7" s="117"/>
      <c r="D7" s="117"/>
      <c r="E7" s="117"/>
      <c r="F7" s="118"/>
      <c r="G7" s="118"/>
      <c r="H7" s="118"/>
      <c r="I7" s="118"/>
      <c r="J7" s="118"/>
      <c r="S7" s="125" t="s">
        <v>242</v>
      </c>
      <c r="T7" s="126"/>
      <c r="U7" s="127"/>
      <c r="V7" s="127"/>
      <c r="AE7" s="118"/>
      <c r="AF7" s="118"/>
      <c r="AG7" s="118"/>
      <c r="AH7" s="118"/>
      <c r="AI7" s="118"/>
      <c r="AJ7" s="121"/>
      <c r="AK7" s="121"/>
      <c r="AL7" s="121"/>
      <c r="AM7" s="121"/>
    </row>
    <row r="8" spans="19:22" ht="13.5">
      <c r="S8" s="128"/>
      <c r="T8" s="128"/>
      <c r="U8" s="128"/>
      <c r="V8" s="128"/>
    </row>
    <row r="9" spans="19:22" ht="13.5">
      <c r="S9" s="128"/>
      <c r="T9" s="128"/>
      <c r="U9" s="128"/>
      <c r="V9" s="128"/>
    </row>
    <row r="11" ht="17.25">
      <c r="B11" s="2" t="s">
        <v>20</v>
      </c>
    </row>
    <row r="12" spans="2:31" ht="13.5">
      <c r="B12" t="s">
        <v>206</v>
      </c>
      <c r="AE12" t="s">
        <v>208</v>
      </c>
    </row>
    <row r="13" spans="2:39" ht="14.25" thickBot="1">
      <c r="B13" s="117" t="str">
        <f>INDEX('予選'!B34:B42,MATCH(1,'予選'!V34:V42,0),1)</f>
        <v>（船　木）</v>
      </c>
      <c r="C13" s="117"/>
      <c r="D13" s="117"/>
      <c r="E13" s="117"/>
      <c r="F13" s="118" t="str">
        <f>INDEX('予選'!C34:C42,MATCH(1,'予選'!V34:V42,0),1)</f>
        <v>波多　柚香</v>
      </c>
      <c r="G13" s="118"/>
      <c r="H13" s="118"/>
      <c r="I13" s="118"/>
      <c r="J13" s="118"/>
      <c r="K13" s="41"/>
      <c r="L13" s="41"/>
      <c r="M13" s="41"/>
      <c r="N13" s="41"/>
      <c r="O13" s="41"/>
      <c r="P13" s="41"/>
      <c r="Q13" s="41"/>
      <c r="R13" s="41"/>
      <c r="U13" s="4"/>
      <c r="V13" s="4"/>
      <c r="W13" s="4"/>
      <c r="X13" s="38"/>
      <c r="Y13" s="38"/>
      <c r="Z13" s="38"/>
      <c r="AA13" s="38"/>
      <c r="AB13" s="38"/>
      <c r="AC13" s="38"/>
      <c r="AD13" s="38"/>
      <c r="AE13" s="118" t="str">
        <f>INDEX('予選'!C67:C75,MATCH(1,'予選'!V67:V75,0),1)</f>
        <v>高橋　莉帆</v>
      </c>
      <c r="AF13" s="118"/>
      <c r="AG13" s="118"/>
      <c r="AH13" s="118"/>
      <c r="AI13" s="118"/>
      <c r="AJ13" s="121" t="str">
        <f>INDEX('予選'!B67:B75,MATCH(1,'予選'!V67:V75,0),1)</f>
        <v>（船　木）</v>
      </c>
      <c r="AK13" s="121"/>
      <c r="AL13" s="121"/>
      <c r="AM13" s="121"/>
    </row>
    <row r="14" spans="2:39" ht="14.25" thickTop="1">
      <c r="B14" s="117"/>
      <c r="C14" s="117"/>
      <c r="D14" s="117"/>
      <c r="E14" s="117"/>
      <c r="F14" s="118"/>
      <c r="G14" s="118"/>
      <c r="H14" s="118"/>
      <c r="I14" s="118"/>
      <c r="J14" s="118"/>
      <c r="O14" s="4"/>
      <c r="P14" s="4"/>
      <c r="R14" s="4"/>
      <c r="S14" s="42"/>
      <c r="T14" s="4"/>
      <c r="V14" s="35"/>
      <c r="W14" s="39"/>
      <c r="Z14" s="4"/>
      <c r="AE14" s="118"/>
      <c r="AF14" s="118"/>
      <c r="AG14" s="118"/>
      <c r="AH14" s="118"/>
      <c r="AI14" s="118"/>
      <c r="AJ14" s="121"/>
      <c r="AK14" s="121"/>
      <c r="AL14" s="121"/>
      <c r="AM14" s="121"/>
    </row>
    <row r="15" spans="15:23" ht="13.5">
      <c r="O15" s="4"/>
      <c r="P15" s="4"/>
      <c r="R15" s="4"/>
      <c r="S15" s="42"/>
      <c r="T15" s="4"/>
      <c r="V15" s="35"/>
      <c r="W15" s="4"/>
    </row>
    <row r="16" spans="2:24" ht="13.5">
      <c r="B16" t="s">
        <v>207</v>
      </c>
      <c r="O16" s="4"/>
      <c r="P16" s="4"/>
      <c r="Q16" s="139" t="s">
        <v>234</v>
      </c>
      <c r="R16" s="137"/>
      <c r="S16" s="42"/>
      <c r="T16" s="4"/>
      <c r="V16" s="35"/>
      <c r="W16" s="135" t="s">
        <v>232</v>
      </c>
      <c r="X16" s="120"/>
    </row>
    <row r="17" spans="2:24" ht="14.25" thickBot="1">
      <c r="B17" s="117" t="str">
        <f>INDEX('予選'!B45:B53,MATCH(1,'予選'!V45:V53,0),1)</f>
        <v>（船　木）</v>
      </c>
      <c r="C17" s="117"/>
      <c r="D17" s="117"/>
      <c r="E17" s="117"/>
      <c r="F17" s="118" t="str">
        <f>INDEX('予選'!C45:C53,MATCH(1,'予選'!V45:V53,0),1)</f>
        <v>鈴木　菜夏</v>
      </c>
      <c r="G17" s="118"/>
      <c r="H17" s="118"/>
      <c r="I17" s="118"/>
      <c r="J17" s="118"/>
      <c r="K17" s="38"/>
      <c r="L17" s="38"/>
      <c r="M17" s="38"/>
      <c r="N17" s="38"/>
      <c r="O17" s="38"/>
      <c r="P17" s="4"/>
      <c r="Q17" s="137"/>
      <c r="R17" s="137"/>
      <c r="S17" s="43"/>
      <c r="T17" s="47"/>
      <c r="U17" s="44"/>
      <c r="V17" s="45"/>
      <c r="W17" s="122"/>
      <c r="X17" s="120"/>
    </row>
    <row r="18" spans="2:24" ht="14.25" thickTop="1">
      <c r="B18" s="117"/>
      <c r="C18" s="117"/>
      <c r="D18" s="117"/>
      <c r="E18" s="117"/>
      <c r="F18" s="118"/>
      <c r="G18" s="118"/>
      <c r="H18" s="118"/>
      <c r="I18" s="118"/>
      <c r="J18" s="118"/>
      <c r="N18" s="143" t="s">
        <v>224</v>
      </c>
      <c r="O18" s="144"/>
      <c r="P18" s="4"/>
      <c r="Q18" s="137"/>
      <c r="R18" s="138"/>
      <c r="S18" s="125" t="s">
        <v>241</v>
      </c>
      <c r="T18" s="126"/>
      <c r="U18" s="127"/>
      <c r="V18" s="129"/>
      <c r="W18" s="120"/>
      <c r="X18" s="120"/>
    </row>
    <row r="19" spans="14:24" ht="14.25" thickBot="1">
      <c r="N19" s="137"/>
      <c r="O19" s="138"/>
      <c r="P19" s="48"/>
      <c r="Q19" s="145"/>
      <c r="R19" s="146"/>
      <c r="S19" s="127"/>
      <c r="T19" s="127"/>
      <c r="U19" s="127"/>
      <c r="V19" s="129"/>
      <c r="W19" s="120"/>
      <c r="X19" s="120"/>
    </row>
    <row r="20" spans="2:31" ht="14.25" thickTop="1">
      <c r="B20" t="s">
        <v>209</v>
      </c>
      <c r="N20" s="137"/>
      <c r="O20" s="137"/>
      <c r="P20" s="42"/>
      <c r="Q20" s="4"/>
      <c r="R20" s="4"/>
      <c r="S20" s="127"/>
      <c r="T20" s="127"/>
      <c r="U20" s="127"/>
      <c r="V20" s="129"/>
      <c r="W20" s="4"/>
      <c r="AE20" t="s">
        <v>210</v>
      </c>
    </row>
    <row r="21" spans="2:39" ht="14.25" thickBot="1">
      <c r="B21" s="117" t="str">
        <f>INDEX('予選'!B56:B64,MATCH(1,'予選'!V56:V64,0),1)</f>
        <v>（中　萩）</v>
      </c>
      <c r="C21" s="117"/>
      <c r="D21" s="117"/>
      <c r="E21" s="117"/>
      <c r="F21" s="118" t="str">
        <f>INDEX('予選'!C56:C64,MATCH(1,'予選'!V56:V64,0),1)</f>
        <v>川村　彩夏</v>
      </c>
      <c r="G21" s="118"/>
      <c r="H21" s="118"/>
      <c r="I21" s="118"/>
      <c r="J21" s="118"/>
      <c r="K21" s="41"/>
      <c r="L21" s="41"/>
      <c r="M21" s="41"/>
      <c r="N21" s="145"/>
      <c r="O21" s="145"/>
      <c r="P21" s="42"/>
      <c r="Q21" s="4"/>
      <c r="R21" s="4"/>
      <c r="T21" s="4"/>
      <c r="U21" s="4"/>
      <c r="V21" s="46"/>
      <c r="W21" s="44"/>
      <c r="X21" s="41"/>
      <c r="Y21" s="41"/>
      <c r="Z21" s="41"/>
      <c r="AA21" s="41"/>
      <c r="AB21" s="41"/>
      <c r="AC21" s="41"/>
      <c r="AD21" s="41"/>
      <c r="AE21" s="118" t="str">
        <f>INDEX('予選'!C78:C86,MATCH(1,'予選'!V78:V86,0),1)</f>
        <v>片岡　優依</v>
      </c>
      <c r="AF21" s="118"/>
      <c r="AG21" s="118"/>
      <c r="AH21" s="118"/>
      <c r="AI21" s="118"/>
      <c r="AJ21" s="121" t="str">
        <f>INDEX('予選'!B78:B86,MATCH(1,'予選'!V78:V86,0),1)</f>
        <v>（新　小）</v>
      </c>
      <c r="AK21" s="121"/>
      <c r="AL21" s="121"/>
      <c r="AM21" s="121"/>
    </row>
    <row r="22" spans="2:39" ht="14.25" thickTop="1">
      <c r="B22" s="117"/>
      <c r="C22" s="117"/>
      <c r="D22" s="117"/>
      <c r="E22" s="117"/>
      <c r="F22" s="118"/>
      <c r="G22" s="118"/>
      <c r="H22" s="118"/>
      <c r="I22" s="118"/>
      <c r="J22" s="118"/>
      <c r="W22" s="4"/>
      <c r="AE22" s="118"/>
      <c r="AF22" s="118"/>
      <c r="AG22" s="118"/>
      <c r="AH22" s="118"/>
      <c r="AI22" s="118"/>
      <c r="AJ22" s="121"/>
      <c r="AK22" s="121"/>
      <c r="AL22" s="121"/>
      <c r="AM22" s="121"/>
    </row>
    <row r="26" ht="17.25">
      <c r="B26" s="2" t="s">
        <v>22</v>
      </c>
    </row>
    <row r="27" spans="2:31" ht="13.5">
      <c r="B27" t="s">
        <v>206</v>
      </c>
      <c r="AE27" t="s">
        <v>211</v>
      </c>
    </row>
    <row r="28" spans="2:39" ht="14.25" thickBot="1">
      <c r="B28" s="117" t="str">
        <f>INDEX('予選'!B90:B98,MATCH(1,'予選'!V90:V98,0),1)</f>
        <v>（大生院）</v>
      </c>
      <c r="C28" s="117"/>
      <c r="D28" s="117"/>
      <c r="E28" s="117"/>
      <c r="F28" s="118" t="str">
        <f>INDEX('予選'!C90:C98,MATCH(1,'予選'!V90:V98,0),1)</f>
        <v>藤代　咲空</v>
      </c>
      <c r="G28" s="118"/>
      <c r="H28" s="118"/>
      <c r="I28" s="118"/>
      <c r="J28" s="118"/>
      <c r="K28" s="41"/>
      <c r="L28" s="41"/>
      <c r="M28" s="41"/>
      <c r="N28" s="41"/>
      <c r="O28" s="41"/>
      <c r="P28" s="41"/>
      <c r="Y28" s="4"/>
      <c r="Z28" s="41"/>
      <c r="AA28" s="41"/>
      <c r="AB28" s="41"/>
      <c r="AC28" s="41"/>
      <c r="AD28" s="41"/>
      <c r="AE28" s="118" t="str">
        <f>INDEX('予選'!C145:C153,MATCH(1,'予選'!V145:V153,0),1)</f>
        <v>高田　愛莉</v>
      </c>
      <c r="AF28" s="118"/>
      <c r="AG28" s="118"/>
      <c r="AH28" s="118"/>
      <c r="AI28" s="118"/>
      <c r="AJ28" s="121" t="str">
        <f>INDEX('予選'!B145:B153,MATCH(1,'予選'!V145:V153,0),1)</f>
        <v>（大生院）</v>
      </c>
      <c r="AK28" s="121"/>
      <c r="AL28" s="121"/>
      <c r="AM28" s="121"/>
    </row>
    <row r="29" spans="2:39" ht="14.25" thickTop="1">
      <c r="B29" s="117"/>
      <c r="C29" s="117"/>
      <c r="D29" s="117"/>
      <c r="E29" s="117"/>
      <c r="F29" s="118"/>
      <c r="G29" s="118"/>
      <c r="H29" s="118"/>
      <c r="I29" s="118"/>
      <c r="J29" s="118"/>
      <c r="O29" s="4"/>
      <c r="P29" s="4"/>
      <c r="Q29" s="42"/>
      <c r="R29" s="4"/>
      <c r="X29" s="4"/>
      <c r="Y29" s="46"/>
      <c r="Z29" s="119" t="s">
        <v>231</v>
      </c>
      <c r="AA29" s="120"/>
      <c r="AE29" s="118"/>
      <c r="AF29" s="118"/>
      <c r="AG29" s="118"/>
      <c r="AH29" s="118"/>
      <c r="AI29" s="118"/>
      <c r="AJ29" s="121"/>
      <c r="AK29" s="121"/>
      <c r="AL29" s="121"/>
      <c r="AM29" s="121"/>
    </row>
    <row r="30" spans="15:27" ht="14.25" thickBot="1">
      <c r="O30" s="139" t="s">
        <v>233</v>
      </c>
      <c r="P30" s="137"/>
      <c r="Q30" s="42"/>
      <c r="R30" s="4"/>
      <c r="W30" s="41"/>
      <c r="X30" s="41"/>
      <c r="Y30" s="49"/>
      <c r="Z30" s="120"/>
      <c r="AA30" s="121"/>
    </row>
    <row r="31" spans="2:31" ht="15" thickBot="1" thickTop="1">
      <c r="B31" t="s">
        <v>207</v>
      </c>
      <c r="O31" s="137"/>
      <c r="P31" s="137"/>
      <c r="Q31" s="44"/>
      <c r="R31" s="41"/>
      <c r="V31" s="35"/>
      <c r="X31" s="4"/>
      <c r="Y31" s="35"/>
      <c r="Z31" s="122"/>
      <c r="AA31" s="121"/>
      <c r="AE31" t="s">
        <v>212</v>
      </c>
    </row>
    <row r="32" spans="2:39" ht="15" thickBot="1" thickTop="1">
      <c r="B32" s="117" t="str">
        <f>INDEX('予選'!B101:B109,MATCH(1,'予選'!V101:V109,0),1)</f>
        <v>（中　萩）</v>
      </c>
      <c r="C32" s="117"/>
      <c r="D32" s="117"/>
      <c r="E32" s="117"/>
      <c r="F32" s="118" t="str">
        <f>INDEX('予選'!C101:C109,MATCH(1,'予選'!V101:V109,0),1)</f>
        <v>大角　翔和</v>
      </c>
      <c r="G32" s="118"/>
      <c r="H32" s="118"/>
      <c r="I32" s="118"/>
      <c r="J32" s="118"/>
      <c r="K32" s="41"/>
      <c r="L32" s="41"/>
      <c r="M32" s="41"/>
      <c r="N32" s="4"/>
      <c r="O32" s="137"/>
      <c r="P32" s="138"/>
      <c r="Q32" s="4"/>
      <c r="R32" s="4"/>
      <c r="S32" s="42"/>
      <c r="V32" s="35"/>
      <c r="X32" s="4"/>
      <c r="Y32" s="35"/>
      <c r="Z32" s="123"/>
      <c r="AA32" s="124"/>
      <c r="AB32" s="38"/>
      <c r="AC32" s="38"/>
      <c r="AD32" s="38"/>
      <c r="AE32" s="118" t="str">
        <f>INDEX('予選'!C156:C164,MATCH(1,'予選'!V156:V164,0),1)</f>
        <v>本多　歩愛</v>
      </c>
      <c r="AF32" s="118"/>
      <c r="AG32" s="118"/>
      <c r="AH32" s="118"/>
      <c r="AI32" s="118"/>
      <c r="AJ32" s="121" t="str">
        <f>INDEX('予選'!B156:B164,MATCH(1,'予選'!V156:V164,0),1)</f>
        <v>（中　萩）</v>
      </c>
      <c r="AK32" s="121"/>
      <c r="AL32" s="121"/>
      <c r="AM32" s="121"/>
    </row>
    <row r="33" spans="2:39" ht="14.25" thickTop="1">
      <c r="B33" s="117"/>
      <c r="C33" s="117"/>
      <c r="D33" s="117"/>
      <c r="E33" s="117"/>
      <c r="F33" s="118"/>
      <c r="G33" s="118"/>
      <c r="H33" s="118"/>
      <c r="I33" s="118"/>
      <c r="J33" s="118"/>
      <c r="L33" s="139" t="s">
        <v>222</v>
      </c>
      <c r="M33" s="137"/>
      <c r="N33" s="42"/>
      <c r="O33" s="137"/>
      <c r="P33" s="138"/>
      <c r="Q33" s="4"/>
      <c r="R33" s="4"/>
      <c r="S33" s="42"/>
      <c r="V33" s="35"/>
      <c r="Y33" s="4"/>
      <c r="AE33" s="118"/>
      <c r="AF33" s="118"/>
      <c r="AG33" s="118"/>
      <c r="AH33" s="118"/>
      <c r="AI33" s="118"/>
      <c r="AJ33" s="121"/>
      <c r="AK33" s="121"/>
      <c r="AL33" s="121"/>
      <c r="AM33" s="121"/>
    </row>
    <row r="34" spans="12:25" ht="14.25" thickBot="1">
      <c r="L34" s="117"/>
      <c r="M34" s="137"/>
      <c r="N34" s="44"/>
      <c r="O34" s="41"/>
      <c r="P34" s="45"/>
      <c r="R34" s="4"/>
      <c r="S34" s="42"/>
      <c r="V34" s="35"/>
      <c r="Y34" s="4"/>
    </row>
    <row r="35" spans="2:25" ht="14.25" thickTop="1">
      <c r="B35" t="s">
        <v>209</v>
      </c>
      <c r="L35" s="117"/>
      <c r="M35" s="138"/>
      <c r="N35" s="4"/>
      <c r="O35" s="4"/>
      <c r="P35" s="4"/>
      <c r="R35" s="4"/>
      <c r="S35" s="42"/>
      <c r="V35" s="35"/>
      <c r="Y35" s="4"/>
    </row>
    <row r="36" spans="2:25" ht="13.5">
      <c r="B36" s="117" t="str">
        <f>INDEX('予選'!B112:B120,MATCH(1,'予選'!V112:V120,0),1)</f>
        <v>（惣　開）</v>
      </c>
      <c r="C36" s="117"/>
      <c r="D36" s="117"/>
      <c r="E36" s="117"/>
      <c r="F36" s="118" t="str">
        <f>INDEX('予選'!C112:C120,MATCH(1,'予選'!V112:V120,0),1)</f>
        <v>篠藤　美伶</v>
      </c>
      <c r="G36" s="118"/>
      <c r="H36" s="118"/>
      <c r="I36" s="118"/>
      <c r="J36" s="118"/>
      <c r="K36" s="38"/>
      <c r="L36" s="147"/>
      <c r="M36" s="148"/>
      <c r="N36" s="4"/>
      <c r="O36" s="4"/>
      <c r="P36" s="4"/>
      <c r="Q36" s="136" t="s">
        <v>236</v>
      </c>
      <c r="R36" s="137"/>
      <c r="S36" s="42"/>
      <c r="V36" s="35"/>
      <c r="W36" s="135" t="s">
        <v>237</v>
      </c>
      <c r="X36" s="121"/>
      <c r="Y36" s="4"/>
    </row>
    <row r="37" spans="2:25" ht="14.25" thickBot="1">
      <c r="B37" s="117"/>
      <c r="C37" s="117"/>
      <c r="D37" s="117"/>
      <c r="E37" s="117"/>
      <c r="F37" s="118"/>
      <c r="G37" s="118"/>
      <c r="H37" s="118"/>
      <c r="I37" s="118"/>
      <c r="J37" s="118"/>
      <c r="N37" s="4"/>
      <c r="O37" s="4"/>
      <c r="P37" s="4"/>
      <c r="Q37" s="117"/>
      <c r="R37" s="137"/>
      <c r="S37" s="43"/>
      <c r="T37" s="47"/>
      <c r="U37" s="44"/>
      <c r="V37" s="45"/>
      <c r="W37" s="122"/>
      <c r="X37" s="121"/>
      <c r="Y37" s="4"/>
    </row>
    <row r="38" spans="14:25" ht="14.25" thickTop="1">
      <c r="N38" s="4"/>
      <c r="O38" s="4"/>
      <c r="P38" s="4"/>
      <c r="Q38" s="117"/>
      <c r="R38" s="138"/>
      <c r="S38" s="130" t="s">
        <v>243</v>
      </c>
      <c r="T38" s="131"/>
      <c r="U38" s="132"/>
      <c r="V38" s="133"/>
      <c r="W38" s="120"/>
      <c r="X38" s="121"/>
      <c r="Y38" s="4"/>
    </row>
    <row r="39" spans="2:31" ht="13.5">
      <c r="B39" t="s">
        <v>208</v>
      </c>
      <c r="N39" s="4"/>
      <c r="O39" s="4"/>
      <c r="P39" s="4"/>
      <c r="Q39" s="117"/>
      <c r="R39" s="138"/>
      <c r="S39" s="134"/>
      <c r="T39" s="132"/>
      <c r="U39" s="132"/>
      <c r="V39" s="133"/>
      <c r="W39" s="120"/>
      <c r="X39" s="121"/>
      <c r="Y39" s="4"/>
      <c r="AE39" t="s">
        <v>213</v>
      </c>
    </row>
    <row r="40" spans="2:39" ht="14.25" thickBot="1">
      <c r="B40" s="117" t="str">
        <f>INDEX('予選'!B123:B131,MATCH(1,'予選'!V123:V131,0),1)</f>
        <v>（大生院）</v>
      </c>
      <c r="C40" s="117"/>
      <c r="D40" s="117"/>
      <c r="E40" s="117"/>
      <c r="F40" s="118" t="str">
        <f>INDEX('予選'!C123:C131,MATCH(1,'予選'!V123:V131,0),1)</f>
        <v>山野　寧々</v>
      </c>
      <c r="G40" s="118"/>
      <c r="H40" s="118"/>
      <c r="I40" s="118"/>
      <c r="J40" s="118"/>
      <c r="K40" s="38"/>
      <c r="L40" s="38"/>
      <c r="M40" s="38"/>
      <c r="N40" s="38"/>
      <c r="O40" s="38"/>
      <c r="P40" s="38"/>
      <c r="R40" s="35"/>
      <c r="S40" s="134"/>
      <c r="T40" s="132"/>
      <c r="U40" s="132"/>
      <c r="V40" s="133"/>
      <c r="Y40" s="4"/>
      <c r="Z40" s="41"/>
      <c r="AA40" s="41"/>
      <c r="AB40" s="41"/>
      <c r="AC40" s="41"/>
      <c r="AD40" s="41"/>
      <c r="AE40" s="118" t="str">
        <f>INDEX('予選'!C167:C175,MATCH(1,'予選'!V167:V175,0),1)</f>
        <v>佐々木弥都</v>
      </c>
      <c r="AF40" s="118"/>
      <c r="AG40" s="118"/>
      <c r="AH40" s="118"/>
      <c r="AI40" s="118"/>
      <c r="AJ40" s="121" t="str">
        <f>INDEX('予選'!B167:B175,MATCH(1,'予選'!V167:V175,0),1)</f>
        <v>（神　郷）</v>
      </c>
      <c r="AK40" s="121"/>
      <c r="AL40" s="121"/>
      <c r="AM40" s="121"/>
    </row>
    <row r="41" spans="2:39" ht="14.25" thickTop="1">
      <c r="B41" s="117"/>
      <c r="C41" s="117"/>
      <c r="D41" s="117"/>
      <c r="E41" s="117"/>
      <c r="F41" s="118"/>
      <c r="G41" s="118"/>
      <c r="H41" s="118"/>
      <c r="I41" s="118"/>
      <c r="J41" s="118"/>
      <c r="N41" s="4"/>
      <c r="O41" s="143" t="s">
        <v>227</v>
      </c>
      <c r="P41" s="144"/>
      <c r="R41" s="35"/>
      <c r="V41" s="46"/>
      <c r="X41" s="4"/>
      <c r="Y41" s="46"/>
      <c r="Z41" s="119" t="s">
        <v>225</v>
      </c>
      <c r="AA41" s="120"/>
      <c r="AE41" s="118"/>
      <c r="AF41" s="118"/>
      <c r="AG41" s="118"/>
      <c r="AH41" s="118"/>
      <c r="AI41" s="118"/>
      <c r="AJ41" s="121"/>
      <c r="AK41" s="121"/>
      <c r="AL41" s="121"/>
      <c r="AM41" s="121"/>
    </row>
    <row r="42" spans="14:27" ht="14.25" thickBot="1">
      <c r="N42" s="4"/>
      <c r="O42" s="137"/>
      <c r="P42" s="138"/>
      <c r="Q42" s="48"/>
      <c r="R42" s="45"/>
      <c r="V42" s="46"/>
      <c r="W42" s="41"/>
      <c r="X42" s="41"/>
      <c r="Y42" s="49"/>
      <c r="Z42" s="120"/>
      <c r="AA42" s="121"/>
    </row>
    <row r="43" spans="2:31" ht="14.25" thickTop="1">
      <c r="B43" t="s">
        <v>210</v>
      </c>
      <c r="N43" s="4"/>
      <c r="O43" s="137"/>
      <c r="P43" s="137"/>
      <c r="Q43" s="42"/>
      <c r="X43" s="4"/>
      <c r="Y43" s="35"/>
      <c r="Z43" s="122"/>
      <c r="AA43" s="121"/>
      <c r="AE43" t="s">
        <v>214</v>
      </c>
    </row>
    <row r="44" spans="2:39" ht="14.25" thickBot="1">
      <c r="B44" s="149" t="str">
        <f>INDEX('予選'!B134:B142,MATCH(1,'予選'!V134:V142,0),1)</f>
        <v>（角　野）</v>
      </c>
      <c r="C44" s="149"/>
      <c r="D44" s="149"/>
      <c r="E44" s="149"/>
      <c r="F44" s="118" t="str">
        <f>INDEX('予選'!C134:C142,MATCH(1,'予選'!V134:V142,0),1)</f>
        <v>中田　明里</v>
      </c>
      <c r="G44" s="118"/>
      <c r="H44" s="118"/>
      <c r="I44" s="118"/>
      <c r="J44" s="118"/>
      <c r="K44" s="41"/>
      <c r="L44" s="41"/>
      <c r="M44" s="41"/>
      <c r="N44" s="41"/>
      <c r="O44" s="145"/>
      <c r="P44" s="145"/>
      <c r="Q44" s="42"/>
      <c r="X44" s="4"/>
      <c r="Y44" s="35"/>
      <c r="Z44" s="123"/>
      <c r="AA44" s="124"/>
      <c r="AB44" s="38"/>
      <c r="AC44" s="38"/>
      <c r="AD44" s="38"/>
      <c r="AE44" s="118" t="str">
        <f>INDEX('予選'!C178:C186,MATCH(1,'予選'!V178:V186,0),1)</f>
        <v>近藤　歩愛</v>
      </c>
      <c r="AF44" s="118"/>
      <c r="AG44" s="118"/>
      <c r="AH44" s="118"/>
      <c r="AI44" s="118"/>
      <c r="AJ44" s="121" t="str">
        <f>INDEX('予選'!B178:B186,MATCH(1,'予選'!V178:V186,0),1)</f>
        <v>（中　萩）</v>
      </c>
      <c r="AK44" s="121"/>
      <c r="AL44" s="121"/>
      <c r="AM44" s="121"/>
    </row>
    <row r="45" spans="2:39" ht="14.25" thickTop="1">
      <c r="B45" s="149"/>
      <c r="C45" s="149"/>
      <c r="D45" s="149"/>
      <c r="E45" s="149"/>
      <c r="F45" s="118"/>
      <c r="G45" s="118"/>
      <c r="H45" s="118"/>
      <c r="I45" s="118"/>
      <c r="J45" s="118"/>
      <c r="AE45" s="118"/>
      <c r="AF45" s="118"/>
      <c r="AG45" s="118"/>
      <c r="AH45" s="118"/>
      <c r="AI45" s="118"/>
      <c r="AJ45" s="121"/>
      <c r="AK45" s="121"/>
      <c r="AL45" s="121"/>
      <c r="AM45" s="121"/>
    </row>
    <row r="49" ht="17.25">
      <c r="B49" s="2" t="s">
        <v>23</v>
      </c>
    </row>
    <row r="50" spans="2:31" ht="13.5">
      <c r="B50" t="s">
        <v>206</v>
      </c>
      <c r="AE50" t="s">
        <v>211</v>
      </c>
    </row>
    <row r="51" spans="2:39" ht="14.25" thickBot="1">
      <c r="B51" s="117" t="str">
        <f>INDEX('予選'!B190:B201,MATCH(1,'予選'!AA190:AA201,0),1)</f>
        <v>（角　野）</v>
      </c>
      <c r="C51" s="117"/>
      <c r="D51" s="117"/>
      <c r="E51" s="117"/>
      <c r="F51" s="118" t="str">
        <f>INDEX('予選'!C190:C201,MATCH(1,'予選'!AA190:AA201,0),1)</f>
        <v>山中　彰恭</v>
      </c>
      <c r="G51" s="118"/>
      <c r="H51" s="118"/>
      <c r="I51" s="118"/>
      <c r="J51" s="118"/>
      <c r="K51" s="41"/>
      <c r="L51" s="41"/>
      <c r="M51" s="41"/>
      <c r="N51" s="41"/>
      <c r="O51" s="41"/>
      <c r="P51" s="41"/>
      <c r="Y51" s="4"/>
      <c r="Z51" s="41"/>
      <c r="AA51" s="41"/>
      <c r="AB51" s="41"/>
      <c r="AC51" s="41"/>
      <c r="AD51" s="41"/>
      <c r="AE51" s="118" t="str">
        <f>INDEX('予選'!C248:C256,MATCH(1,'予選'!V248:V256,0),1)</f>
        <v>伊藤　幸啓</v>
      </c>
      <c r="AF51" s="118"/>
      <c r="AG51" s="118"/>
      <c r="AH51" s="118"/>
      <c r="AI51" s="118"/>
      <c r="AJ51" s="121" t="str">
        <f>INDEX('予選'!B248:B256,MATCH(1,'予選'!V248:V256,0),1)</f>
        <v>（角　野）</v>
      </c>
      <c r="AK51" s="121"/>
      <c r="AL51" s="121"/>
      <c r="AM51" s="121"/>
    </row>
    <row r="52" spans="2:39" ht="14.25" thickTop="1">
      <c r="B52" s="117"/>
      <c r="C52" s="117"/>
      <c r="D52" s="117"/>
      <c r="E52" s="117"/>
      <c r="F52" s="118"/>
      <c r="G52" s="118"/>
      <c r="H52" s="118"/>
      <c r="I52" s="118"/>
      <c r="J52" s="118"/>
      <c r="O52" s="4"/>
      <c r="P52" s="4"/>
      <c r="Q52" s="42"/>
      <c r="R52" s="4"/>
      <c r="X52" s="4"/>
      <c r="Y52" s="46"/>
      <c r="Z52" s="119" t="s">
        <v>223</v>
      </c>
      <c r="AA52" s="120"/>
      <c r="AE52" s="118"/>
      <c r="AF52" s="118"/>
      <c r="AG52" s="118"/>
      <c r="AH52" s="118"/>
      <c r="AI52" s="118"/>
      <c r="AJ52" s="121"/>
      <c r="AK52" s="121"/>
      <c r="AL52" s="121"/>
      <c r="AM52" s="121"/>
    </row>
    <row r="53" spans="15:27" ht="14.25" thickBot="1">
      <c r="O53" s="139" t="s">
        <v>235</v>
      </c>
      <c r="P53" s="137"/>
      <c r="Q53" s="42"/>
      <c r="R53" s="4"/>
      <c r="W53" s="41"/>
      <c r="X53" s="41"/>
      <c r="Y53" s="49"/>
      <c r="Z53" s="120"/>
      <c r="AA53" s="121"/>
    </row>
    <row r="54" spans="2:31" ht="15" thickBot="1" thickTop="1">
      <c r="B54" t="s">
        <v>207</v>
      </c>
      <c r="O54" s="137"/>
      <c r="P54" s="137"/>
      <c r="Q54" s="44"/>
      <c r="R54" s="41"/>
      <c r="V54" s="35"/>
      <c r="X54" s="4"/>
      <c r="Y54" s="35"/>
      <c r="Z54" s="122"/>
      <c r="AA54" s="121"/>
      <c r="AE54" t="s">
        <v>212</v>
      </c>
    </row>
    <row r="55" spans="2:39" ht="14.25" thickTop="1">
      <c r="B55" s="117" t="str">
        <f>INDEX('予選'!B204:B212,MATCH(1,'予選'!V204:V212,0),1)</f>
        <v>（惣　開）</v>
      </c>
      <c r="C55" s="117"/>
      <c r="D55" s="117"/>
      <c r="E55" s="117"/>
      <c r="F55" s="118" t="str">
        <f>INDEX('予選'!C204:C212,MATCH(1,'予選'!V204:V212,0),1)</f>
        <v>永倉　修翔</v>
      </c>
      <c r="G55" s="118"/>
      <c r="H55" s="118"/>
      <c r="I55" s="118"/>
      <c r="J55" s="118"/>
      <c r="K55" s="38"/>
      <c r="L55" s="38"/>
      <c r="M55" s="38"/>
      <c r="N55" s="4"/>
      <c r="O55" s="137"/>
      <c r="P55" s="138"/>
      <c r="Q55" s="4"/>
      <c r="R55" s="4"/>
      <c r="S55" s="42"/>
      <c r="V55" s="35"/>
      <c r="X55" s="4"/>
      <c r="Y55" s="35"/>
      <c r="Z55" s="123"/>
      <c r="AA55" s="124"/>
      <c r="AB55" s="38"/>
      <c r="AC55" s="38"/>
      <c r="AD55" s="38"/>
      <c r="AE55" s="118" t="str">
        <f>INDEX('予選'!C259:C267,MATCH(1,'予選'!V259:V267,0),1)</f>
        <v>高島　小奈</v>
      </c>
      <c r="AF55" s="118"/>
      <c r="AG55" s="118"/>
      <c r="AH55" s="118"/>
      <c r="AI55" s="118"/>
      <c r="AJ55" s="121" t="str">
        <f>INDEX('予選'!B259:B267,MATCH(1,'予選'!V259:V267,0),1)</f>
        <v>（角　野）</v>
      </c>
      <c r="AK55" s="121"/>
      <c r="AL55" s="121"/>
      <c r="AM55" s="121"/>
    </row>
    <row r="56" spans="2:39" ht="13.5">
      <c r="B56" s="117"/>
      <c r="C56" s="117"/>
      <c r="D56" s="117"/>
      <c r="E56" s="117"/>
      <c r="F56" s="118"/>
      <c r="G56" s="118"/>
      <c r="H56" s="118"/>
      <c r="I56" s="118"/>
      <c r="J56" s="118"/>
      <c r="L56" s="143" t="s">
        <v>221</v>
      </c>
      <c r="M56" s="144"/>
      <c r="N56" s="4"/>
      <c r="O56" s="137"/>
      <c r="P56" s="138"/>
      <c r="Q56" s="4"/>
      <c r="R56" s="4"/>
      <c r="S56" s="42"/>
      <c r="V56" s="35"/>
      <c r="Y56" s="4"/>
      <c r="AE56" s="118"/>
      <c r="AF56" s="118"/>
      <c r="AG56" s="118"/>
      <c r="AH56" s="118"/>
      <c r="AI56" s="118"/>
      <c r="AJ56" s="121"/>
      <c r="AK56" s="121"/>
      <c r="AL56" s="121"/>
      <c r="AM56" s="121"/>
    </row>
    <row r="57" spans="12:25" ht="14.25" thickBot="1">
      <c r="L57" s="137"/>
      <c r="M57" s="138"/>
      <c r="N57" s="48"/>
      <c r="O57" s="41"/>
      <c r="P57" s="45"/>
      <c r="R57" s="4"/>
      <c r="S57" s="42"/>
      <c r="V57" s="35"/>
      <c r="Y57" s="4"/>
    </row>
    <row r="58" spans="2:25" ht="14.25" thickTop="1">
      <c r="B58" t="s">
        <v>209</v>
      </c>
      <c r="L58" s="137"/>
      <c r="M58" s="137"/>
      <c r="N58" s="42"/>
      <c r="O58" s="4"/>
      <c r="P58" s="4"/>
      <c r="R58" s="4"/>
      <c r="S58" s="42"/>
      <c r="V58" s="35"/>
      <c r="Y58" s="4"/>
    </row>
    <row r="59" spans="2:25" ht="14.25" thickBot="1">
      <c r="B59" s="117" t="str">
        <f>INDEX('予選'!B215:B223,MATCH(1,'予選'!V215:V223,0),1)</f>
        <v>（神　郷）</v>
      </c>
      <c r="C59" s="117"/>
      <c r="D59" s="117"/>
      <c r="E59" s="117"/>
      <c r="F59" s="118" t="str">
        <f>INDEX('予選'!C215:C223,MATCH(1,'予選'!V215:V223,0),1)</f>
        <v>福田　央毅</v>
      </c>
      <c r="G59" s="118"/>
      <c r="H59" s="118"/>
      <c r="I59" s="118"/>
      <c r="J59" s="118"/>
      <c r="K59" s="41"/>
      <c r="L59" s="145"/>
      <c r="M59" s="145"/>
      <c r="N59" s="42"/>
      <c r="O59" s="4"/>
      <c r="P59" s="4"/>
      <c r="Q59" s="136" t="s">
        <v>240</v>
      </c>
      <c r="R59" s="137"/>
      <c r="S59" s="42"/>
      <c r="V59" s="35"/>
      <c r="W59" s="135" t="s">
        <v>239</v>
      </c>
      <c r="X59" s="121"/>
      <c r="Y59" s="4"/>
    </row>
    <row r="60" spans="2:25" ht="15" thickBot="1" thickTop="1">
      <c r="B60" s="117"/>
      <c r="C60" s="117"/>
      <c r="D60" s="117"/>
      <c r="E60" s="117"/>
      <c r="F60" s="118"/>
      <c r="G60" s="118"/>
      <c r="H60" s="118"/>
      <c r="I60" s="118"/>
      <c r="J60" s="118"/>
      <c r="N60" s="4"/>
      <c r="O60" s="4"/>
      <c r="P60" s="4"/>
      <c r="Q60" s="117"/>
      <c r="R60" s="137"/>
      <c r="S60" s="43"/>
      <c r="T60" s="47"/>
      <c r="U60" s="44"/>
      <c r="V60" s="45"/>
      <c r="W60" s="122"/>
      <c r="X60" s="121"/>
      <c r="Y60" s="4"/>
    </row>
    <row r="61" spans="14:25" ht="14.25" thickTop="1">
      <c r="N61" s="4"/>
      <c r="O61" s="4"/>
      <c r="P61" s="4"/>
      <c r="Q61" s="117"/>
      <c r="R61" s="138"/>
      <c r="S61" s="130" t="s">
        <v>244</v>
      </c>
      <c r="T61" s="131"/>
      <c r="U61" s="132"/>
      <c r="V61" s="133"/>
      <c r="W61" s="120"/>
      <c r="X61" s="121"/>
      <c r="Y61" s="4"/>
    </row>
    <row r="62" spans="2:31" ht="13.5">
      <c r="B62" t="s">
        <v>208</v>
      </c>
      <c r="N62" s="4"/>
      <c r="O62" s="4"/>
      <c r="P62" s="4"/>
      <c r="Q62" s="117"/>
      <c r="R62" s="138"/>
      <c r="S62" s="134"/>
      <c r="T62" s="132"/>
      <c r="U62" s="132"/>
      <c r="V62" s="133"/>
      <c r="W62" s="120"/>
      <c r="X62" s="121"/>
      <c r="Y62" s="4"/>
      <c r="AE62" t="s">
        <v>213</v>
      </c>
    </row>
    <row r="63" spans="2:39" ht="14.25" thickBot="1">
      <c r="B63" s="117" t="str">
        <f>INDEX('予選'!B226:B234,MATCH(1,'予選'!V226:V234,0),1)</f>
        <v>（中　萩）</v>
      </c>
      <c r="C63" s="117"/>
      <c r="D63" s="117"/>
      <c r="E63" s="117"/>
      <c r="F63" s="118" t="str">
        <f>INDEX('予選'!C226:C234,MATCH(1,'予選'!V226:V234,0),1)</f>
        <v>日田　千遥</v>
      </c>
      <c r="G63" s="118"/>
      <c r="H63" s="118"/>
      <c r="I63" s="118"/>
      <c r="J63" s="118"/>
      <c r="K63" s="38"/>
      <c r="L63" s="38"/>
      <c r="M63" s="38"/>
      <c r="N63" s="38"/>
      <c r="O63" s="38"/>
      <c r="P63" s="38"/>
      <c r="R63" s="35"/>
      <c r="S63" s="134"/>
      <c r="T63" s="132"/>
      <c r="U63" s="132"/>
      <c r="V63" s="133"/>
      <c r="Y63" s="4"/>
      <c r="Z63" s="41"/>
      <c r="AA63" s="41"/>
      <c r="AB63" s="41"/>
      <c r="AC63" s="41"/>
      <c r="AD63" s="41"/>
      <c r="AE63" s="118" t="str">
        <f>INDEX('予選'!C270:C278,MATCH(1,'予選'!V270:V278,0),1)</f>
        <v>中田　彩音</v>
      </c>
      <c r="AF63" s="118"/>
      <c r="AG63" s="118"/>
      <c r="AH63" s="118"/>
      <c r="AI63" s="118"/>
      <c r="AJ63" s="121" t="str">
        <f>INDEX('予選'!B270:B278,MATCH(1,'予選'!V270:V278,0),1)</f>
        <v>（角　野）</v>
      </c>
      <c r="AK63" s="121"/>
      <c r="AL63" s="121"/>
      <c r="AM63" s="121"/>
    </row>
    <row r="64" spans="2:39" ht="14.25" thickTop="1">
      <c r="B64" s="117"/>
      <c r="C64" s="117"/>
      <c r="D64" s="117"/>
      <c r="E64" s="117"/>
      <c r="F64" s="118"/>
      <c r="G64" s="118"/>
      <c r="H64" s="118"/>
      <c r="I64" s="118"/>
      <c r="J64" s="118"/>
      <c r="N64" s="4"/>
      <c r="O64" s="143" t="s">
        <v>228</v>
      </c>
      <c r="P64" s="144"/>
      <c r="R64" s="35"/>
      <c r="V64" s="46"/>
      <c r="X64" s="4"/>
      <c r="Y64" s="46"/>
      <c r="Z64" s="119" t="s">
        <v>226</v>
      </c>
      <c r="AA64" s="120"/>
      <c r="AE64" s="118"/>
      <c r="AF64" s="118"/>
      <c r="AG64" s="118"/>
      <c r="AH64" s="118"/>
      <c r="AI64" s="118"/>
      <c r="AJ64" s="121"/>
      <c r="AK64" s="121"/>
      <c r="AL64" s="121"/>
      <c r="AM64" s="121"/>
    </row>
    <row r="65" spans="14:27" ht="14.25" thickBot="1">
      <c r="N65" s="4"/>
      <c r="O65" s="137"/>
      <c r="P65" s="138"/>
      <c r="Q65" s="48"/>
      <c r="R65" s="45"/>
      <c r="V65" s="46"/>
      <c r="W65" s="41"/>
      <c r="X65" s="41"/>
      <c r="Y65" s="49"/>
      <c r="Z65" s="120"/>
      <c r="AA65" s="121"/>
    </row>
    <row r="66" spans="2:31" ht="14.25" thickTop="1">
      <c r="B66" t="s">
        <v>210</v>
      </c>
      <c r="N66" s="4"/>
      <c r="O66" s="137"/>
      <c r="P66" s="137"/>
      <c r="Q66" s="42"/>
      <c r="X66" s="4"/>
      <c r="Y66" s="35"/>
      <c r="Z66" s="122"/>
      <c r="AA66" s="121"/>
      <c r="AE66" t="s">
        <v>214</v>
      </c>
    </row>
    <row r="67" spans="2:39" ht="14.25" thickBot="1">
      <c r="B67" s="117" t="str">
        <f>INDEX('予選'!B237:B245,MATCH(1,'予選'!V237:V245,0),1)</f>
        <v>（船　木）</v>
      </c>
      <c r="C67" s="117"/>
      <c r="D67" s="117"/>
      <c r="E67" s="117"/>
      <c r="F67" s="118" t="str">
        <f>INDEX('予選'!C237:C245,MATCH(1,'予選'!V237:V245,0),1)</f>
        <v>久保　友乃</v>
      </c>
      <c r="G67" s="118"/>
      <c r="H67" s="118"/>
      <c r="I67" s="118"/>
      <c r="J67" s="118"/>
      <c r="K67" s="41"/>
      <c r="L67" s="41"/>
      <c r="M67" s="41"/>
      <c r="N67" s="41"/>
      <c r="O67" s="145"/>
      <c r="P67" s="145"/>
      <c r="Q67" s="42"/>
      <c r="X67" s="4"/>
      <c r="Y67" s="35"/>
      <c r="Z67" s="123"/>
      <c r="AA67" s="124"/>
      <c r="AB67" s="38"/>
      <c r="AC67" s="38"/>
      <c r="AD67" s="38"/>
      <c r="AE67" s="118" t="str">
        <f>INDEX('予選'!C281:C289,MATCH(1,'予選'!V281:V289,0),1)</f>
        <v>永易　蒼大</v>
      </c>
      <c r="AF67" s="118"/>
      <c r="AG67" s="118"/>
      <c r="AH67" s="118"/>
      <c r="AI67" s="118"/>
      <c r="AJ67" s="121" t="str">
        <f>INDEX('予選'!B281:B289,MATCH(1,'予選'!V281:V289,0),1)</f>
        <v>（神　郷）</v>
      </c>
      <c r="AK67" s="121"/>
      <c r="AL67" s="121"/>
      <c r="AM67" s="121"/>
    </row>
    <row r="68" spans="2:39" ht="14.25" thickTop="1">
      <c r="B68" s="117"/>
      <c r="C68" s="117"/>
      <c r="D68" s="117"/>
      <c r="E68" s="117"/>
      <c r="F68" s="118"/>
      <c r="G68" s="118"/>
      <c r="H68" s="118"/>
      <c r="I68" s="118"/>
      <c r="J68" s="118"/>
      <c r="AE68" s="118"/>
      <c r="AF68" s="118"/>
      <c r="AG68" s="118"/>
      <c r="AH68" s="118"/>
      <c r="AI68" s="118"/>
      <c r="AJ68" s="121"/>
      <c r="AK68" s="121"/>
      <c r="AL68" s="121"/>
      <c r="AM68" s="121"/>
    </row>
    <row r="72" ht="17.25">
      <c r="B72" s="2" t="s">
        <v>24</v>
      </c>
    </row>
    <row r="73" spans="2:31" ht="13.5">
      <c r="B73" t="s">
        <v>206</v>
      </c>
      <c r="AE73" t="s">
        <v>208</v>
      </c>
    </row>
    <row r="74" spans="2:39" ht="14.25" thickBot="1">
      <c r="B74" s="117" t="str">
        <f>INDEX('予選'!B293:B304,MATCH(1,'予選'!AA293:AA304,0),1)</f>
        <v>（新　小）</v>
      </c>
      <c r="C74" s="117"/>
      <c r="D74" s="117"/>
      <c r="E74" s="117"/>
      <c r="F74" s="118" t="str">
        <f>INDEX('予選'!C293:C304,MATCH(1,'予選'!AA293:AA304,0),1)</f>
        <v>福本　桜輝</v>
      </c>
      <c r="G74" s="118"/>
      <c r="H74" s="118"/>
      <c r="I74" s="118"/>
      <c r="J74" s="118"/>
      <c r="K74" s="41"/>
      <c r="L74" s="41"/>
      <c r="M74" s="41"/>
      <c r="N74" s="41"/>
      <c r="O74" s="41"/>
      <c r="P74" s="41"/>
      <c r="Q74" s="41"/>
      <c r="R74" s="41"/>
      <c r="Y74" s="4"/>
      <c r="Z74" s="38"/>
      <c r="AA74" s="38"/>
      <c r="AB74" s="38"/>
      <c r="AC74" s="38"/>
      <c r="AD74" s="38"/>
      <c r="AE74" s="118" t="str">
        <f>INDEX('予選'!C329:C337,MATCH(1,'予選'!V329:V337,0),1)</f>
        <v>寺田　有里</v>
      </c>
      <c r="AF74" s="118"/>
      <c r="AG74" s="118"/>
      <c r="AH74" s="118"/>
      <c r="AI74" s="118"/>
      <c r="AJ74" s="121" t="str">
        <f>INDEX('予選'!B329:B337,MATCH(1,'予選'!V329:V337,0),1)</f>
        <v>（惣　開）</v>
      </c>
      <c r="AK74" s="121"/>
      <c r="AL74" s="121"/>
      <c r="AM74" s="121"/>
    </row>
    <row r="75" spans="2:39" ht="14.25" thickTop="1">
      <c r="B75" s="117"/>
      <c r="C75" s="117"/>
      <c r="D75" s="117"/>
      <c r="E75" s="117"/>
      <c r="F75" s="118"/>
      <c r="G75" s="118"/>
      <c r="H75" s="118"/>
      <c r="I75" s="118"/>
      <c r="J75" s="118"/>
      <c r="P75" s="4"/>
      <c r="R75" s="4"/>
      <c r="S75" s="42"/>
      <c r="X75" s="4"/>
      <c r="Y75" s="35"/>
      <c r="Z75" s="140" t="s">
        <v>220</v>
      </c>
      <c r="AA75" s="141"/>
      <c r="AE75" s="118"/>
      <c r="AF75" s="118"/>
      <c r="AG75" s="118"/>
      <c r="AH75" s="118"/>
      <c r="AI75" s="118"/>
      <c r="AJ75" s="121"/>
      <c r="AK75" s="121"/>
      <c r="AL75" s="121"/>
      <c r="AM75" s="121"/>
    </row>
    <row r="76" spans="16:27" ht="14.25" thickBot="1">
      <c r="P76" s="4"/>
      <c r="R76" s="4"/>
      <c r="S76" s="42"/>
      <c r="W76" s="41"/>
      <c r="X76" s="41"/>
      <c r="Y76" s="45"/>
      <c r="Z76" s="122"/>
      <c r="AA76" s="120"/>
    </row>
    <row r="77" spans="16:31" ht="14.25" thickTop="1">
      <c r="P77" s="4"/>
      <c r="Q77" s="4"/>
      <c r="R77" s="4"/>
      <c r="S77" s="42"/>
      <c r="V77" s="35"/>
      <c r="X77" s="4"/>
      <c r="Y77" s="50"/>
      <c r="Z77" s="120"/>
      <c r="AA77" s="120"/>
      <c r="AE77" t="s">
        <v>210</v>
      </c>
    </row>
    <row r="78" spans="11:39" ht="14.25" thickBot="1">
      <c r="K78" s="4"/>
      <c r="L78" s="4"/>
      <c r="M78" s="4"/>
      <c r="N78" s="4"/>
      <c r="P78" s="4"/>
      <c r="R78" s="4"/>
      <c r="S78" s="42"/>
      <c r="V78" s="35"/>
      <c r="X78" s="4"/>
      <c r="Y78" s="46"/>
      <c r="Z78" s="142"/>
      <c r="AA78" s="142"/>
      <c r="AB78" s="41"/>
      <c r="AC78" s="41"/>
      <c r="AD78" s="41"/>
      <c r="AE78" s="118" t="str">
        <f>INDEX('予選'!C340:C348,MATCH(1,'予選'!V340:V348,0),1)</f>
        <v>山野　太喜</v>
      </c>
      <c r="AF78" s="118"/>
      <c r="AG78" s="118"/>
      <c r="AH78" s="118"/>
      <c r="AI78" s="118"/>
      <c r="AJ78" s="121" t="str">
        <f>INDEX('予選'!B340:B348,MATCH(1,'予選'!V340:V348,0),1)</f>
        <v>（大生院）</v>
      </c>
      <c r="AK78" s="121"/>
      <c r="AL78" s="121"/>
      <c r="AM78" s="121"/>
    </row>
    <row r="79" spans="2:39" ht="14.25" thickTop="1">
      <c r="B79" t="s">
        <v>207</v>
      </c>
      <c r="K79" s="4"/>
      <c r="L79" s="4"/>
      <c r="M79" s="4"/>
      <c r="N79" s="4"/>
      <c r="P79" s="4"/>
      <c r="Q79" s="136" t="s">
        <v>230</v>
      </c>
      <c r="R79" s="137"/>
      <c r="S79" s="42"/>
      <c r="V79" s="35"/>
      <c r="W79" s="135" t="s">
        <v>229</v>
      </c>
      <c r="X79" s="121"/>
      <c r="Y79" s="4"/>
      <c r="AE79" s="118"/>
      <c r="AF79" s="118"/>
      <c r="AG79" s="118"/>
      <c r="AH79" s="118"/>
      <c r="AI79" s="118"/>
      <c r="AJ79" s="121"/>
      <c r="AK79" s="121"/>
      <c r="AL79" s="121"/>
      <c r="AM79" s="121"/>
    </row>
    <row r="80" spans="2:25" ht="14.25" thickBot="1">
      <c r="B80" s="117" t="str">
        <f>INDEX('予選'!B307:B315,MATCH(1,'予選'!V307:V315,0),1)</f>
        <v>（船　木）</v>
      </c>
      <c r="C80" s="117"/>
      <c r="D80" s="117"/>
      <c r="E80" s="117"/>
      <c r="F80" s="118" t="str">
        <f>INDEX('予選'!C307:C315,MATCH(1,'予選'!V307:V315,0),1)</f>
        <v>合田　夏葵</v>
      </c>
      <c r="G80" s="118"/>
      <c r="H80" s="118"/>
      <c r="I80" s="118"/>
      <c r="J80" s="118"/>
      <c r="K80" s="41"/>
      <c r="L80" s="41"/>
      <c r="M80" s="41"/>
      <c r="N80" s="41"/>
      <c r="O80" s="41"/>
      <c r="P80" s="4"/>
      <c r="Q80" s="117"/>
      <c r="R80" s="137"/>
      <c r="S80" s="43"/>
      <c r="T80" s="47"/>
      <c r="U80" s="44"/>
      <c r="V80" s="45"/>
      <c r="W80" s="122"/>
      <c r="X80" s="121"/>
      <c r="Y80" s="4"/>
    </row>
    <row r="81" spans="2:31" ht="14.25" thickTop="1">
      <c r="B81" s="117"/>
      <c r="C81" s="117"/>
      <c r="D81" s="117"/>
      <c r="E81" s="117"/>
      <c r="F81" s="118"/>
      <c r="G81" s="118"/>
      <c r="H81" s="118"/>
      <c r="I81" s="118"/>
      <c r="J81" s="118"/>
      <c r="K81" s="4"/>
      <c r="L81" s="4"/>
      <c r="M81" s="4"/>
      <c r="N81" s="4"/>
      <c r="O81" s="4"/>
      <c r="P81" s="42"/>
      <c r="Q81" s="117"/>
      <c r="R81" s="138"/>
      <c r="S81" s="130" t="s">
        <v>238</v>
      </c>
      <c r="T81" s="131"/>
      <c r="U81" s="132"/>
      <c r="V81" s="133"/>
      <c r="W81" s="120"/>
      <c r="X81" s="121"/>
      <c r="Y81" s="4"/>
      <c r="AE81" t="s">
        <v>211</v>
      </c>
    </row>
    <row r="82" spans="11:39" ht="14.25" thickBot="1">
      <c r="K82" s="4"/>
      <c r="L82" s="4"/>
      <c r="M82" s="4"/>
      <c r="N82" s="139" t="s">
        <v>218</v>
      </c>
      <c r="O82" s="137"/>
      <c r="P82" s="42"/>
      <c r="Q82" s="117"/>
      <c r="R82" s="138"/>
      <c r="S82" s="134"/>
      <c r="T82" s="132"/>
      <c r="U82" s="132"/>
      <c r="V82" s="133"/>
      <c r="W82" s="120"/>
      <c r="X82" s="121"/>
      <c r="Y82" s="4"/>
      <c r="Z82" s="41"/>
      <c r="AA82" s="41"/>
      <c r="AB82" s="41"/>
      <c r="AC82" s="41"/>
      <c r="AD82" s="41"/>
      <c r="AE82" s="118" t="str">
        <f>INDEX('予選'!C351:C359,MATCH(1,'予選'!V351:V359,0),1)</f>
        <v>渡辺　昊翔</v>
      </c>
      <c r="AF82" s="118"/>
      <c r="AG82" s="118"/>
      <c r="AH82" s="118"/>
      <c r="AI82" s="118"/>
      <c r="AJ82" s="121" t="str">
        <f>INDEX('予選'!B351:B359,MATCH(1,'予選'!V351:V359,0),1)</f>
        <v>（惣　開）</v>
      </c>
      <c r="AK82" s="121"/>
      <c r="AL82" s="121"/>
      <c r="AM82" s="121"/>
    </row>
    <row r="83" spans="11:39" ht="15" thickBot="1" thickTop="1">
      <c r="K83" s="4"/>
      <c r="L83" s="4"/>
      <c r="M83" s="4"/>
      <c r="N83" s="137"/>
      <c r="O83" s="137"/>
      <c r="P83" s="44"/>
      <c r="Q83" s="41"/>
      <c r="R83" s="45"/>
      <c r="S83" s="134"/>
      <c r="T83" s="132"/>
      <c r="U83" s="132"/>
      <c r="V83" s="133"/>
      <c r="X83" s="4"/>
      <c r="Y83" s="46"/>
      <c r="Z83" s="119" t="s">
        <v>219</v>
      </c>
      <c r="AA83" s="120"/>
      <c r="AE83" s="118"/>
      <c r="AF83" s="118"/>
      <c r="AG83" s="118"/>
      <c r="AH83" s="118"/>
      <c r="AI83" s="118"/>
      <c r="AJ83" s="121"/>
      <c r="AK83" s="121"/>
      <c r="AL83" s="121"/>
      <c r="AM83" s="121"/>
    </row>
    <row r="84" spans="11:27" ht="15" thickBot="1" thickTop="1">
      <c r="K84" s="4"/>
      <c r="L84" s="4"/>
      <c r="M84" s="4"/>
      <c r="N84" s="137"/>
      <c r="O84" s="138"/>
      <c r="P84" s="4"/>
      <c r="Q84" s="4"/>
      <c r="R84" s="4"/>
      <c r="V84" s="46"/>
      <c r="W84" s="41"/>
      <c r="X84" s="41"/>
      <c r="Y84" s="49"/>
      <c r="Z84" s="120"/>
      <c r="AA84" s="121"/>
    </row>
    <row r="85" spans="2:31" ht="14.25" thickTop="1">
      <c r="B85" t="s">
        <v>209</v>
      </c>
      <c r="K85" s="4"/>
      <c r="L85" s="4"/>
      <c r="M85" s="4"/>
      <c r="N85" s="137"/>
      <c r="O85" s="138"/>
      <c r="P85" s="4"/>
      <c r="Q85" s="4"/>
      <c r="R85" s="4"/>
      <c r="V85" s="4"/>
      <c r="X85" s="4"/>
      <c r="Y85" s="35"/>
      <c r="Z85" s="122"/>
      <c r="AA85" s="121"/>
      <c r="AE85" t="s">
        <v>212</v>
      </c>
    </row>
    <row r="86" spans="2:39" ht="13.5">
      <c r="B86" s="117" t="str">
        <f>INDEX('予選'!B318:B326,MATCH(1,'予選'!V318:V326,0),1)</f>
        <v>（角　野）</v>
      </c>
      <c r="C86" s="117"/>
      <c r="D86" s="117"/>
      <c r="E86" s="117"/>
      <c r="F86" s="118" t="str">
        <f>INDEX('予選'!C318:C326,MATCH(1,'予選'!V318:V326,0),1)</f>
        <v>鈴木　葉月</v>
      </c>
      <c r="G86" s="118"/>
      <c r="H86" s="118"/>
      <c r="I86" s="118"/>
      <c r="J86" s="118"/>
      <c r="K86" s="38"/>
      <c r="L86" s="38"/>
      <c r="M86" s="38"/>
      <c r="N86" s="38"/>
      <c r="O86" s="40"/>
      <c r="P86" s="4"/>
      <c r="Q86" s="4"/>
      <c r="R86" s="4"/>
      <c r="V86" s="4"/>
      <c r="X86" s="4"/>
      <c r="Y86" s="35"/>
      <c r="Z86" s="123"/>
      <c r="AA86" s="124"/>
      <c r="AB86" s="38"/>
      <c r="AC86" s="38"/>
      <c r="AD86" s="38"/>
      <c r="AE86" s="118" t="str">
        <f>INDEX('予選'!C362:C370,MATCH(1,'予選'!V362:V370,0),1)</f>
        <v>田中　暁葉</v>
      </c>
      <c r="AF86" s="118"/>
      <c r="AG86" s="118"/>
      <c r="AH86" s="118"/>
      <c r="AI86" s="118"/>
      <c r="AJ86" s="121" t="str">
        <f>INDEX('予選'!B362:B370,MATCH(1,'予選'!V362:V370,0),1)</f>
        <v>（船　木）</v>
      </c>
      <c r="AK86" s="121"/>
      <c r="AL86" s="121"/>
      <c r="AM86" s="121"/>
    </row>
    <row r="87" spans="2:39" ht="13.5">
      <c r="B87" s="117"/>
      <c r="C87" s="117"/>
      <c r="D87" s="117"/>
      <c r="E87" s="117"/>
      <c r="F87" s="118"/>
      <c r="G87" s="118"/>
      <c r="H87" s="118"/>
      <c r="I87" s="118"/>
      <c r="J87" s="118"/>
      <c r="K87" s="4"/>
      <c r="L87" s="4"/>
      <c r="M87" s="4"/>
      <c r="N87" s="4"/>
      <c r="O87" s="4"/>
      <c r="P87" s="4"/>
      <c r="Q87" s="4"/>
      <c r="R87" s="4"/>
      <c r="V87" s="4"/>
      <c r="X87" s="4"/>
      <c r="Y87" s="4"/>
      <c r="Z87" s="4"/>
      <c r="AA87" s="4"/>
      <c r="AB87" s="4"/>
      <c r="AC87" s="4"/>
      <c r="AD87" s="4"/>
      <c r="AE87" s="118"/>
      <c r="AF87" s="118"/>
      <c r="AG87" s="118"/>
      <c r="AH87" s="118"/>
      <c r="AI87" s="118"/>
      <c r="AJ87" s="121"/>
      <c r="AK87" s="121"/>
      <c r="AL87" s="121"/>
      <c r="AM87" s="121"/>
    </row>
    <row r="88" spans="11:30" ht="13.5">
      <c r="K88" s="4"/>
      <c r="L88" s="4"/>
      <c r="M88" s="4"/>
      <c r="N88" s="4"/>
      <c r="O88" s="4"/>
      <c r="P88" s="4"/>
      <c r="Q88" s="4"/>
      <c r="R88" s="4"/>
      <c r="V88" s="4"/>
      <c r="W88" s="4"/>
      <c r="X88" s="4"/>
      <c r="Y88" s="4"/>
      <c r="Z88" s="4"/>
      <c r="AA88" s="4"/>
      <c r="AB88" s="4"/>
      <c r="AC88" s="4"/>
      <c r="AD88" s="4"/>
    </row>
    <row r="89" spans="11:30" ht="13.5">
      <c r="K89" s="4"/>
      <c r="L89" s="4"/>
      <c r="M89" s="4"/>
      <c r="N89" s="4"/>
      <c r="O89" s="4"/>
      <c r="P89" s="4"/>
      <c r="Q89" s="4"/>
      <c r="R89" s="4"/>
      <c r="X89" s="4"/>
      <c r="Y89" s="4"/>
      <c r="Z89" s="4"/>
      <c r="AA89" s="4"/>
      <c r="AB89" s="4"/>
      <c r="AC89" s="4"/>
      <c r="AD89" s="4"/>
    </row>
    <row r="90" spans="11:30" ht="13.5">
      <c r="K90" s="4"/>
      <c r="L90" s="4"/>
      <c r="M90" s="4"/>
      <c r="N90" s="4"/>
      <c r="O90" s="4"/>
      <c r="P90" s="4"/>
      <c r="Q90" s="4"/>
      <c r="R90" s="4"/>
      <c r="X90" s="4"/>
      <c r="Y90" s="4"/>
      <c r="Z90" s="4"/>
      <c r="AA90" s="4"/>
      <c r="AB90" s="4"/>
      <c r="AC90" s="4"/>
      <c r="AD90" s="4"/>
    </row>
    <row r="91" spans="11:30" ht="13.5">
      <c r="K91" s="4"/>
      <c r="L91" s="4"/>
      <c r="M91" s="4"/>
      <c r="N91" s="4"/>
      <c r="O91" s="4"/>
      <c r="P91" s="4"/>
      <c r="Q91" s="4"/>
      <c r="R91" s="4"/>
      <c r="Y91" s="4"/>
      <c r="Z91" s="4"/>
      <c r="AA91" s="4"/>
      <c r="AB91" s="4"/>
      <c r="AC91" s="4"/>
      <c r="AD91" s="4"/>
    </row>
  </sheetData>
  <sheetProtection/>
  <mergeCells count="91">
    <mergeCell ref="AE44:AI45"/>
    <mergeCell ref="AJ44:AM45"/>
    <mergeCell ref="AJ40:AM41"/>
    <mergeCell ref="AE40:AI41"/>
    <mergeCell ref="B21:E22"/>
    <mergeCell ref="AJ28:AM29"/>
    <mergeCell ref="AJ32:AM33"/>
    <mergeCell ref="AE32:AI33"/>
    <mergeCell ref="B40:E41"/>
    <mergeCell ref="B44:E45"/>
    <mergeCell ref="F44:J45"/>
    <mergeCell ref="B6:E7"/>
    <mergeCell ref="F6:J7"/>
    <mergeCell ref="B13:E14"/>
    <mergeCell ref="F13:J14"/>
    <mergeCell ref="B28:E29"/>
    <mergeCell ref="F28:J29"/>
    <mergeCell ref="F21:J22"/>
    <mergeCell ref="F51:J52"/>
    <mergeCell ref="AE51:AI52"/>
    <mergeCell ref="AE6:AI7"/>
    <mergeCell ref="AE13:AI14"/>
    <mergeCell ref="N18:O21"/>
    <mergeCell ref="O30:P33"/>
    <mergeCell ref="L33:M36"/>
    <mergeCell ref="O41:P44"/>
    <mergeCell ref="Q36:R39"/>
    <mergeCell ref="Z41:AA44"/>
    <mergeCell ref="AJ51:AM52"/>
    <mergeCell ref="B17:E18"/>
    <mergeCell ref="F17:J18"/>
    <mergeCell ref="F32:J33"/>
    <mergeCell ref="B32:E33"/>
    <mergeCell ref="B36:E37"/>
    <mergeCell ref="F36:J37"/>
    <mergeCell ref="F40:J41"/>
    <mergeCell ref="Q16:R19"/>
    <mergeCell ref="W16:X19"/>
    <mergeCell ref="B55:E56"/>
    <mergeCell ref="F55:J56"/>
    <mergeCell ref="AE55:AI56"/>
    <mergeCell ref="AJ55:AM56"/>
    <mergeCell ref="O53:P56"/>
    <mergeCell ref="L56:M59"/>
    <mergeCell ref="Q59:R62"/>
    <mergeCell ref="W59:X62"/>
    <mergeCell ref="Z52:AA55"/>
    <mergeCell ref="B51:E52"/>
    <mergeCell ref="B59:E60"/>
    <mergeCell ref="F59:J60"/>
    <mergeCell ref="B63:E64"/>
    <mergeCell ref="F63:J64"/>
    <mergeCell ref="AJ63:AM64"/>
    <mergeCell ref="B67:E68"/>
    <mergeCell ref="F67:J68"/>
    <mergeCell ref="AE67:AI68"/>
    <mergeCell ref="AJ67:AM68"/>
    <mergeCell ref="O64:P67"/>
    <mergeCell ref="S61:V63"/>
    <mergeCell ref="Z64:AA67"/>
    <mergeCell ref="Q79:R82"/>
    <mergeCell ref="N82:O85"/>
    <mergeCell ref="Z75:AA78"/>
    <mergeCell ref="B74:E75"/>
    <mergeCell ref="F74:J75"/>
    <mergeCell ref="F80:J81"/>
    <mergeCell ref="B80:E81"/>
    <mergeCell ref="S81:V83"/>
    <mergeCell ref="W79:X82"/>
    <mergeCell ref="AJ6:AM7"/>
    <mergeCell ref="S7:V9"/>
    <mergeCell ref="S18:V20"/>
    <mergeCell ref="S38:V40"/>
    <mergeCell ref="W36:X39"/>
    <mergeCell ref="Z29:AA32"/>
    <mergeCell ref="AE28:AI29"/>
    <mergeCell ref="AE78:AI79"/>
    <mergeCell ref="AJ78:AM79"/>
    <mergeCell ref="AE74:AI75"/>
    <mergeCell ref="AE86:AI87"/>
    <mergeCell ref="AJ86:AM87"/>
    <mergeCell ref="B86:E87"/>
    <mergeCell ref="F86:J87"/>
    <mergeCell ref="Z83:AA86"/>
    <mergeCell ref="AJ13:AM14"/>
    <mergeCell ref="AJ21:AM22"/>
    <mergeCell ref="AE21:AI22"/>
    <mergeCell ref="AE82:AI83"/>
    <mergeCell ref="AJ82:AM83"/>
    <mergeCell ref="AJ74:AM75"/>
    <mergeCell ref="AE63:AI64"/>
  </mergeCells>
  <printOptions horizontalCentered="1" verticalCentered="1"/>
  <pageMargins left="0.5905511811023623" right="0.4724409448818898" top="0.5905511811023623" bottom="0.6299212598425197" header="0.5118110236220472" footer="0.5118110236220472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2016-09-11T07:57:14Z</cp:lastPrinted>
  <dcterms:created xsi:type="dcterms:W3CDTF">2016-09-01T13:00:37Z</dcterms:created>
  <dcterms:modified xsi:type="dcterms:W3CDTF">2016-09-11T11:54:51Z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