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0" yWindow="32760" windowWidth="15480" windowHeight="7650" tabRatio="699" activeTab="0"/>
  </bookViews>
  <sheets>
    <sheet name="表紙" sheetId="1" r:id="rId1"/>
    <sheet name="男子Ｓ" sheetId="2" r:id="rId2"/>
    <sheet name="男子W" sheetId="3" r:id="rId3"/>
    <sheet name="女子Ｓ" sheetId="4" r:id="rId4"/>
    <sheet name="女子W" sheetId="5" r:id="rId5"/>
  </sheets>
  <definedNames>
    <definedName name="_xlnm.Print_Area" localSheetId="3">'女子Ｓ'!$A$1:$AI$136</definedName>
    <definedName name="_xlnm.Print_Area" localSheetId="4">'女子W'!$A$1:$AC$75</definedName>
    <definedName name="_xlnm.Print_Area" localSheetId="1">'男子Ｓ'!$A$1:$AD$111</definedName>
    <definedName name="_xlnm.Print_Area" localSheetId="2">'男子W'!$A$1:$AC$51</definedName>
    <definedName name="_xlnm.Print_Area" localSheetId="0">'表紙'!$A$1:$H$45</definedName>
  </definedNames>
  <calcPr fullCalcOnLoad="1"/>
</workbook>
</file>

<file path=xl/sharedStrings.xml><?xml version="1.0" encoding="utf-8"?>
<sst xmlns="http://schemas.openxmlformats.org/spreadsheetml/2006/main" count="565" uniqueCount="316">
  <si>
    <t>新居浜JBC新人戦大会</t>
  </si>
  <si>
    <t>主催　新居浜市ジュニアバドミントン連盟</t>
  </si>
  <si>
    <t>後援　新居浜市教育委員会</t>
  </si>
  <si>
    <t>　　　新居浜市バドミントン協会</t>
  </si>
  <si>
    <t>２年生以下男子シングルス</t>
  </si>
  <si>
    <t>３年生男子シングルス</t>
  </si>
  <si>
    <t>４年生男子シングルス</t>
  </si>
  <si>
    <t>５年生男子シングルス</t>
  </si>
  <si>
    <t>６年生男子シングルス</t>
  </si>
  <si>
    <t>２年生以下女子シングルス</t>
  </si>
  <si>
    <t>３年生女子シングルス</t>
  </si>
  <si>
    <t>４年生女子シングルス</t>
  </si>
  <si>
    <t>５年生女子シングルス</t>
  </si>
  <si>
    <t>６年生女子シングルス</t>
  </si>
  <si>
    <t>４年生女子ダブルス</t>
  </si>
  <si>
    <t>５年生女子ダブルス</t>
  </si>
  <si>
    <t>６年生女子ダブルス</t>
  </si>
  <si>
    <t>６年生男子ダブルス</t>
  </si>
  <si>
    <t>（中　萩）</t>
  </si>
  <si>
    <t>（角　野）</t>
  </si>
  <si>
    <t>４年生男子ダブルス</t>
  </si>
  <si>
    <t>５年生男子ダブルス</t>
  </si>
  <si>
    <t>（神　郷）</t>
  </si>
  <si>
    <t>（新　小）</t>
  </si>
  <si>
    <t>令和３年度</t>
  </si>
  <si>
    <t>令和３年６月２６日（土）9:00～22:00</t>
  </si>
  <si>
    <t>場所　新居浜市民体育館</t>
  </si>
  <si>
    <t>大中　悠輔</t>
  </si>
  <si>
    <t>２年生女子ダブルス</t>
  </si>
  <si>
    <t>（神　郷）</t>
  </si>
  <si>
    <t>濱田　　蓮</t>
  </si>
  <si>
    <t>（大生院）</t>
  </si>
  <si>
    <t>竹林　　快</t>
  </si>
  <si>
    <t>塩崎海紅弥</t>
  </si>
  <si>
    <t>佐藤　夢翔</t>
  </si>
  <si>
    <t>玉井　太賀</t>
  </si>
  <si>
    <t>渡部　　峻</t>
  </si>
  <si>
    <t>（惣　開）</t>
  </si>
  <si>
    <t>森　　悠真</t>
  </si>
  <si>
    <t>檜垣胡太朗</t>
  </si>
  <si>
    <t>濱岡　　煌</t>
  </si>
  <si>
    <t>松木　絢翔</t>
  </si>
  <si>
    <t>土井蒼之朗</t>
  </si>
  <si>
    <t>岸田　大輝</t>
  </si>
  <si>
    <t>（多喜浜）</t>
  </si>
  <si>
    <t>竹林　　壮</t>
  </si>
  <si>
    <t>坂本　海翔</t>
  </si>
  <si>
    <t>安藤　有希</t>
  </si>
  <si>
    <t>（船　木）</t>
  </si>
  <si>
    <t>濱岡　竜矢</t>
  </si>
  <si>
    <t>勝敗</t>
  </si>
  <si>
    <t>順位</t>
  </si>
  <si>
    <t>-</t>
  </si>
  <si>
    <t>-</t>
  </si>
  <si>
    <t>-</t>
  </si>
  <si>
    <t>森本　琉海</t>
  </si>
  <si>
    <t>石川　紘己</t>
  </si>
  <si>
    <t>大角　翔吏</t>
  </si>
  <si>
    <t>大中</t>
  </si>
  <si>
    <t>大角</t>
  </si>
  <si>
    <t>石川</t>
  </si>
  <si>
    <t>森本</t>
  </si>
  <si>
    <t>松木　頼希</t>
  </si>
  <si>
    <t>小山　雄大</t>
  </si>
  <si>
    <t>井上　達仁</t>
  </si>
  <si>
    <t>高島　成史</t>
  </si>
  <si>
    <t>田坂　颯汰</t>
  </si>
  <si>
    <t>伊藤　蒼真</t>
  </si>
  <si>
    <t>續木　蒼馬</t>
  </si>
  <si>
    <t>安藤　大空</t>
  </si>
  <si>
    <t>篠原　康輔</t>
  </si>
  <si>
    <t>真鍋　弘也</t>
  </si>
  <si>
    <t>土井琉之介</t>
  </si>
  <si>
    <t>加藤　蒼馬</t>
  </si>
  <si>
    <t>坂本　潤星</t>
  </si>
  <si>
    <t>宮崎　音弥</t>
  </si>
  <si>
    <t>日田　崚介</t>
  </si>
  <si>
    <t>田中僚一郎</t>
  </si>
  <si>
    <t>小西　遥陽</t>
  </si>
  <si>
    <t>伊藤　伸一</t>
  </si>
  <si>
    <t>鈴木　大誠</t>
  </si>
  <si>
    <t>（船　木）</t>
  </si>
  <si>
    <t>（中　萩）</t>
  </si>
  <si>
    <t>（中　萩）
（中　萩）</t>
  </si>
  <si>
    <t>（大生院）</t>
  </si>
  <si>
    <t>（多喜浜）
（角　野）</t>
  </si>
  <si>
    <t>石川　紘己
濱岡　竜矢</t>
  </si>
  <si>
    <t>大中　悠輔
森本　琉海</t>
  </si>
  <si>
    <t>松木　絢翔
竹林　　壮</t>
  </si>
  <si>
    <t>岸田　大輝
坂本　海翔</t>
  </si>
  <si>
    <t>石川・濱岡</t>
  </si>
  <si>
    <t>大中・森元</t>
  </si>
  <si>
    <t>松木・竹林</t>
  </si>
  <si>
    <t>岸田・坂本</t>
  </si>
  <si>
    <t>（中　萩）</t>
  </si>
  <si>
    <t>（神　郷）
（新　小）</t>
  </si>
  <si>
    <t>小山　雄大
續木　蒼馬</t>
  </si>
  <si>
    <t>松木　頼希
井上　達仁</t>
  </si>
  <si>
    <t>伊藤　蒼真
大角　翔吏</t>
  </si>
  <si>
    <t>小山・續木</t>
  </si>
  <si>
    <t>松木・井上</t>
  </si>
  <si>
    <t>伊藤・大角</t>
  </si>
  <si>
    <t>（神　郷）</t>
  </si>
  <si>
    <t>（角　野）</t>
  </si>
  <si>
    <t>（角　野）</t>
  </si>
  <si>
    <t>宮崎　音弥
田坂　颯汰</t>
  </si>
  <si>
    <t>田中僚一郎
高島　成史</t>
  </si>
  <si>
    <t>真鍋　弘也
小西　遥陽</t>
  </si>
  <si>
    <t>鈴木　大誠
安藤　大空</t>
  </si>
  <si>
    <t>伊藤　伸一
土井琉之介</t>
  </si>
  <si>
    <t>日田　崚介
篠原　康輔</t>
  </si>
  <si>
    <t>（惣　開）</t>
  </si>
  <si>
    <t>井上莉瑠杏</t>
  </si>
  <si>
    <t>佐藤　美翔</t>
  </si>
  <si>
    <t>加地　柚葉</t>
  </si>
  <si>
    <t>大西ひまり</t>
  </si>
  <si>
    <t>栗林　志帆</t>
  </si>
  <si>
    <t>鈴木ひかり</t>
  </si>
  <si>
    <t>山中多希莉</t>
  </si>
  <si>
    <t>永易野々花</t>
  </si>
  <si>
    <t>檜垣　亜胡</t>
  </si>
  <si>
    <t>永井ひのき</t>
  </si>
  <si>
    <t>秋月　結愛</t>
  </si>
  <si>
    <t>田中　佑奈</t>
  </si>
  <si>
    <t>苅田　苺衣</t>
  </si>
  <si>
    <t>福田希乃花</t>
  </si>
  <si>
    <t>秋本　玲奈</t>
  </si>
  <si>
    <t>神野　桜名</t>
  </si>
  <si>
    <t>田中　佑衣</t>
  </si>
  <si>
    <t>上田　優李</t>
  </si>
  <si>
    <t>田中　千咲</t>
  </si>
  <si>
    <t>（船　木）</t>
  </si>
  <si>
    <t>（新　小）</t>
  </si>
  <si>
    <t>岩崎　　栞</t>
  </si>
  <si>
    <t>（角　野）</t>
  </si>
  <si>
    <t>（神　郷）</t>
  </si>
  <si>
    <t>濱田莉愛奈</t>
  </si>
  <si>
    <t>栗林　優衣</t>
  </si>
  <si>
    <t>（惣　開）</t>
  </si>
  <si>
    <t>（大生院）</t>
  </si>
  <si>
    <t>鍵山　碧月</t>
  </si>
  <si>
    <t>（新　小）</t>
  </si>
  <si>
    <t>山元菜乃子</t>
  </si>
  <si>
    <t>和田　悠亜</t>
  </si>
  <si>
    <t>（船　木）</t>
  </si>
  <si>
    <t>（角　野）</t>
  </si>
  <si>
    <t>山野　喜々</t>
  </si>
  <si>
    <t>横堀　風里</t>
  </si>
  <si>
    <t>鈴木　菜月</t>
  </si>
  <si>
    <t>竹林　愛乃</t>
  </si>
  <si>
    <t>（新　小）</t>
  </si>
  <si>
    <t>大角　優心</t>
  </si>
  <si>
    <t>小野　瑞希</t>
  </si>
  <si>
    <t>（大生院）</t>
  </si>
  <si>
    <t>（神　郷）</t>
  </si>
  <si>
    <t>（神　郷）</t>
  </si>
  <si>
    <t>（大生院）</t>
  </si>
  <si>
    <t>芝　杏優里</t>
  </si>
  <si>
    <t>神野こはる</t>
  </si>
  <si>
    <t>（船　木）</t>
  </si>
  <si>
    <t>（惣　開）</t>
  </si>
  <si>
    <t>森　　悠樺</t>
  </si>
  <si>
    <t>瀧本　　蛍</t>
  </si>
  <si>
    <t>安部向日葵</t>
  </si>
  <si>
    <t>（宮　西）</t>
  </si>
  <si>
    <t>（中　萩）</t>
  </si>
  <si>
    <t>平岡　希彩</t>
  </si>
  <si>
    <t>（神　郷）</t>
  </si>
  <si>
    <t>伊藤　結愛</t>
  </si>
  <si>
    <t>白石　美空</t>
  </si>
  <si>
    <t>（船　木）</t>
  </si>
  <si>
    <t>秋本　華奈</t>
  </si>
  <si>
    <t>松岡　結月</t>
  </si>
  <si>
    <t>（大生院）</t>
  </si>
  <si>
    <t>小野　聡美</t>
  </si>
  <si>
    <t>林　　結花</t>
  </si>
  <si>
    <t>（角　野）</t>
  </si>
  <si>
    <t>高橋　璃乃</t>
  </si>
  <si>
    <t>渡部　希彩</t>
  </si>
  <si>
    <t>河村　光桜</t>
  </si>
  <si>
    <t>小寺　真瑚</t>
  </si>
  <si>
    <t>-</t>
  </si>
  <si>
    <t>-</t>
  </si>
  <si>
    <t>（神　郷）</t>
  </si>
  <si>
    <t>小野　瑞希
芝　杏優里</t>
  </si>
  <si>
    <t>井上莉留杏
苅田　未衣</t>
  </si>
  <si>
    <t>檜垣胡太朗
佐藤　夢翔</t>
  </si>
  <si>
    <t>小野・芝</t>
  </si>
  <si>
    <t>井上・苅田</t>
  </si>
  <si>
    <t>檜垣・佐藤</t>
  </si>
  <si>
    <t>秋本　玲奈
山中多希莉</t>
  </si>
  <si>
    <t>田中　佑衣
田中　佑奈</t>
  </si>
  <si>
    <t>檜垣　亜胡
佐藤　美翔</t>
  </si>
  <si>
    <t>苅田　苺衣
福田希乃花</t>
  </si>
  <si>
    <t>秋本・山中</t>
  </si>
  <si>
    <t>田中・田中</t>
  </si>
  <si>
    <t>苅田・福田</t>
  </si>
  <si>
    <t>（惣　開）</t>
  </si>
  <si>
    <t>（船　木）</t>
  </si>
  <si>
    <t>（大生院）</t>
  </si>
  <si>
    <t>（神 郷）
（新 小）</t>
  </si>
  <si>
    <t>横堀　風里
栗林　優衣</t>
  </si>
  <si>
    <t>田中　千咲
和田　悠亜</t>
  </si>
  <si>
    <t>芝　里依咲
山元菜乃子</t>
  </si>
  <si>
    <t>濱田莉愛奈
山野　喜々</t>
  </si>
  <si>
    <t>岩崎　　栞
大角　優心</t>
  </si>
  <si>
    <t>竹林　愛乃
鍵山　碧月</t>
  </si>
  <si>
    <t>（大生院）</t>
  </si>
  <si>
    <t>（中　萩）</t>
  </si>
  <si>
    <t>瀧本　　蛍
小野　聡美</t>
  </si>
  <si>
    <t>河村　光桜
白石　美空</t>
  </si>
  <si>
    <r>
      <t>難波江つぐみ</t>
    </r>
    <r>
      <rPr>
        <sz val="11"/>
        <rFont val="Osaka"/>
        <family val="3"/>
      </rPr>
      <t xml:space="preserve">
鈴木　菜月</t>
    </r>
  </si>
  <si>
    <t>秋本　華奈
松岡　結月</t>
  </si>
  <si>
    <t>安部向日葵
小寺　真瑚</t>
  </si>
  <si>
    <t>高橋　璃乃
平岡　希彩</t>
  </si>
  <si>
    <t>渡部　希彩
伊藤　結愛</t>
  </si>
  <si>
    <t>（神　郷）</t>
  </si>
  <si>
    <t>（宮　西）</t>
  </si>
  <si>
    <t>（船　木）</t>
  </si>
  <si>
    <t>秋月　結愛
高橋明日純</t>
  </si>
  <si>
    <t>神野　莉子</t>
  </si>
  <si>
    <t>（角　野）</t>
  </si>
  <si>
    <t>濱崎そのか</t>
  </si>
  <si>
    <t>（多喜浜）</t>
  </si>
  <si>
    <t>21-07
21-06</t>
  </si>
  <si>
    <t>21-05
21-12</t>
  </si>
  <si>
    <t>19-21
10-21</t>
  </si>
  <si>
    <t>14-21
13-21</t>
  </si>
  <si>
    <t>02-21
08-21</t>
  </si>
  <si>
    <t>17-21
21-10
21-17</t>
  </si>
  <si>
    <t>05-21
08-21</t>
  </si>
  <si>
    <t>11-21
13-21</t>
  </si>
  <si>
    <t>21-04
21-11</t>
  </si>
  <si>
    <t>13-21
12-21</t>
  </si>
  <si>
    <t>21-05
21-10</t>
  </si>
  <si>
    <t>21-14
21-13</t>
  </si>
  <si>
    <t>13-21
6-21</t>
  </si>
  <si>
    <t>21-13
21-15</t>
  </si>
  <si>
    <t>21-17
21-18</t>
  </si>
  <si>
    <t>14-21
15-21</t>
  </si>
  <si>
    <t>21-05
21-06</t>
  </si>
  <si>
    <t>05-21
03-21</t>
  </si>
  <si>
    <t>21-14
21-18</t>
  </si>
  <si>
    <t>上田　優李
近藤　優羽</t>
  </si>
  <si>
    <t>21-17
21-17</t>
  </si>
  <si>
    <t>12-21
07-21</t>
  </si>
  <si>
    <t>06-21
12-21</t>
  </si>
  <si>
    <t>21-04
21-03</t>
  </si>
  <si>
    <t>21-06
21-07</t>
  </si>
  <si>
    <t>21-19
12-21
07-21</t>
  </si>
  <si>
    <t>16-21
20-22</t>
  </si>
  <si>
    <t>21-18
18-21
21-19</t>
  </si>
  <si>
    <t>03-21
13-21</t>
  </si>
  <si>
    <t>21-17
11-21
15-21</t>
  </si>
  <si>
    <t>05-21
04-21</t>
  </si>
  <si>
    <t>21-10
21-03</t>
  </si>
  <si>
    <t>07-21
02-21</t>
  </si>
  <si>
    <t>10-21
05-21</t>
  </si>
  <si>
    <t>21-07
21-03</t>
  </si>
  <si>
    <t>03-21
03-21</t>
  </si>
  <si>
    <t>08-21
04-21</t>
  </si>
  <si>
    <t>00-21
00-21</t>
  </si>
  <si>
    <r>
      <t xml:space="preserve">難波江つぐみ
</t>
    </r>
    <r>
      <rPr>
        <sz val="11"/>
        <color indexed="10"/>
        <rFont val="Osaka"/>
        <family val="3"/>
      </rPr>
      <t>キケン</t>
    </r>
  </si>
  <si>
    <r>
      <t xml:space="preserve">高橋明日純
</t>
    </r>
    <r>
      <rPr>
        <sz val="11"/>
        <color indexed="10"/>
        <rFont val="Osaka"/>
        <family val="3"/>
      </rPr>
      <t>キケン</t>
    </r>
  </si>
  <si>
    <t>10-21
04-21</t>
  </si>
  <si>
    <t>21-03
21-09</t>
  </si>
  <si>
    <t>15-21
16-21</t>
  </si>
  <si>
    <t>02-21
01-21</t>
  </si>
  <si>
    <t>21-02
21-06</t>
  </si>
  <si>
    <t>21-17
21-13</t>
  </si>
  <si>
    <t>21-18
21-14</t>
  </si>
  <si>
    <t>21-02
21-05</t>
  </si>
  <si>
    <t>04-21
07-21</t>
  </si>
  <si>
    <t>09-21
11-21</t>
  </si>
  <si>
    <t>07-21
08-21</t>
  </si>
  <si>
    <t>21-11
21-03</t>
  </si>
  <si>
    <t>21-17
21-15</t>
  </si>
  <si>
    <t>06-21
05-21</t>
  </si>
  <si>
    <t>21-07
21-12</t>
  </si>
  <si>
    <t>21-18
14-21
16-21</t>
  </si>
  <si>
    <t>17-21
25-23
11-21</t>
  </si>
  <si>
    <t>05-21
15-21</t>
  </si>
  <si>
    <t>19-21
21-11
21-11</t>
  </si>
  <si>
    <t>06-21
03-21</t>
  </si>
  <si>
    <t>08-21
09-21</t>
  </si>
  <si>
    <t>21-11
21-18</t>
  </si>
  <si>
    <t>02-21
05-21</t>
  </si>
  <si>
    <t>21-06
21-01</t>
  </si>
  <si>
    <t>20-22
10-21</t>
  </si>
  <si>
    <t>21-12
21-16</t>
  </si>
  <si>
    <t>21-06
21-06</t>
  </si>
  <si>
    <t>12-21
09-21</t>
  </si>
  <si>
    <t>21-15
21-08</t>
  </si>
  <si>
    <t>21-16
21-12</t>
  </si>
  <si>
    <t>05-21
09-21</t>
  </si>
  <si>
    <t>21-05
21-05</t>
  </si>
  <si>
    <t>08-21
10-21</t>
  </si>
  <si>
    <t>10-21
16-21</t>
  </si>
  <si>
    <t>16-21
18-21</t>
  </si>
  <si>
    <t>12-21
22-20
21-17</t>
  </si>
  <si>
    <t>14-21
21-16
18-21</t>
  </si>
  <si>
    <t>21-4
21-13</t>
  </si>
  <si>
    <t>21-18
8-21
16-21</t>
  </si>
  <si>
    <t>22-20
21-15</t>
  </si>
  <si>
    <t>7-21
3-21</t>
  </si>
  <si>
    <t>10-21
19-21</t>
  </si>
  <si>
    <t>18-21
21-17
21-15</t>
  </si>
  <si>
    <t>10-21
14-21</t>
  </si>
  <si>
    <t>21-19
21-06</t>
  </si>
  <si>
    <t>21-15
21-17</t>
  </si>
  <si>
    <t>17-21
21-16
22-24</t>
  </si>
  <si>
    <t>苅田　未衣</t>
  </si>
  <si>
    <t>14-21
22-24</t>
  </si>
  <si>
    <t>近藤　優羽</t>
  </si>
  <si>
    <t>15-21
21-23</t>
  </si>
  <si>
    <t>21-09
21-12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</si>
</sst>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Osaka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40"/>
      <color indexed="8"/>
      <name val="ＭＳ Ｐゴシック"/>
      <family val="3"/>
    </font>
    <font>
      <sz val="18"/>
      <name val="Osaka"/>
      <family val="3"/>
    </font>
    <font>
      <sz val="11"/>
      <name val="Osaka"/>
      <family val="3"/>
    </font>
    <font>
      <sz val="6"/>
      <name val="Osaka"/>
      <family val="3"/>
    </font>
    <font>
      <sz val="9"/>
      <name val="Osaka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30"/>
      <name val="Osaka"/>
      <family val="3"/>
    </font>
    <font>
      <sz val="11"/>
      <color indexed="12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Osaka"/>
      <family val="3"/>
    </font>
    <font>
      <strike/>
      <sz val="11"/>
      <name val="Osaka"/>
      <family val="3"/>
    </font>
    <font>
      <strike/>
      <sz val="9"/>
      <name val="Osaka"/>
      <family val="3"/>
    </font>
    <font>
      <sz val="11"/>
      <color indexed="10"/>
      <name val="Osaka"/>
      <family val="3"/>
    </font>
    <font>
      <sz val="12"/>
      <color indexed="22"/>
      <name val="Osaka"/>
      <family val="3"/>
    </font>
    <font>
      <sz val="12"/>
      <color indexed="9"/>
      <name val="Osaka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Osaka"/>
      <family val="3"/>
    </font>
    <font>
      <b/>
      <sz val="9"/>
      <color indexed="8"/>
      <name val="ＭＳ Ｐゴシック"/>
      <family val="3"/>
    </font>
    <font>
      <b/>
      <sz val="9"/>
      <color indexed="8"/>
      <name val="Osaka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3" fillId="31" borderId="4" applyNumberFormat="0" applyAlignment="0" applyProtection="0"/>
    <xf numFmtId="0" fontId="2" fillId="0" borderId="0">
      <alignment vertical="center"/>
      <protection/>
    </xf>
    <xf numFmtId="0" fontId="54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60">
      <alignment vertical="center"/>
      <protection/>
    </xf>
    <xf numFmtId="0" fontId="3" fillId="0" borderId="0" xfId="60" applyFont="1">
      <alignment vertical="center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0" fillId="0" borderId="16" xfId="0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 quotePrefix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9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 quotePrefix="1">
      <alignment horizontal="center" vertical="center"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 quotePrefix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7" fillId="0" borderId="26" xfId="0" applyFont="1" applyBorder="1" applyAlignment="1">
      <alignment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0" borderId="26" xfId="0" applyFont="1" applyBorder="1" applyAlignment="1">
      <alignment vertical="center"/>
    </xf>
    <xf numFmtId="0" fontId="7" fillId="0" borderId="27" xfId="0" applyFont="1" applyBorder="1" applyAlignment="1">
      <alignment horizontal="right" vertical="center"/>
    </xf>
    <xf numFmtId="0" fontId="0" fillId="0" borderId="39" xfId="0" applyBorder="1" applyAlignment="1">
      <alignment/>
    </xf>
    <xf numFmtId="0" fontId="7" fillId="0" borderId="27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19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6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50" xfId="0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top"/>
    </xf>
    <xf numFmtId="0" fontId="2" fillId="0" borderId="63" xfId="0" applyFont="1" applyBorder="1" applyAlignment="1">
      <alignment horizontal="center" vertical="top"/>
    </xf>
    <xf numFmtId="0" fontId="5" fillId="0" borderId="64" xfId="0" applyFont="1" applyBorder="1" applyAlignment="1">
      <alignment horizontal="center" vertical="top"/>
    </xf>
    <xf numFmtId="0" fontId="5" fillId="0" borderId="62" xfId="0" applyFont="1" applyBorder="1" applyAlignment="1">
      <alignment horizontal="center" vertical="top"/>
    </xf>
    <xf numFmtId="0" fontId="5" fillId="0" borderId="63" xfId="0" applyFont="1" applyBorder="1" applyAlignment="1">
      <alignment horizontal="center" vertical="top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3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62" xfId="0" applyFont="1" applyBorder="1" applyAlignment="1">
      <alignment horizontal="center" vertical="top"/>
    </xf>
    <xf numFmtId="0" fontId="2" fillId="0" borderId="63" xfId="0" applyFont="1" applyBorder="1" applyAlignment="1">
      <alignment horizontal="center" vertical="top"/>
    </xf>
    <xf numFmtId="0" fontId="2" fillId="0" borderId="64" xfId="0" applyFont="1" applyBorder="1" applyAlignment="1">
      <alignment horizontal="center" vertical="top"/>
    </xf>
    <xf numFmtId="0" fontId="2" fillId="0" borderId="52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47" xfId="0" applyFont="1" applyBorder="1" applyAlignment="1">
      <alignment/>
    </xf>
    <xf numFmtId="0" fontId="7" fillId="0" borderId="0" xfId="0" applyFont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6"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000080"/>
      </font>
      <fill>
        <patternFill>
          <bgColor rgb="FFFFFF99"/>
        </patternFill>
      </fill>
      <border/>
    </dxf>
    <dxf>
      <font>
        <color rgb="FFFF0000"/>
      </font>
      <border/>
    </dxf>
    <dxf>
      <font>
        <color rgb="FF0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userweb.shikoku.ne.jp/niihama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133350</xdr:rowOff>
    </xdr:from>
    <xdr:to>
      <xdr:col>7</xdr:col>
      <xdr:colOff>47625</xdr:colOff>
      <xdr:row>34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790825"/>
          <a:ext cx="533400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</xdr:row>
      <xdr:rowOff>76200</xdr:rowOff>
    </xdr:from>
    <xdr:to>
      <xdr:col>3</xdr:col>
      <xdr:colOff>628650</xdr:colOff>
      <xdr:row>3</xdr:row>
      <xdr:rowOff>161925</xdr:rowOff>
    </xdr:to>
    <xdr:sp>
      <xdr:nvSpPr>
        <xdr:cNvPr id="2" name="Rectangle 133">
          <a:hlinkClick r:id="rId2"/>
        </xdr:cNvPr>
        <xdr:cNvSpPr>
          <a:spLocks/>
        </xdr:cNvSpPr>
      </xdr:nvSpPr>
      <xdr:spPr>
        <a:xfrm>
          <a:off x="1962150" y="428625"/>
          <a:ext cx="1381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Osaka"/>
              <a:ea typeface="Osaka"/>
              <a:cs typeface="Osaka"/>
            </a:rPr>
            <a:t>top-page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152400</xdr:colOff>
      <xdr:row>96</xdr:row>
      <xdr:rowOff>9525</xdr:rowOff>
    </xdr:from>
    <xdr:ext cx="228600" cy="571500"/>
    <xdr:sp>
      <xdr:nvSpPr>
        <xdr:cNvPr id="1" name="Text Box 1"/>
        <xdr:cNvSpPr txBox="1">
          <a:spLocks noChangeArrowheads="1"/>
        </xdr:cNvSpPr>
      </xdr:nvSpPr>
      <xdr:spPr>
        <a:xfrm>
          <a:off x="4467225" y="17973675"/>
          <a:ext cx="2286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日田崚介</a:t>
          </a:r>
        </a:p>
      </xdr:txBody>
    </xdr:sp>
    <xdr:clientData/>
  </xdr:oneCellAnchor>
  <xdr:oneCellAnchor>
    <xdr:from>
      <xdr:col>12</xdr:col>
      <xdr:colOff>142875</xdr:colOff>
      <xdr:row>72</xdr:row>
      <xdr:rowOff>47625</xdr:rowOff>
    </xdr:from>
    <xdr:ext cx="219075" cy="571500"/>
    <xdr:sp>
      <xdr:nvSpPr>
        <xdr:cNvPr id="2" name="Text Box 2"/>
        <xdr:cNvSpPr txBox="1">
          <a:spLocks noChangeArrowheads="1"/>
        </xdr:cNvSpPr>
      </xdr:nvSpPr>
      <xdr:spPr>
        <a:xfrm>
          <a:off x="4457700" y="13515975"/>
          <a:ext cx="219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田坂颯汰</a:t>
          </a:r>
        </a:p>
      </xdr:txBody>
    </xdr:sp>
    <xdr:clientData/>
  </xdr:oneCellAnchor>
  <xdr:oneCellAnchor>
    <xdr:from>
      <xdr:col>10</xdr:col>
      <xdr:colOff>142875</xdr:colOff>
      <xdr:row>31</xdr:row>
      <xdr:rowOff>19050</xdr:rowOff>
    </xdr:from>
    <xdr:ext cx="219075" cy="571500"/>
    <xdr:sp>
      <xdr:nvSpPr>
        <xdr:cNvPr id="3" name="Text Box 3"/>
        <xdr:cNvSpPr txBox="1">
          <a:spLocks noChangeArrowheads="1"/>
        </xdr:cNvSpPr>
      </xdr:nvSpPr>
      <xdr:spPr>
        <a:xfrm>
          <a:off x="3962400" y="5781675"/>
          <a:ext cx="219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松木絢翔</a:t>
          </a:r>
        </a:p>
      </xdr:txBody>
    </xdr:sp>
    <xdr:clientData/>
  </xdr:oneCellAnchor>
  <xdr:oneCellAnchor>
    <xdr:from>
      <xdr:col>12</xdr:col>
      <xdr:colOff>142875</xdr:colOff>
      <xdr:row>9</xdr:row>
      <xdr:rowOff>190500</xdr:rowOff>
    </xdr:from>
    <xdr:ext cx="219075" cy="419100"/>
    <xdr:sp>
      <xdr:nvSpPr>
        <xdr:cNvPr id="4" name="Text Box 4"/>
        <xdr:cNvSpPr txBox="1">
          <a:spLocks noChangeArrowheads="1"/>
        </xdr:cNvSpPr>
      </xdr:nvSpPr>
      <xdr:spPr>
        <a:xfrm>
          <a:off x="4457700" y="1847850"/>
          <a:ext cx="219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渡部峻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19050</xdr:colOff>
      <xdr:row>40</xdr:row>
      <xdr:rowOff>66675</xdr:rowOff>
    </xdr:from>
    <xdr:ext cx="381000" cy="600075"/>
    <xdr:sp>
      <xdr:nvSpPr>
        <xdr:cNvPr id="1" name="Text Box 1"/>
        <xdr:cNvSpPr txBox="1">
          <a:spLocks noChangeArrowheads="1"/>
        </xdr:cNvSpPr>
      </xdr:nvSpPr>
      <xdr:spPr>
        <a:xfrm>
          <a:off x="3857625" y="7600950"/>
          <a:ext cx="3810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日田崚介</a:t>
          </a:r>
          <a:r>
            <a:rPr lang="en-US" cap="none" sz="900" b="1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篠原康輔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133350</xdr:colOff>
      <xdr:row>27</xdr:row>
      <xdr:rowOff>19050</xdr:rowOff>
    </xdr:from>
    <xdr:ext cx="228600" cy="571500"/>
    <xdr:sp>
      <xdr:nvSpPr>
        <xdr:cNvPr id="1" name="Text Box 1"/>
        <xdr:cNvSpPr txBox="1">
          <a:spLocks noChangeArrowheads="1"/>
        </xdr:cNvSpPr>
      </xdr:nvSpPr>
      <xdr:spPr>
        <a:xfrm>
          <a:off x="4248150" y="5048250"/>
          <a:ext cx="2286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佐藤美翔</a:t>
          </a:r>
        </a:p>
      </xdr:txBody>
    </xdr:sp>
    <xdr:clientData/>
  </xdr:oneCellAnchor>
  <xdr:oneCellAnchor>
    <xdr:from>
      <xdr:col>17</xdr:col>
      <xdr:colOff>133350</xdr:colOff>
      <xdr:row>49</xdr:row>
      <xdr:rowOff>66675</xdr:rowOff>
    </xdr:from>
    <xdr:ext cx="219075" cy="571500"/>
    <xdr:sp>
      <xdr:nvSpPr>
        <xdr:cNvPr id="2" name="Text Box 2"/>
        <xdr:cNvSpPr txBox="1">
          <a:spLocks noChangeArrowheads="1"/>
        </xdr:cNvSpPr>
      </xdr:nvSpPr>
      <xdr:spPr>
        <a:xfrm>
          <a:off x="4495800" y="9220200"/>
          <a:ext cx="219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苅田苺衣</a:t>
          </a:r>
        </a:p>
      </xdr:txBody>
    </xdr:sp>
    <xdr:clientData/>
  </xdr:oneCellAnchor>
  <xdr:oneCellAnchor>
    <xdr:from>
      <xdr:col>15</xdr:col>
      <xdr:colOff>133350</xdr:colOff>
      <xdr:row>7</xdr:row>
      <xdr:rowOff>38100</xdr:rowOff>
    </xdr:from>
    <xdr:ext cx="228600" cy="571500"/>
    <xdr:sp>
      <xdr:nvSpPr>
        <xdr:cNvPr id="3" name="Text Box 3"/>
        <xdr:cNvSpPr txBox="1">
          <a:spLocks noChangeArrowheads="1"/>
        </xdr:cNvSpPr>
      </xdr:nvSpPr>
      <xdr:spPr>
        <a:xfrm>
          <a:off x="4000500" y="1333500"/>
          <a:ext cx="2286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苅田未衣</a:t>
          </a:r>
        </a:p>
      </xdr:txBody>
    </xdr:sp>
    <xdr:clientData/>
  </xdr:oneCellAnchor>
  <xdr:oneCellAnchor>
    <xdr:from>
      <xdr:col>17</xdr:col>
      <xdr:colOff>133350</xdr:colOff>
      <xdr:row>79</xdr:row>
      <xdr:rowOff>0</xdr:rowOff>
    </xdr:from>
    <xdr:ext cx="219075" cy="571500"/>
    <xdr:sp>
      <xdr:nvSpPr>
        <xdr:cNvPr id="4" name="Text Box 4"/>
        <xdr:cNvSpPr txBox="1">
          <a:spLocks noChangeArrowheads="1"/>
        </xdr:cNvSpPr>
      </xdr:nvSpPr>
      <xdr:spPr>
        <a:xfrm>
          <a:off x="4495800" y="14754225"/>
          <a:ext cx="219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近藤優羽</a:t>
          </a:r>
        </a:p>
      </xdr:txBody>
    </xdr:sp>
    <xdr:clientData/>
  </xdr:oneCellAnchor>
  <xdr:oneCellAnchor>
    <xdr:from>
      <xdr:col>17</xdr:col>
      <xdr:colOff>133350</xdr:colOff>
      <xdr:row>115</xdr:row>
      <xdr:rowOff>180975</xdr:rowOff>
    </xdr:from>
    <xdr:ext cx="219075" cy="419100"/>
    <xdr:sp>
      <xdr:nvSpPr>
        <xdr:cNvPr id="5" name="Text Box 5"/>
        <xdr:cNvSpPr txBox="1">
          <a:spLocks noChangeArrowheads="1"/>
        </xdr:cNvSpPr>
      </xdr:nvSpPr>
      <xdr:spPr>
        <a:xfrm>
          <a:off x="4495800" y="21640800"/>
          <a:ext cx="219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瀧本蛍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19050</xdr:colOff>
      <xdr:row>42</xdr:row>
      <xdr:rowOff>66675</xdr:rowOff>
    </xdr:from>
    <xdr:ext cx="381000" cy="600075"/>
    <xdr:sp>
      <xdr:nvSpPr>
        <xdr:cNvPr id="1" name="Text Box 1"/>
        <xdr:cNvSpPr txBox="1">
          <a:spLocks noChangeArrowheads="1"/>
        </xdr:cNvSpPr>
      </xdr:nvSpPr>
      <xdr:spPr>
        <a:xfrm>
          <a:off x="3819525" y="7962900"/>
          <a:ext cx="3810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上田優李</a:t>
          </a:r>
          <a:r>
            <a:rPr lang="en-US" cap="none" sz="900" b="1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近藤優羽</a:t>
          </a:r>
        </a:p>
      </xdr:txBody>
    </xdr:sp>
    <xdr:clientData/>
  </xdr:oneCellAnchor>
  <xdr:oneCellAnchor>
    <xdr:from>
      <xdr:col>10</xdr:col>
      <xdr:colOff>19050</xdr:colOff>
      <xdr:row>62</xdr:row>
      <xdr:rowOff>76200</xdr:rowOff>
    </xdr:from>
    <xdr:ext cx="381000" cy="609600"/>
    <xdr:sp>
      <xdr:nvSpPr>
        <xdr:cNvPr id="2" name="Text Box 2"/>
        <xdr:cNvSpPr txBox="1">
          <a:spLocks noChangeArrowheads="1"/>
        </xdr:cNvSpPr>
      </xdr:nvSpPr>
      <xdr:spPr>
        <a:xfrm>
          <a:off x="3819525" y="11706225"/>
          <a:ext cx="3810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>
          <a:spAutoFit/>
        </a:bodyPr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秋本華奈</a:t>
          </a:r>
          <a:r>
            <a:rPr lang="en-US" cap="none" sz="900" b="1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松岡結月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G44"/>
  <sheetViews>
    <sheetView showGridLines="0" tabSelected="1" view="pageBreakPreview" zoomScale="60" zoomScaleNormal="85" zoomScalePageLayoutView="0" workbookViewId="0" topLeftCell="A1">
      <selection activeCell="A1" sqref="A1"/>
    </sheetView>
  </sheetViews>
  <sheetFormatPr defaultColWidth="8.796875" defaultRowHeight="15"/>
  <cols>
    <col min="1" max="1" width="9" style="1" customWidth="1"/>
    <col min="2" max="2" width="10.5" style="1" customWidth="1"/>
    <col min="3" max="7" width="9" style="1" customWidth="1"/>
    <col min="8" max="8" width="13" style="1" customWidth="1"/>
    <col min="9" max="9" width="11" style="1" customWidth="1"/>
    <col min="10" max="16384" width="9" style="1" customWidth="1"/>
  </cols>
  <sheetData>
    <row r="6" ht="45.75">
      <c r="B6" s="2" t="s">
        <v>24</v>
      </c>
    </row>
    <row r="8" ht="45.75">
      <c r="B8" s="2" t="s">
        <v>0</v>
      </c>
    </row>
    <row r="40" spans="2:7" ht="21">
      <c r="B40" s="3" t="s">
        <v>25</v>
      </c>
      <c r="C40" s="3"/>
      <c r="D40"/>
      <c r="E40"/>
      <c r="F40"/>
      <c r="G40"/>
    </row>
    <row r="41" spans="2:7" ht="21">
      <c r="B41" s="3" t="s">
        <v>26</v>
      </c>
      <c r="C41" s="3"/>
      <c r="D41"/>
      <c r="E41"/>
      <c r="F41"/>
      <c r="G41"/>
    </row>
    <row r="42" spans="2:7" ht="21">
      <c r="B42" s="3" t="s">
        <v>1</v>
      </c>
      <c r="C42" s="3"/>
      <c r="D42"/>
      <c r="E42"/>
      <c r="F42"/>
      <c r="G42"/>
    </row>
    <row r="43" spans="2:7" ht="21">
      <c r="B43" s="3" t="s">
        <v>2</v>
      </c>
      <c r="C43" s="3"/>
      <c r="D43"/>
      <c r="E43"/>
      <c r="F43"/>
      <c r="G43"/>
    </row>
    <row r="44" spans="2:7" ht="21">
      <c r="B44" s="3" t="s">
        <v>3</v>
      </c>
      <c r="C44" s="3"/>
      <c r="D44"/>
      <c r="E44"/>
      <c r="F44"/>
      <c r="G44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AJ11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3.69921875" style="0" customWidth="1"/>
    <col min="2" max="2" width="7.59765625" style="0" customWidth="1"/>
    <col min="3" max="3" width="10.59765625" style="0" customWidth="1"/>
    <col min="4" max="28" width="2.59765625" style="0" customWidth="1"/>
    <col min="29" max="29" width="3.59765625" style="0" customWidth="1"/>
    <col min="30" max="30" width="5.59765625" style="0" customWidth="1"/>
    <col min="31" max="36" width="3.59765625" style="0" customWidth="1"/>
  </cols>
  <sheetData>
    <row r="2" spans="1:31" ht="14.25">
      <c r="A2" s="95" t="s">
        <v>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</row>
    <row r="3" spans="1:31" ht="14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4" spans="1:31" ht="14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</row>
    <row r="6" spans="2:9" ht="14.25">
      <c r="B6" s="96" t="s">
        <v>29</v>
      </c>
      <c r="C6" s="97" t="s">
        <v>30</v>
      </c>
      <c r="D6" s="8"/>
      <c r="E6" s="8"/>
      <c r="F6" s="8"/>
      <c r="G6" s="8"/>
      <c r="H6" s="8"/>
      <c r="I6" s="8"/>
    </row>
    <row r="7" spans="2:9" ht="14.25">
      <c r="B7" s="96"/>
      <c r="C7" s="97"/>
      <c r="I7" s="9"/>
    </row>
    <row r="8" spans="8:29" ht="14.25">
      <c r="H8" s="107" t="s">
        <v>257</v>
      </c>
      <c r="I8" s="108"/>
      <c r="Q8" s="4"/>
      <c r="R8" s="8"/>
      <c r="S8" s="8"/>
      <c r="T8" s="8"/>
      <c r="U8" s="8"/>
      <c r="V8" s="94" t="s">
        <v>40</v>
      </c>
      <c r="W8" s="94"/>
      <c r="X8" s="94"/>
      <c r="Y8" s="94"/>
      <c r="Z8" s="94"/>
      <c r="AA8" s="96" t="s">
        <v>23</v>
      </c>
      <c r="AB8" s="96"/>
      <c r="AC8" s="96"/>
    </row>
    <row r="9" spans="8:29" ht="15" thickBot="1">
      <c r="H9" s="109"/>
      <c r="I9" s="108"/>
      <c r="J9" s="79"/>
      <c r="K9" s="71"/>
      <c r="O9" s="4"/>
      <c r="P9" s="4"/>
      <c r="Q9" s="10"/>
      <c r="R9" s="104" t="s">
        <v>245</v>
      </c>
      <c r="S9" s="105"/>
      <c r="T9" s="4"/>
      <c r="V9" s="94"/>
      <c r="W9" s="94"/>
      <c r="X9" s="94"/>
      <c r="Y9" s="94"/>
      <c r="Z9" s="94"/>
      <c r="AA9" s="96"/>
      <c r="AB9" s="96"/>
      <c r="AC9" s="96"/>
    </row>
    <row r="10" spans="2:20" ht="15.75" thickBot="1">
      <c r="B10" s="96" t="s">
        <v>31</v>
      </c>
      <c r="C10" s="97" t="s">
        <v>32</v>
      </c>
      <c r="D10" s="71"/>
      <c r="E10" s="71"/>
      <c r="F10" s="71"/>
      <c r="G10" s="71"/>
      <c r="H10" s="109"/>
      <c r="I10" s="110"/>
      <c r="J10" s="72"/>
      <c r="K10" s="10"/>
      <c r="O10" s="4"/>
      <c r="P10" s="71"/>
      <c r="Q10" s="80"/>
      <c r="R10" s="100"/>
      <c r="S10" s="99"/>
      <c r="T10" s="4"/>
    </row>
    <row r="11" spans="2:20" ht="15">
      <c r="B11" s="96"/>
      <c r="C11" s="97"/>
      <c r="F11" s="111" t="s">
        <v>248</v>
      </c>
      <c r="G11" s="112"/>
      <c r="H11" s="109"/>
      <c r="I11" s="110"/>
      <c r="J11" s="72"/>
      <c r="K11" s="10"/>
      <c r="N11" s="4"/>
      <c r="O11" s="10"/>
      <c r="P11" s="4"/>
      <c r="Q11" s="75"/>
      <c r="R11" s="99"/>
      <c r="S11" s="99"/>
      <c r="T11" s="4"/>
    </row>
    <row r="12" spans="6:29" ht="15.75" thickBot="1">
      <c r="F12" s="110"/>
      <c r="G12" s="113"/>
      <c r="H12" s="74"/>
      <c r="I12" s="71"/>
      <c r="J12" s="72"/>
      <c r="K12" s="10"/>
      <c r="N12" s="4"/>
      <c r="O12" s="10"/>
      <c r="P12" s="4"/>
      <c r="Q12" s="75"/>
      <c r="R12" s="106"/>
      <c r="S12" s="106"/>
      <c r="T12" s="71"/>
      <c r="U12" s="71"/>
      <c r="V12" s="94" t="s">
        <v>39</v>
      </c>
      <c r="W12" s="94"/>
      <c r="X12" s="94"/>
      <c r="Y12" s="94"/>
      <c r="Z12" s="94"/>
      <c r="AA12" s="96" t="s">
        <v>18</v>
      </c>
      <c r="AB12" s="96"/>
      <c r="AC12" s="96"/>
    </row>
    <row r="13" spans="6:29" ht="15">
      <c r="F13" s="110"/>
      <c r="G13" s="110"/>
      <c r="H13" s="84"/>
      <c r="J13" s="107" t="s">
        <v>298</v>
      </c>
      <c r="K13" s="108"/>
      <c r="N13" s="4"/>
      <c r="O13" s="10"/>
      <c r="P13" s="98" t="s">
        <v>284</v>
      </c>
      <c r="Q13" s="99"/>
      <c r="R13" s="4"/>
      <c r="S13" s="4"/>
      <c r="T13" s="4"/>
      <c r="V13" s="94"/>
      <c r="W13" s="94"/>
      <c r="X13" s="94"/>
      <c r="Y13" s="94"/>
      <c r="Z13" s="94"/>
      <c r="AA13" s="96"/>
      <c r="AB13" s="96"/>
      <c r="AC13" s="96"/>
    </row>
    <row r="14" spans="2:20" ht="15" thickBot="1">
      <c r="B14" s="96" t="s">
        <v>18</v>
      </c>
      <c r="C14" s="97" t="s">
        <v>33</v>
      </c>
      <c r="D14" s="8"/>
      <c r="E14" s="8"/>
      <c r="F14" s="114"/>
      <c r="G14" s="114"/>
      <c r="H14" s="17"/>
      <c r="J14" s="109"/>
      <c r="K14" s="108"/>
      <c r="L14" s="12"/>
      <c r="M14" s="8"/>
      <c r="N14" s="74"/>
      <c r="O14" s="80"/>
      <c r="P14" s="100"/>
      <c r="Q14" s="99"/>
      <c r="R14" s="4"/>
      <c r="S14" s="4"/>
      <c r="T14" s="4"/>
    </row>
    <row r="15" spans="2:20" ht="14.25">
      <c r="B15" s="96"/>
      <c r="C15" s="97"/>
      <c r="J15" s="109"/>
      <c r="K15" s="110"/>
      <c r="L15" s="78"/>
      <c r="M15" s="101" t="s">
        <v>304</v>
      </c>
      <c r="N15" s="102"/>
      <c r="O15" s="75"/>
      <c r="P15" s="99"/>
      <c r="Q15" s="99"/>
      <c r="R15" s="4"/>
      <c r="S15" s="4"/>
      <c r="T15" s="4"/>
    </row>
    <row r="16" spans="10:29" ht="14.25">
      <c r="J16" s="109"/>
      <c r="K16" s="110"/>
      <c r="L16" s="72"/>
      <c r="M16" s="103"/>
      <c r="N16" s="103"/>
      <c r="O16" s="75"/>
      <c r="P16" s="99"/>
      <c r="Q16" s="99"/>
      <c r="R16" s="8"/>
      <c r="S16" s="8"/>
      <c r="T16" s="8"/>
      <c r="U16" s="8"/>
      <c r="V16" s="94" t="s">
        <v>38</v>
      </c>
      <c r="W16" s="94"/>
      <c r="X16" s="94"/>
      <c r="Y16" s="94"/>
      <c r="Z16" s="94"/>
      <c r="AA16" s="96" t="s">
        <v>37</v>
      </c>
      <c r="AB16" s="96"/>
      <c r="AC16" s="96"/>
    </row>
    <row r="17" spans="11:29" ht="14.25">
      <c r="K17" s="4"/>
      <c r="L17" s="72"/>
      <c r="M17" s="103"/>
      <c r="N17" s="103"/>
      <c r="O17" s="75"/>
      <c r="P17" s="4"/>
      <c r="Q17" s="10"/>
      <c r="R17" s="104" t="s">
        <v>241</v>
      </c>
      <c r="S17" s="105"/>
      <c r="T17" s="4"/>
      <c r="V17" s="94"/>
      <c r="W17" s="94"/>
      <c r="X17" s="94"/>
      <c r="Y17" s="94"/>
      <c r="Z17" s="94"/>
      <c r="AA17" s="96"/>
      <c r="AB17" s="96"/>
      <c r="AC17" s="96"/>
    </row>
    <row r="18" spans="2:20" ht="15" thickBot="1">
      <c r="B18" s="96" t="s">
        <v>18</v>
      </c>
      <c r="C18" s="97" t="s">
        <v>34</v>
      </c>
      <c r="D18" s="71"/>
      <c r="E18" s="71"/>
      <c r="F18" s="71"/>
      <c r="G18" s="71"/>
      <c r="H18" s="71"/>
      <c r="I18" s="71"/>
      <c r="K18" s="4"/>
      <c r="L18" s="72"/>
      <c r="N18" s="4"/>
      <c r="O18" s="75"/>
      <c r="P18" s="71"/>
      <c r="Q18" s="80"/>
      <c r="R18" s="100"/>
      <c r="S18" s="99"/>
      <c r="T18" s="4"/>
    </row>
    <row r="19" spans="2:20" ht="14.25">
      <c r="B19" s="96"/>
      <c r="C19" s="97"/>
      <c r="H19" s="115" t="s">
        <v>244</v>
      </c>
      <c r="I19" s="110"/>
      <c r="J19" s="72"/>
      <c r="K19" s="4"/>
      <c r="L19" s="72"/>
      <c r="O19" s="4"/>
      <c r="P19" s="4"/>
      <c r="Q19" s="75"/>
      <c r="R19" s="99"/>
      <c r="S19" s="99"/>
      <c r="T19" s="4"/>
    </row>
    <row r="20" spans="8:29" ht="15" thickBot="1">
      <c r="H20" s="109"/>
      <c r="I20" s="110"/>
      <c r="J20" s="74"/>
      <c r="K20" s="71"/>
      <c r="L20" s="72"/>
      <c r="O20" s="4"/>
      <c r="P20" s="4"/>
      <c r="Q20" s="75"/>
      <c r="R20" s="106"/>
      <c r="S20" s="106"/>
      <c r="T20" s="71"/>
      <c r="U20" s="71"/>
      <c r="V20" s="94" t="s">
        <v>36</v>
      </c>
      <c r="W20" s="94"/>
      <c r="X20" s="94"/>
      <c r="Y20" s="94"/>
      <c r="Z20" s="94"/>
      <c r="AA20" s="96" t="s">
        <v>22</v>
      </c>
      <c r="AB20" s="96"/>
      <c r="AC20" s="96"/>
    </row>
    <row r="21" spans="8:29" ht="14.25">
      <c r="H21" s="109"/>
      <c r="I21" s="108"/>
      <c r="O21" s="4"/>
      <c r="P21" s="4"/>
      <c r="Q21" s="4"/>
      <c r="R21" s="4"/>
      <c r="S21" s="4"/>
      <c r="T21" s="4"/>
      <c r="V21" s="94"/>
      <c r="W21" s="94"/>
      <c r="X21" s="94"/>
      <c r="Y21" s="94"/>
      <c r="Z21" s="94"/>
      <c r="AA21" s="96"/>
      <c r="AB21" s="96"/>
      <c r="AC21" s="96"/>
    </row>
    <row r="22" spans="2:9" ht="14.25">
      <c r="B22" s="96" t="s">
        <v>22</v>
      </c>
      <c r="C22" s="97" t="s">
        <v>35</v>
      </c>
      <c r="D22" s="8"/>
      <c r="E22" s="8"/>
      <c r="F22" s="8"/>
      <c r="G22" s="8"/>
      <c r="H22" s="114"/>
      <c r="I22" s="116"/>
    </row>
    <row r="23" spans="2:3" ht="14.25">
      <c r="B23" s="96"/>
      <c r="C23" s="97"/>
    </row>
    <row r="26" spans="1:31" ht="14.25">
      <c r="A26" s="95" t="s">
        <v>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ht="14.2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ht="14.2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</row>
    <row r="30" spans="16:27" ht="15" thickBot="1">
      <c r="P30" s="71"/>
      <c r="Q30" s="71"/>
      <c r="R30" s="71"/>
      <c r="S30" s="71"/>
      <c r="T30" s="94" t="s">
        <v>49</v>
      </c>
      <c r="U30" s="94"/>
      <c r="V30" s="94"/>
      <c r="W30" s="94"/>
      <c r="X30" s="94"/>
      <c r="Y30" s="96" t="s">
        <v>48</v>
      </c>
      <c r="Z30" s="96"/>
      <c r="AA30" s="96"/>
    </row>
    <row r="31" spans="15:27" ht="14.25">
      <c r="O31" s="75"/>
      <c r="P31" s="117" t="s">
        <v>247</v>
      </c>
      <c r="Q31" s="99"/>
      <c r="T31" s="94"/>
      <c r="U31" s="94"/>
      <c r="V31" s="94"/>
      <c r="W31" s="94"/>
      <c r="X31" s="94"/>
      <c r="Y31" s="96"/>
      <c r="Z31" s="96"/>
      <c r="AA31" s="96"/>
    </row>
    <row r="32" spans="2:17" ht="15.75" thickBot="1">
      <c r="B32" s="96" t="s">
        <v>31</v>
      </c>
      <c r="C32" s="94" t="s">
        <v>41</v>
      </c>
      <c r="D32" s="71"/>
      <c r="E32" s="71"/>
      <c r="F32" s="71"/>
      <c r="G32" s="71"/>
      <c r="H32" s="71"/>
      <c r="I32" s="71"/>
      <c r="N32" s="71"/>
      <c r="O32" s="77"/>
      <c r="P32" s="99"/>
      <c r="Q32" s="96"/>
    </row>
    <row r="33" spans="2:17" ht="15">
      <c r="B33" s="96"/>
      <c r="C33" s="94"/>
      <c r="I33" s="4"/>
      <c r="J33" s="72"/>
      <c r="M33" s="10"/>
      <c r="O33" s="10"/>
      <c r="P33" s="100"/>
      <c r="Q33" s="96"/>
    </row>
    <row r="34" spans="9:27" ht="15">
      <c r="I34" s="4"/>
      <c r="J34" s="72"/>
      <c r="M34" s="10"/>
      <c r="O34" s="10"/>
      <c r="P34" s="118"/>
      <c r="Q34" s="119"/>
      <c r="R34" s="8"/>
      <c r="S34" s="8"/>
      <c r="T34" s="94" t="s">
        <v>47</v>
      </c>
      <c r="U34" s="94"/>
      <c r="V34" s="94"/>
      <c r="W34" s="94"/>
      <c r="X34" s="94"/>
      <c r="Y34" s="96" t="s">
        <v>22</v>
      </c>
      <c r="Z34" s="96"/>
      <c r="AA34" s="96"/>
    </row>
    <row r="35" spans="8:27" ht="15">
      <c r="H35" s="115" t="s">
        <v>287</v>
      </c>
      <c r="I35" s="110"/>
      <c r="J35" s="72"/>
      <c r="K35" s="4"/>
      <c r="L35" s="4"/>
      <c r="M35" s="10"/>
      <c r="N35" s="98" t="s">
        <v>288</v>
      </c>
      <c r="O35" s="96"/>
      <c r="T35" s="94"/>
      <c r="U35" s="94"/>
      <c r="V35" s="94"/>
      <c r="W35" s="94"/>
      <c r="X35" s="94"/>
      <c r="Y35" s="96"/>
      <c r="Z35" s="96"/>
      <c r="AA35" s="96"/>
    </row>
    <row r="36" spans="2:15" ht="15" thickBot="1">
      <c r="B36" s="96" t="s">
        <v>37</v>
      </c>
      <c r="C36" s="94" t="s">
        <v>42</v>
      </c>
      <c r="D36" s="8"/>
      <c r="E36" s="8"/>
      <c r="F36" s="8"/>
      <c r="H36" s="110"/>
      <c r="I36" s="110"/>
      <c r="J36" s="72"/>
      <c r="K36" s="77"/>
      <c r="L36" s="8"/>
      <c r="M36" s="11"/>
      <c r="N36" s="100"/>
      <c r="O36" s="96"/>
    </row>
    <row r="37" spans="2:15" ht="14.25">
      <c r="B37" s="96"/>
      <c r="C37" s="94"/>
      <c r="F37" s="122" t="s">
        <v>246</v>
      </c>
      <c r="G37" s="123"/>
      <c r="H37" s="110"/>
      <c r="I37" s="108"/>
      <c r="J37" s="84"/>
      <c r="K37" s="124" t="s">
        <v>285</v>
      </c>
      <c r="L37" s="125"/>
      <c r="M37" s="82"/>
      <c r="N37" s="99"/>
      <c r="O37" s="96"/>
    </row>
    <row r="38" spans="6:27" ht="15" thickBot="1">
      <c r="F38" s="110"/>
      <c r="G38" s="108"/>
      <c r="H38" s="120"/>
      <c r="I38" s="121"/>
      <c r="K38" s="103"/>
      <c r="L38" s="103"/>
      <c r="M38" s="75"/>
      <c r="N38" s="99"/>
      <c r="O38" s="96"/>
      <c r="P38" s="8"/>
      <c r="Q38" s="8"/>
      <c r="R38" s="8"/>
      <c r="S38" s="8"/>
      <c r="T38" s="94" t="s">
        <v>46</v>
      </c>
      <c r="U38" s="94"/>
      <c r="V38" s="94"/>
      <c r="W38" s="94"/>
      <c r="X38" s="94"/>
      <c r="Y38" s="96" t="s">
        <v>19</v>
      </c>
      <c r="Z38" s="96"/>
      <c r="AA38" s="96"/>
    </row>
    <row r="39" spans="6:27" ht="14.25">
      <c r="F39" s="110"/>
      <c r="G39" s="110"/>
      <c r="H39" s="72"/>
      <c r="K39" s="103"/>
      <c r="L39" s="103"/>
      <c r="M39" s="75"/>
      <c r="O39" s="10"/>
      <c r="P39" s="104" t="s">
        <v>252</v>
      </c>
      <c r="Q39" s="105"/>
      <c r="T39" s="94"/>
      <c r="U39" s="94"/>
      <c r="V39" s="94"/>
      <c r="W39" s="94"/>
      <c r="X39" s="94"/>
      <c r="Y39" s="96"/>
      <c r="Z39" s="96"/>
      <c r="AA39" s="96"/>
    </row>
    <row r="40" spans="2:17" ht="15" thickBot="1">
      <c r="B40" s="96" t="s">
        <v>44</v>
      </c>
      <c r="C40" s="94" t="s">
        <v>43</v>
      </c>
      <c r="D40" s="71"/>
      <c r="E40" s="71"/>
      <c r="F40" s="120"/>
      <c r="G40" s="120"/>
      <c r="H40" s="72"/>
      <c r="M40" s="75"/>
      <c r="N40" s="71"/>
      <c r="O40" s="80"/>
      <c r="P40" s="100"/>
      <c r="Q40" s="99"/>
    </row>
    <row r="41" spans="2:17" ht="14.25">
      <c r="B41" s="96"/>
      <c r="C41" s="94"/>
      <c r="O41" s="75"/>
      <c r="P41" s="99"/>
      <c r="Q41" s="99"/>
    </row>
    <row r="42" spans="15:27" ht="15" thickBot="1">
      <c r="O42" s="75"/>
      <c r="P42" s="106"/>
      <c r="Q42" s="106"/>
      <c r="R42" s="71"/>
      <c r="S42" s="71"/>
      <c r="T42" s="94" t="s">
        <v>45</v>
      </c>
      <c r="U42" s="94"/>
      <c r="V42" s="94"/>
      <c r="W42" s="94"/>
      <c r="X42" s="94"/>
      <c r="Y42" s="96" t="s">
        <v>31</v>
      </c>
      <c r="Z42" s="96"/>
      <c r="AA42" s="96"/>
    </row>
    <row r="43" spans="20:27" ht="14.25">
      <c r="T43" s="94"/>
      <c r="U43" s="94"/>
      <c r="V43" s="94"/>
      <c r="W43" s="94"/>
      <c r="X43" s="94"/>
      <c r="Y43" s="96"/>
      <c r="Z43" s="96"/>
      <c r="AA43" s="96"/>
    </row>
    <row r="46" spans="1:31" ht="14.25">
      <c r="A46" s="95" t="s">
        <v>6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</row>
    <row r="47" spans="1:31" ht="14.2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</row>
    <row r="48" spans="1:31" ht="14.2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</row>
    <row r="50" spans="2:28" ht="15" customHeight="1">
      <c r="B50" s="18"/>
      <c r="C50" s="19"/>
      <c r="D50" s="126" t="s">
        <v>58</v>
      </c>
      <c r="E50" s="127"/>
      <c r="F50" s="127"/>
      <c r="G50" s="127"/>
      <c r="H50" s="128"/>
      <c r="I50" s="126" t="s">
        <v>59</v>
      </c>
      <c r="J50" s="127"/>
      <c r="K50" s="127"/>
      <c r="L50" s="127"/>
      <c r="M50" s="128"/>
      <c r="N50" s="126" t="s">
        <v>60</v>
      </c>
      <c r="O50" s="127"/>
      <c r="P50" s="127"/>
      <c r="Q50" s="127"/>
      <c r="R50" s="128"/>
      <c r="S50" s="126" t="s">
        <v>61</v>
      </c>
      <c r="T50" s="127"/>
      <c r="U50" s="127"/>
      <c r="V50" s="127"/>
      <c r="W50" s="128"/>
      <c r="X50" s="129" t="s">
        <v>50</v>
      </c>
      <c r="Y50" s="130"/>
      <c r="Z50" s="131"/>
      <c r="AA50" s="129" t="s">
        <v>51</v>
      </c>
      <c r="AB50" s="131"/>
    </row>
    <row r="51" spans="2:36" ht="15" customHeight="1">
      <c r="B51" s="145" t="s">
        <v>18</v>
      </c>
      <c r="C51" s="142" t="s">
        <v>27</v>
      </c>
      <c r="D51" s="148"/>
      <c r="E51" s="149"/>
      <c r="F51" s="149"/>
      <c r="G51" s="149"/>
      <c r="H51" s="150"/>
      <c r="I51" s="21" t="str">
        <f>IF(I52="","",IF(I52&gt;M52,"○","×"))</f>
        <v>○</v>
      </c>
      <c r="J51" s="6">
        <v>21</v>
      </c>
      <c r="K51" s="27" t="s">
        <v>52</v>
      </c>
      <c r="L51" s="6">
        <v>10</v>
      </c>
      <c r="M51" s="28"/>
      <c r="N51" s="21" t="str">
        <f>IF(N52="","",IF(N52&gt;R52,"○","×"))</f>
        <v>○</v>
      </c>
      <c r="O51" s="6">
        <v>21</v>
      </c>
      <c r="P51" s="27" t="s">
        <v>52</v>
      </c>
      <c r="Q51" s="6">
        <v>6</v>
      </c>
      <c r="R51" s="28"/>
      <c r="S51" s="21" t="str">
        <f>IF(S52="","",IF(S52&gt;W52,"○","×"))</f>
        <v>○</v>
      </c>
      <c r="T51" s="6">
        <v>21</v>
      </c>
      <c r="U51" s="27" t="s">
        <v>52</v>
      </c>
      <c r="V51" s="6">
        <v>2</v>
      </c>
      <c r="W51" s="28"/>
      <c r="X51" s="142">
        <f>IF(I51="","",COUNTIF(I51:W51,"○"))</f>
        <v>3</v>
      </c>
      <c r="Y51" s="157" t="s">
        <v>53</v>
      </c>
      <c r="Z51" s="160">
        <f>IF(I51="","",COUNTIF(I51:W51,"×"))</f>
        <v>0</v>
      </c>
      <c r="AA51" s="132">
        <f>IF(AD52="","",RANK(AD52,AD51:AD62))</f>
        <v>1</v>
      </c>
      <c r="AB51" s="133"/>
      <c r="AE51" s="92">
        <f>IF(J51="","",IF(J51&gt;L51,1,0))</f>
        <v>1</v>
      </c>
      <c r="AF51" s="92">
        <f>IF(J51="","",IF(J51&lt;L51,1,0))</f>
        <v>0</v>
      </c>
      <c r="AG51" s="92">
        <f>IF(O51="","",IF(O51&gt;Q51,1,0))</f>
        <v>1</v>
      </c>
      <c r="AH51" s="92">
        <f>IF(O51="","",IF(O51&lt;Q51,1,0))</f>
        <v>0</v>
      </c>
      <c r="AI51" s="92">
        <f>IF(T51="","",IF(T51&gt;V51,1,0))</f>
        <v>1</v>
      </c>
      <c r="AJ51" s="92">
        <f>IF(T51="","",IF(T51&lt;V51,1,0))</f>
        <v>0</v>
      </c>
    </row>
    <row r="52" spans="2:36" ht="15" customHeight="1">
      <c r="B52" s="146"/>
      <c r="C52" s="143"/>
      <c r="D52" s="151"/>
      <c r="E52" s="152"/>
      <c r="F52" s="152"/>
      <c r="G52" s="152"/>
      <c r="H52" s="153"/>
      <c r="I52" s="138">
        <f>IF(J51="","",SUM(AE51:AE53))</f>
        <v>2</v>
      </c>
      <c r="J52" s="7">
        <v>21</v>
      </c>
      <c r="K52" s="27" t="s">
        <v>52</v>
      </c>
      <c r="L52" s="7">
        <v>9</v>
      </c>
      <c r="M52" s="140">
        <f>IF(J51="","",SUM(AF51:AF53))</f>
        <v>0</v>
      </c>
      <c r="N52" s="138">
        <f>IF(O51="","",SUM(AG51:AG53))</f>
        <v>2</v>
      </c>
      <c r="O52" s="7">
        <v>21</v>
      </c>
      <c r="P52" s="27" t="s">
        <v>52</v>
      </c>
      <c r="Q52" s="7">
        <v>11</v>
      </c>
      <c r="R52" s="140">
        <f>IF(O51="","",SUM(AH51:AH53))</f>
        <v>0</v>
      </c>
      <c r="S52" s="138">
        <f>IF(T51="","",SUM(AI51:AI53))</f>
        <v>2</v>
      </c>
      <c r="T52" s="7">
        <v>21</v>
      </c>
      <c r="U52" s="27" t="s">
        <v>52</v>
      </c>
      <c r="V52" s="7">
        <v>3</v>
      </c>
      <c r="W52" s="140">
        <f>IF(T51="","",SUM(AJ51:AJ53))</f>
        <v>0</v>
      </c>
      <c r="X52" s="143"/>
      <c r="Y52" s="158"/>
      <c r="Z52" s="161"/>
      <c r="AA52" s="134"/>
      <c r="AB52" s="135"/>
      <c r="AD52" s="93">
        <f>IF(X51="","",X51*1000+(I52+N52+S52)*100+((I52+N52+S52)-(M52+R52+W52))*10+((SUM(J51:J53)+SUM(O51:O53)+SUM(T51:T53))-(SUM(L51:L53)+SUM(Q51:Q53)+SUM(V51:V53))))</f>
        <v>3745</v>
      </c>
      <c r="AE52" s="92">
        <f>IF(J52="","",IF(J52&gt;L52,1,0))</f>
        <v>1</v>
      </c>
      <c r="AF52" s="92">
        <f>IF(J52="","",IF(J52&lt;L52,1,0))</f>
        <v>0</v>
      </c>
      <c r="AG52" s="92">
        <f>IF(O52="","",IF(O52&gt;Q52,1,0))</f>
        <v>1</v>
      </c>
      <c r="AH52" s="92">
        <f>IF(O52="","",IF(O52&lt;Q52,1,0))</f>
        <v>0</v>
      </c>
      <c r="AI52" s="92">
        <f>IF(T52="","",IF(T52&gt;V52,1,0))</f>
        <v>1</v>
      </c>
      <c r="AJ52" s="92">
        <f>IF(T52="","",IF(T52&lt;V52,1,0))</f>
        <v>0</v>
      </c>
    </row>
    <row r="53" spans="2:36" ht="15" customHeight="1">
      <c r="B53" s="147"/>
      <c r="C53" s="144"/>
      <c r="D53" s="154"/>
      <c r="E53" s="155"/>
      <c r="F53" s="155"/>
      <c r="G53" s="155"/>
      <c r="H53" s="156"/>
      <c r="I53" s="139"/>
      <c r="J53" s="30"/>
      <c r="K53" s="27" t="s">
        <v>52</v>
      </c>
      <c r="L53" s="30"/>
      <c r="M53" s="141"/>
      <c r="N53" s="139"/>
      <c r="O53" s="30"/>
      <c r="P53" s="31" t="s">
        <v>52</v>
      </c>
      <c r="Q53" s="30"/>
      <c r="R53" s="141"/>
      <c r="S53" s="139"/>
      <c r="T53" s="30"/>
      <c r="U53" s="27" t="s">
        <v>52</v>
      </c>
      <c r="V53" s="30"/>
      <c r="W53" s="141"/>
      <c r="X53" s="144"/>
      <c r="Y53" s="159"/>
      <c r="Z53" s="162"/>
      <c r="AA53" s="136"/>
      <c r="AB53" s="137"/>
      <c r="AD53" s="93"/>
      <c r="AE53" s="92">
        <f>IF(J53="","",IF(J53&gt;L53,1,0))</f>
      </c>
      <c r="AF53" s="92">
        <f>IF(J53="","",IF(J53&lt;L53,1,0))</f>
      </c>
      <c r="AG53" s="92">
        <f>IF(O53="","",IF(O53&gt;Q53,1,0))</f>
      </c>
      <c r="AH53" s="92">
        <f>IF(O53="","",IF(O53&lt;Q53,1,0))</f>
      </c>
      <c r="AI53" s="92">
        <f>IF(T53="","",IF(T53&gt;V53,1,0))</f>
      </c>
      <c r="AJ53" s="92">
        <f>IF(T53="","",IF(T53&lt;V53,1,0))</f>
      </c>
    </row>
    <row r="54" spans="2:36" ht="15" customHeight="1">
      <c r="B54" s="145" t="s">
        <v>23</v>
      </c>
      <c r="C54" s="142" t="s">
        <v>57</v>
      </c>
      <c r="D54" s="21" t="str">
        <f>IF(D55="","",IF(D55&gt;H55,"○","×"))</f>
        <v>×</v>
      </c>
      <c r="E54" s="24">
        <f>IF(L51="","",L51)</f>
        <v>10</v>
      </c>
      <c r="F54" s="22" t="s">
        <v>54</v>
      </c>
      <c r="G54" s="24">
        <f>IF(J51="","",J51)</f>
        <v>21</v>
      </c>
      <c r="H54" s="28"/>
      <c r="I54" s="148"/>
      <c r="J54" s="149"/>
      <c r="K54" s="149"/>
      <c r="L54" s="149"/>
      <c r="M54" s="150"/>
      <c r="N54" s="21" t="str">
        <f>IF(N55="","",IF(N55&gt;R55,"○","×"))</f>
        <v>×</v>
      </c>
      <c r="O54" s="6">
        <v>17</v>
      </c>
      <c r="P54" s="27" t="s">
        <v>54</v>
      </c>
      <c r="Q54" s="6">
        <v>21</v>
      </c>
      <c r="R54" s="28"/>
      <c r="S54" s="21" t="str">
        <f>IF(S55="","",IF(S55&gt;W55,"○","×"))</f>
        <v>○</v>
      </c>
      <c r="T54" s="6">
        <v>21</v>
      </c>
      <c r="U54" s="32" t="s">
        <v>54</v>
      </c>
      <c r="V54" s="6">
        <v>12</v>
      </c>
      <c r="W54" s="28"/>
      <c r="X54" s="142">
        <f>IF(D54="","",COUNTIF(D54:W56,"○"))</f>
        <v>1</v>
      </c>
      <c r="Y54" s="157" t="s">
        <v>53</v>
      </c>
      <c r="Z54" s="160">
        <f>IF(D54="","",COUNTIF(D54:W56,"×"))</f>
        <v>2</v>
      </c>
      <c r="AA54" s="132">
        <f>IF(AD55="","",RANK(AD55,AD51:AD62))</f>
        <v>3</v>
      </c>
      <c r="AB54" s="133"/>
      <c r="AD54" s="93"/>
      <c r="AE54" s="92">
        <f>IF(O54="","",IF(O54&gt;Q54,1,0))</f>
        <v>0</v>
      </c>
      <c r="AF54" s="92">
        <f>IF(O54="","",IF(O54&lt;Q54,1,0))</f>
        <v>1</v>
      </c>
      <c r="AG54" s="92">
        <f>IF(T54="","",IF(T54&gt;V54,1,0))</f>
        <v>1</v>
      </c>
      <c r="AH54" s="92">
        <f>IF(T54="","",IF(T54&lt;V54,1,0))</f>
        <v>0</v>
      </c>
      <c r="AI54" s="92"/>
      <c r="AJ54" s="92"/>
    </row>
    <row r="55" spans="2:36" ht="15" customHeight="1">
      <c r="B55" s="146"/>
      <c r="C55" s="143"/>
      <c r="D55" s="163">
        <f>M52</f>
        <v>0</v>
      </c>
      <c r="E55" s="33">
        <f>IF(L52="","",L52)</f>
        <v>9</v>
      </c>
      <c r="F55" s="27" t="s">
        <v>52</v>
      </c>
      <c r="G55" s="33">
        <f>IF(J52="","",J52)</f>
        <v>21</v>
      </c>
      <c r="H55" s="140">
        <f>I52</f>
        <v>2</v>
      </c>
      <c r="I55" s="151"/>
      <c r="J55" s="152"/>
      <c r="K55" s="152"/>
      <c r="L55" s="152"/>
      <c r="M55" s="153"/>
      <c r="N55" s="138">
        <f>IF(O54="","",SUM(AE54:AE56))</f>
        <v>0</v>
      </c>
      <c r="O55" s="7">
        <v>13</v>
      </c>
      <c r="P55" s="27" t="s">
        <v>52</v>
      </c>
      <c r="Q55" s="7">
        <v>21</v>
      </c>
      <c r="R55" s="140">
        <f>IF(O54="","",SUM(AF54:AF56))</f>
        <v>2</v>
      </c>
      <c r="S55" s="138">
        <f>IF(T54="","",SUM(AG54:AG56))</f>
        <v>2</v>
      </c>
      <c r="T55" s="7">
        <v>21</v>
      </c>
      <c r="U55" s="27" t="s">
        <v>52</v>
      </c>
      <c r="V55" s="7">
        <v>16</v>
      </c>
      <c r="W55" s="140">
        <f>IF(T54="","",SUM(AH54:AH56))</f>
        <v>0</v>
      </c>
      <c r="X55" s="143"/>
      <c r="Y55" s="158"/>
      <c r="Z55" s="161"/>
      <c r="AA55" s="134"/>
      <c r="AB55" s="135"/>
      <c r="AD55" s="93">
        <f>IF(X54="","",X54*1000+(D55+N55+S55)*100+((D55+N55+S55)-(H55+R55+W55))*10+((SUM(E54:E56)+SUM(O54:O56)+SUM(T54:T56))-(SUM(G54:G56)+SUM(Q54:Q56)+SUM(V54:V56))))</f>
        <v>1159</v>
      </c>
      <c r="AE55" s="92">
        <f>IF(O55="","",IF(O55&gt;Q55,1,0))</f>
        <v>0</v>
      </c>
      <c r="AF55" s="92">
        <f>IF(O55="","",IF(O55&lt;Q55,1,0))</f>
        <v>1</v>
      </c>
      <c r="AG55" s="92">
        <f>IF(T55="","",IF(T55&gt;V55,1,0))</f>
        <v>1</v>
      </c>
      <c r="AH55" s="92">
        <f>IF(T55="","",IF(T55&lt;V55,1,0))</f>
        <v>0</v>
      </c>
      <c r="AI55" s="92"/>
      <c r="AJ55" s="92"/>
    </row>
    <row r="56" spans="2:36" ht="15" customHeight="1">
      <c r="B56" s="147"/>
      <c r="C56" s="144"/>
      <c r="D56" s="164"/>
      <c r="E56" s="34">
        <f>IF(L53="","",L53)</f>
      </c>
      <c r="F56" s="31" t="s">
        <v>52</v>
      </c>
      <c r="G56" s="34">
        <f>IF(J53="","",J53)</f>
      </c>
      <c r="H56" s="141"/>
      <c r="I56" s="154"/>
      <c r="J56" s="155"/>
      <c r="K56" s="155"/>
      <c r="L56" s="155"/>
      <c r="M56" s="156"/>
      <c r="N56" s="139"/>
      <c r="O56" s="30"/>
      <c r="P56" s="27" t="s">
        <v>52</v>
      </c>
      <c r="Q56" s="30"/>
      <c r="R56" s="141"/>
      <c r="S56" s="139"/>
      <c r="T56" s="30"/>
      <c r="U56" s="31" t="s">
        <v>52</v>
      </c>
      <c r="V56" s="30"/>
      <c r="W56" s="141"/>
      <c r="X56" s="144"/>
      <c r="Y56" s="159"/>
      <c r="Z56" s="162"/>
      <c r="AA56" s="136"/>
      <c r="AB56" s="137"/>
      <c r="AD56" s="93"/>
      <c r="AE56" s="92">
        <f>IF(O56="","",IF(O56&gt;Q56,1,0))</f>
      </c>
      <c r="AF56" s="92">
        <f>IF(O56="","",IF(O56&lt;Q56,1,0))</f>
      </c>
      <c r="AG56" s="92">
        <f>IF(T56="","",IF(T56&gt;V56,1,0))</f>
      </c>
      <c r="AH56" s="92">
        <f>IF(T56="","",IF(T56&lt;V56,1,0))</f>
      </c>
      <c r="AI56" s="92"/>
      <c r="AJ56" s="92"/>
    </row>
    <row r="57" spans="2:36" ht="15" customHeight="1">
      <c r="B57" s="145" t="s">
        <v>48</v>
      </c>
      <c r="C57" s="142" t="s">
        <v>56</v>
      </c>
      <c r="D57" s="21" t="str">
        <f>IF(D58="","",IF(D58&gt;H58,"○","×"))</f>
        <v>×</v>
      </c>
      <c r="E57" s="24">
        <f>IF(Q51="","",Q51)</f>
        <v>6</v>
      </c>
      <c r="F57" s="22" t="s">
        <v>52</v>
      </c>
      <c r="G57" s="24">
        <f>IF(O51="","",O51)</f>
        <v>21</v>
      </c>
      <c r="H57" s="28"/>
      <c r="I57" s="21" t="str">
        <f>IF(I58="","",IF(I58&gt;M58,"○","×"))</f>
        <v>○</v>
      </c>
      <c r="J57" s="6">
        <f>IF(Q54="","",Q54)</f>
        <v>21</v>
      </c>
      <c r="K57" s="27" t="s">
        <v>52</v>
      </c>
      <c r="L57" s="6">
        <f>IF(O54="","",O54)</f>
        <v>17</v>
      </c>
      <c r="M57" s="28"/>
      <c r="N57" s="148"/>
      <c r="O57" s="149"/>
      <c r="P57" s="149"/>
      <c r="Q57" s="149"/>
      <c r="R57" s="150"/>
      <c r="S57" s="21" t="str">
        <f>IF(S58="","",IF(S58&gt;W58,"○","×"))</f>
        <v>○</v>
      </c>
      <c r="T57" s="6">
        <v>21</v>
      </c>
      <c r="U57" s="27" t="s">
        <v>52</v>
      </c>
      <c r="V57" s="6">
        <v>14</v>
      </c>
      <c r="W57" s="28"/>
      <c r="X57" s="142">
        <f>IF(D57="","",COUNTIF(D57:W59,"○"))</f>
        <v>2</v>
      </c>
      <c r="Y57" s="157" t="s">
        <v>53</v>
      </c>
      <c r="Z57" s="160">
        <f>IF(D57="","",COUNTIF(D57:W59,"×"))</f>
        <v>1</v>
      </c>
      <c r="AA57" s="132">
        <f>IF(AD58="","",RANK(AD58,AD51:AD62))</f>
        <v>2</v>
      </c>
      <c r="AB57" s="133"/>
      <c r="AD57" s="93"/>
      <c r="AE57" s="92">
        <f>IF(T57="","",IF(T57&gt;V57,1,0))</f>
        <v>1</v>
      </c>
      <c r="AF57" s="92">
        <f>IF(T57="","",IF(T57&lt;V57,1,0))</f>
        <v>0</v>
      </c>
      <c r="AG57" s="92"/>
      <c r="AH57" s="92"/>
      <c r="AI57" s="92"/>
      <c r="AJ57" s="92"/>
    </row>
    <row r="58" spans="2:36" ht="15" customHeight="1">
      <c r="B58" s="146"/>
      <c r="C58" s="143"/>
      <c r="D58" s="163">
        <f>R52</f>
        <v>0</v>
      </c>
      <c r="E58" s="33">
        <f>IF(Q52="","",Q52)</f>
        <v>11</v>
      </c>
      <c r="F58" s="27" t="s">
        <v>52</v>
      </c>
      <c r="G58" s="33">
        <f>IF(O52="","",O52)</f>
        <v>21</v>
      </c>
      <c r="H58" s="140">
        <f>N52</f>
        <v>2</v>
      </c>
      <c r="I58" s="138">
        <f>R55</f>
        <v>2</v>
      </c>
      <c r="J58" s="7">
        <f>IF(Q55="","",Q55)</f>
        <v>21</v>
      </c>
      <c r="K58" s="27" t="s">
        <v>52</v>
      </c>
      <c r="L58" s="7">
        <f>IF(O55="","",O55)</f>
        <v>13</v>
      </c>
      <c r="M58" s="140">
        <f>N55</f>
        <v>0</v>
      </c>
      <c r="N58" s="151"/>
      <c r="O58" s="152"/>
      <c r="P58" s="152"/>
      <c r="Q58" s="152"/>
      <c r="R58" s="153"/>
      <c r="S58" s="138">
        <f>IF(T57="","",SUM(AE57:AE59))</f>
        <v>2</v>
      </c>
      <c r="T58" s="7">
        <v>21</v>
      </c>
      <c r="U58" s="27" t="s">
        <v>52</v>
      </c>
      <c r="V58" s="7">
        <v>17</v>
      </c>
      <c r="W58" s="140">
        <f>IF(T57="","",SUM(AF57:AF59))</f>
        <v>0</v>
      </c>
      <c r="X58" s="143"/>
      <c r="Y58" s="158"/>
      <c r="Z58" s="161"/>
      <c r="AA58" s="134"/>
      <c r="AB58" s="135"/>
      <c r="AD58" s="93">
        <f>IF(X57="","",X57*1000+(D58+I58+S58)*100+((D58+I58+S58)-(H58+M58+W58))*10+((SUM(E57:E59)+SUM(J57:J59)+SUM(T57:T59))-(SUM(G57:G59)+SUM(L57:L59)+SUM(V57:V59))))</f>
        <v>2418</v>
      </c>
      <c r="AE58" s="92">
        <f>IF(T58="","",IF(T58&gt;V58,1,0))</f>
        <v>1</v>
      </c>
      <c r="AF58" s="92">
        <f>IF(T58="","",IF(T58&lt;V58,1,0))</f>
        <v>0</v>
      </c>
      <c r="AG58" s="92"/>
      <c r="AH58" s="92"/>
      <c r="AI58" s="92"/>
      <c r="AJ58" s="92"/>
    </row>
    <row r="59" spans="2:32" ht="15" customHeight="1">
      <c r="B59" s="147"/>
      <c r="C59" s="144"/>
      <c r="D59" s="164"/>
      <c r="E59" s="34">
        <f>IF(Q53="","",Q53)</f>
      </c>
      <c r="F59" s="31" t="s">
        <v>52</v>
      </c>
      <c r="G59" s="34">
        <f>IF(O53="","",O53)</f>
      </c>
      <c r="H59" s="141"/>
      <c r="I59" s="139"/>
      <c r="J59" s="30">
        <f>IF(Q56="","",Q56)</f>
      </c>
      <c r="K59" s="31" t="s">
        <v>52</v>
      </c>
      <c r="L59" s="30">
        <f>IF(O56="","",O56)</f>
      </c>
      <c r="M59" s="141"/>
      <c r="N59" s="154"/>
      <c r="O59" s="155"/>
      <c r="P59" s="155"/>
      <c r="Q59" s="155"/>
      <c r="R59" s="156"/>
      <c r="S59" s="139"/>
      <c r="T59" s="30"/>
      <c r="U59" s="27" t="s">
        <v>52</v>
      </c>
      <c r="V59" s="30"/>
      <c r="W59" s="141"/>
      <c r="X59" s="144"/>
      <c r="Y59" s="159"/>
      <c r="Z59" s="162"/>
      <c r="AA59" s="136"/>
      <c r="AB59" s="137"/>
      <c r="AD59" s="93"/>
      <c r="AE59">
        <f>IF(T59="","",IF(T59&gt;V59,1,0))</f>
      </c>
      <c r="AF59">
        <f>IF(T59="","",IF(T59&lt;V59,1,0))</f>
      </c>
    </row>
    <row r="60" spans="2:30" ht="15" customHeight="1">
      <c r="B60" s="145" t="s">
        <v>19</v>
      </c>
      <c r="C60" s="142" t="s">
        <v>55</v>
      </c>
      <c r="D60" s="21" t="str">
        <f>IF(D61="","",IF(D61&gt;H61,"○","×"))</f>
        <v>×</v>
      </c>
      <c r="E60" s="24">
        <f>IF(V51="","",V51)</f>
        <v>2</v>
      </c>
      <c r="F60" s="22" t="s">
        <v>52</v>
      </c>
      <c r="G60" s="24">
        <f>IF(T51="","",T51)</f>
        <v>21</v>
      </c>
      <c r="H60" s="28"/>
      <c r="I60" s="21" t="str">
        <f>IF(I61="","",IF(I61&gt;M61,"○","×"))</f>
        <v>×</v>
      </c>
      <c r="J60" s="6">
        <f>IF(V54="","",V54)</f>
        <v>12</v>
      </c>
      <c r="K60" s="27" t="s">
        <v>52</v>
      </c>
      <c r="L60" s="6">
        <f>IF(T54="","",T54)</f>
        <v>21</v>
      </c>
      <c r="M60" s="28"/>
      <c r="N60" s="21" t="str">
        <f>IF(N61="","",IF(N61&gt;R61,"○","×"))</f>
        <v>×</v>
      </c>
      <c r="O60" s="6">
        <f>IF(V57="","",V57)</f>
        <v>14</v>
      </c>
      <c r="P60" s="27" t="s">
        <v>52</v>
      </c>
      <c r="Q60" s="6">
        <f>IF(T57="","",T57)</f>
        <v>21</v>
      </c>
      <c r="R60" s="28"/>
      <c r="S60" s="148"/>
      <c r="T60" s="149"/>
      <c r="U60" s="149"/>
      <c r="V60" s="149"/>
      <c r="W60" s="150"/>
      <c r="X60" s="142">
        <f>IF(D60="","",COUNTIF(D60:R60,"○"))</f>
        <v>0</v>
      </c>
      <c r="Y60" s="157" t="s">
        <v>53</v>
      </c>
      <c r="Z60" s="160">
        <f>IF(D60="","",COUNTIF(D60:R60,"×"))</f>
        <v>3</v>
      </c>
      <c r="AA60" s="132">
        <f>IF(AD61="","",RANK(AD61,AD51:AD62))</f>
        <v>4</v>
      </c>
      <c r="AB60" s="133"/>
      <c r="AD60" s="93"/>
    </row>
    <row r="61" spans="2:30" ht="15" customHeight="1">
      <c r="B61" s="146"/>
      <c r="C61" s="143"/>
      <c r="D61" s="163">
        <f>W52</f>
        <v>0</v>
      </c>
      <c r="E61" s="33">
        <f>IF(V52="","",V52)</f>
        <v>3</v>
      </c>
      <c r="F61" s="27" t="s">
        <v>52</v>
      </c>
      <c r="G61" s="33">
        <f>IF(T52="","",T52)</f>
        <v>21</v>
      </c>
      <c r="H61" s="140">
        <f>S52</f>
        <v>2</v>
      </c>
      <c r="I61" s="138">
        <f>W55</f>
        <v>0</v>
      </c>
      <c r="J61" s="7">
        <f>IF(V55="","",V55)</f>
        <v>16</v>
      </c>
      <c r="K61" s="27" t="s">
        <v>52</v>
      </c>
      <c r="L61" s="7">
        <f>IF(T55="","",T55)</f>
        <v>21</v>
      </c>
      <c r="M61" s="140">
        <f>S55</f>
        <v>2</v>
      </c>
      <c r="N61" s="138">
        <f>W58</f>
        <v>0</v>
      </c>
      <c r="O61" s="7">
        <f>IF(V58="","",V58)</f>
        <v>17</v>
      </c>
      <c r="P61" s="27" t="s">
        <v>52</v>
      </c>
      <c r="Q61" s="7">
        <f>IF(T58="","",T58)</f>
        <v>21</v>
      </c>
      <c r="R61" s="140">
        <f>S58</f>
        <v>2</v>
      </c>
      <c r="S61" s="151"/>
      <c r="T61" s="152"/>
      <c r="U61" s="152"/>
      <c r="V61" s="152"/>
      <c r="W61" s="153"/>
      <c r="X61" s="143"/>
      <c r="Y61" s="158"/>
      <c r="Z61" s="161"/>
      <c r="AA61" s="134"/>
      <c r="AB61" s="135"/>
      <c r="AD61" s="93">
        <f>IF(X60="","",X60*1000+(D61+I61+N61)*100+((D61+I61+N61)-(H61+M61+R61))*10+((SUM(E60:E62)+SUM(J60:J62)+SUM(O60:O62))-(SUM(G60:G62)+SUM(L60:L62)+SUM(Q60:Q62))))</f>
        <v>-122</v>
      </c>
    </row>
    <row r="62" spans="2:28" ht="15" customHeight="1">
      <c r="B62" s="147"/>
      <c r="C62" s="144"/>
      <c r="D62" s="164"/>
      <c r="E62" s="34">
        <f>IF(V53="","",V53)</f>
      </c>
      <c r="F62" s="31" t="s">
        <v>52</v>
      </c>
      <c r="G62" s="34">
        <f>IF(T53="","",T53)</f>
      </c>
      <c r="H62" s="141"/>
      <c r="I62" s="139"/>
      <c r="J62" s="30">
        <f>IF(V56="","",V56)</f>
      </c>
      <c r="K62" s="31" t="s">
        <v>52</v>
      </c>
      <c r="L62" s="30">
        <f>IF(T56="","",T56)</f>
      </c>
      <c r="M62" s="141"/>
      <c r="N62" s="139"/>
      <c r="O62" s="30">
        <f>IF(V59="","",V59)</f>
      </c>
      <c r="P62" s="31" t="s">
        <v>52</v>
      </c>
      <c r="Q62" s="30">
        <f>IF(T59="","",T59)</f>
      </c>
      <c r="R62" s="141"/>
      <c r="S62" s="154"/>
      <c r="T62" s="155"/>
      <c r="U62" s="155"/>
      <c r="V62" s="155"/>
      <c r="W62" s="156"/>
      <c r="X62" s="144"/>
      <c r="Y62" s="159"/>
      <c r="Z62" s="162"/>
      <c r="AA62" s="136"/>
      <c r="AB62" s="137"/>
    </row>
    <row r="65" spans="1:31" ht="14.25">
      <c r="A65" s="95" t="s">
        <v>7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</row>
    <row r="66" spans="1:31" ht="14.2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</row>
    <row r="67" spans="1:31" ht="14.2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</row>
    <row r="69" spans="2:9" ht="15" thickBot="1">
      <c r="B69" s="96" t="s">
        <v>22</v>
      </c>
      <c r="C69" s="94" t="s">
        <v>66</v>
      </c>
      <c r="D69" s="71"/>
      <c r="E69" s="71"/>
      <c r="F69" s="71"/>
      <c r="G69" s="71"/>
      <c r="H69" s="71"/>
      <c r="I69" s="71"/>
    </row>
    <row r="70" spans="2:10" ht="14.25">
      <c r="B70" s="96"/>
      <c r="C70" s="94"/>
      <c r="I70" s="4"/>
      <c r="J70" s="72"/>
    </row>
    <row r="71" spans="8:29" ht="14.25">
      <c r="H71" s="107" t="s">
        <v>258</v>
      </c>
      <c r="I71" s="110"/>
      <c r="J71" s="72"/>
      <c r="R71" s="8"/>
      <c r="S71" s="8"/>
      <c r="T71" s="8"/>
      <c r="U71" s="8"/>
      <c r="V71" s="94" t="s">
        <v>67</v>
      </c>
      <c r="W71" s="94"/>
      <c r="X71" s="94"/>
      <c r="Y71" s="94"/>
      <c r="Z71" s="94"/>
      <c r="AA71" s="96" t="s">
        <v>22</v>
      </c>
      <c r="AB71" s="96"/>
      <c r="AC71" s="96"/>
    </row>
    <row r="72" spans="8:29" ht="15" thickBot="1">
      <c r="H72" s="109"/>
      <c r="I72" s="110"/>
      <c r="J72" s="74"/>
      <c r="K72" s="71"/>
      <c r="Q72" s="10"/>
      <c r="R72" s="104" t="s">
        <v>279</v>
      </c>
      <c r="S72" s="105"/>
      <c r="V72" s="94"/>
      <c r="W72" s="94"/>
      <c r="X72" s="94"/>
      <c r="Y72" s="94"/>
      <c r="Z72" s="94"/>
      <c r="AA72" s="96"/>
      <c r="AB72" s="96"/>
      <c r="AC72" s="96"/>
    </row>
    <row r="73" spans="2:19" ht="15.75" thickBot="1">
      <c r="B73" s="96" t="s">
        <v>19</v>
      </c>
      <c r="C73" s="94" t="s">
        <v>65</v>
      </c>
      <c r="D73" s="8"/>
      <c r="E73" s="8"/>
      <c r="F73" s="8"/>
      <c r="G73" s="8"/>
      <c r="H73" s="109"/>
      <c r="I73" s="108"/>
      <c r="K73" s="4"/>
      <c r="L73" s="72"/>
      <c r="P73" s="71"/>
      <c r="Q73" s="80"/>
      <c r="R73" s="100"/>
      <c r="S73" s="99"/>
    </row>
    <row r="74" spans="2:19" ht="15">
      <c r="B74" s="96"/>
      <c r="C74" s="94"/>
      <c r="F74" s="122" t="s">
        <v>253</v>
      </c>
      <c r="G74" s="123"/>
      <c r="H74" s="109"/>
      <c r="I74" s="108"/>
      <c r="K74" s="4"/>
      <c r="L74" s="72"/>
      <c r="O74" s="10"/>
      <c r="Q74" s="75"/>
      <c r="R74" s="99"/>
      <c r="S74" s="99"/>
    </row>
    <row r="75" spans="6:29" ht="15.75" thickBot="1">
      <c r="F75" s="110"/>
      <c r="G75" s="108"/>
      <c r="H75" s="79"/>
      <c r="I75" s="80"/>
      <c r="K75" s="4"/>
      <c r="L75" s="72"/>
      <c r="O75" s="10"/>
      <c r="Q75" s="75"/>
      <c r="R75" s="106"/>
      <c r="S75" s="106"/>
      <c r="T75" s="71"/>
      <c r="U75" s="71"/>
      <c r="V75" s="94" t="s">
        <v>68</v>
      </c>
      <c r="W75" s="94"/>
      <c r="X75" s="94"/>
      <c r="Y75" s="94"/>
      <c r="Z75" s="94"/>
      <c r="AA75" s="96" t="s">
        <v>18</v>
      </c>
      <c r="AB75" s="96"/>
      <c r="AC75" s="96"/>
    </row>
    <row r="76" spans="6:29" ht="15">
      <c r="F76" s="110"/>
      <c r="G76" s="110"/>
      <c r="H76" s="72"/>
      <c r="J76" s="107" t="s">
        <v>285</v>
      </c>
      <c r="K76" s="110"/>
      <c r="L76" s="72"/>
      <c r="O76" s="10"/>
      <c r="P76" s="98" t="s">
        <v>286</v>
      </c>
      <c r="Q76" s="96"/>
      <c r="V76" s="94"/>
      <c r="W76" s="94"/>
      <c r="X76" s="94"/>
      <c r="Y76" s="94"/>
      <c r="Z76" s="94"/>
      <c r="AA76" s="96"/>
      <c r="AB76" s="96"/>
      <c r="AC76" s="96"/>
    </row>
    <row r="77" spans="2:17" ht="15" thickBot="1">
      <c r="B77" s="96" t="s">
        <v>31</v>
      </c>
      <c r="C77" s="94" t="s">
        <v>64</v>
      </c>
      <c r="D77" s="71"/>
      <c r="E77" s="71"/>
      <c r="F77" s="120"/>
      <c r="G77" s="120"/>
      <c r="H77" s="72"/>
      <c r="J77" s="109"/>
      <c r="K77" s="110"/>
      <c r="L77" s="74"/>
      <c r="M77" s="71"/>
      <c r="N77" s="73"/>
      <c r="O77" s="11"/>
      <c r="P77" s="100"/>
      <c r="Q77" s="96"/>
    </row>
    <row r="78" spans="2:17" ht="14.25">
      <c r="B78" s="96"/>
      <c r="C78" s="94"/>
      <c r="J78" s="109"/>
      <c r="K78" s="108"/>
      <c r="M78" s="124" t="s">
        <v>299</v>
      </c>
      <c r="N78" s="125"/>
      <c r="O78" s="82"/>
      <c r="P78" s="99"/>
      <c r="Q78" s="96"/>
    </row>
    <row r="79" spans="10:29" ht="14.25">
      <c r="J79" s="109"/>
      <c r="K79" s="108"/>
      <c r="M79" s="103"/>
      <c r="N79" s="103"/>
      <c r="O79" s="75"/>
      <c r="P79" s="99"/>
      <c r="Q79" s="96"/>
      <c r="R79" s="8"/>
      <c r="S79" s="8"/>
      <c r="T79" s="8"/>
      <c r="U79" s="8"/>
      <c r="V79" s="94" t="s">
        <v>69</v>
      </c>
      <c r="W79" s="94"/>
      <c r="X79" s="94"/>
      <c r="Y79" s="94"/>
      <c r="Z79" s="94"/>
      <c r="AA79" s="96" t="s">
        <v>19</v>
      </c>
      <c r="AB79" s="96"/>
      <c r="AC79" s="96"/>
    </row>
    <row r="80" spans="11:29" ht="14.25">
      <c r="K80" s="10"/>
      <c r="M80" s="103"/>
      <c r="N80" s="103"/>
      <c r="O80" s="75"/>
      <c r="Q80" s="10"/>
      <c r="R80" s="104" t="s">
        <v>260</v>
      </c>
      <c r="S80" s="105"/>
      <c r="V80" s="94"/>
      <c r="W80" s="94"/>
      <c r="X80" s="94"/>
      <c r="Y80" s="94"/>
      <c r="Z80" s="94"/>
      <c r="AA80" s="96"/>
      <c r="AB80" s="96"/>
      <c r="AC80" s="96"/>
    </row>
    <row r="81" spans="2:19" ht="15" thickBot="1">
      <c r="B81" s="96" t="s">
        <v>18</v>
      </c>
      <c r="C81" s="94" t="s">
        <v>63</v>
      </c>
      <c r="D81" s="8"/>
      <c r="E81" s="8"/>
      <c r="F81" s="8"/>
      <c r="G81" s="8"/>
      <c r="H81" s="8"/>
      <c r="I81" s="8"/>
      <c r="K81" s="10"/>
      <c r="O81" s="75"/>
      <c r="P81" s="71"/>
      <c r="Q81" s="80"/>
      <c r="R81" s="100"/>
      <c r="S81" s="99"/>
    </row>
    <row r="82" spans="2:19" ht="14.25">
      <c r="B82" s="96"/>
      <c r="C82" s="94"/>
      <c r="G82" s="13"/>
      <c r="H82" s="122" t="s">
        <v>254</v>
      </c>
      <c r="I82" s="123"/>
      <c r="K82" s="10"/>
      <c r="Q82" s="75"/>
      <c r="R82" s="99"/>
      <c r="S82" s="99"/>
    </row>
    <row r="83" spans="7:29" ht="15" thickBot="1">
      <c r="G83" s="4"/>
      <c r="H83" s="110"/>
      <c r="I83" s="108"/>
      <c r="J83" s="79"/>
      <c r="K83" s="80"/>
      <c r="Q83" s="75"/>
      <c r="R83" s="106"/>
      <c r="S83" s="106"/>
      <c r="T83" s="71"/>
      <c r="U83" s="71"/>
      <c r="V83" s="94" t="s">
        <v>70</v>
      </c>
      <c r="W83" s="94"/>
      <c r="X83" s="94"/>
      <c r="Y83" s="94"/>
      <c r="Z83" s="94"/>
      <c r="AA83" s="96" t="s">
        <v>18</v>
      </c>
      <c r="AB83" s="96"/>
      <c r="AC83" s="96"/>
    </row>
    <row r="84" spans="7:29" ht="14.25">
      <c r="G84" s="4"/>
      <c r="H84" s="110"/>
      <c r="I84" s="110"/>
      <c r="J84" s="72"/>
      <c r="V84" s="94"/>
      <c r="W84" s="94"/>
      <c r="X84" s="94"/>
      <c r="Y84" s="94"/>
      <c r="Z84" s="94"/>
      <c r="AA84" s="96"/>
      <c r="AB84" s="96"/>
      <c r="AC84" s="96"/>
    </row>
    <row r="85" spans="2:10" ht="15" thickBot="1">
      <c r="B85" s="96" t="s">
        <v>31</v>
      </c>
      <c r="C85" s="94" t="s">
        <v>62</v>
      </c>
      <c r="D85" s="71"/>
      <c r="E85" s="71"/>
      <c r="F85" s="71"/>
      <c r="G85" s="71"/>
      <c r="H85" s="120"/>
      <c r="I85" s="120"/>
      <c r="J85" s="72"/>
    </row>
    <row r="86" spans="2:3" ht="14.25">
      <c r="B86" s="96"/>
      <c r="C86" s="94"/>
    </row>
    <row r="89" spans="1:31" ht="14.25">
      <c r="A89" s="95" t="s">
        <v>8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</row>
    <row r="90" spans="1:31" ht="14.2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</row>
    <row r="91" spans="1:31" ht="14.2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</row>
    <row r="93" spans="2:30" ht="15" thickBot="1">
      <c r="B93" s="96" t="s">
        <v>22</v>
      </c>
      <c r="C93" s="94" t="s">
        <v>75</v>
      </c>
      <c r="D93" s="71"/>
      <c r="E93" s="71"/>
      <c r="F93" s="71"/>
      <c r="G93" s="71"/>
      <c r="H93" s="71"/>
      <c r="I93" s="71"/>
      <c r="R93" s="71"/>
      <c r="S93" s="71"/>
      <c r="T93" s="71"/>
      <c r="U93" s="71"/>
      <c r="V93" s="71"/>
      <c r="W93" s="71"/>
      <c r="X93" s="94" t="s">
        <v>76</v>
      </c>
      <c r="Y93" s="94"/>
      <c r="Z93" s="94"/>
      <c r="AA93" s="94"/>
      <c r="AB93" s="94"/>
      <c r="AC93" s="96" t="s">
        <v>18</v>
      </c>
      <c r="AD93" s="96"/>
    </row>
    <row r="94" spans="2:30" ht="14.25">
      <c r="B94" s="96"/>
      <c r="C94" s="94"/>
      <c r="I94" s="4"/>
      <c r="J94" s="72"/>
      <c r="Q94" s="75"/>
      <c r="R94" s="117" t="s">
        <v>265</v>
      </c>
      <c r="S94" s="99"/>
      <c r="X94" s="94"/>
      <c r="Y94" s="94"/>
      <c r="Z94" s="94"/>
      <c r="AA94" s="94"/>
      <c r="AB94" s="94"/>
      <c r="AC94" s="96"/>
      <c r="AD94" s="96"/>
    </row>
    <row r="95" spans="8:19" ht="15" thickBot="1">
      <c r="H95" s="107" t="s">
        <v>255</v>
      </c>
      <c r="I95" s="110"/>
      <c r="J95" s="72"/>
      <c r="P95" s="71"/>
      <c r="Q95" s="77"/>
      <c r="R95" s="99"/>
      <c r="S95" s="96"/>
    </row>
    <row r="96" spans="8:19" ht="15" thickBot="1">
      <c r="H96" s="109"/>
      <c r="I96" s="110"/>
      <c r="J96" s="74"/>
      <c r="K96" s="71"/>
      <c r="O96" s="75"/>
      <c r="Q96" s="10"/>
      <c r="R96" s="100"/>
      <c r="S96" s="96"/>
    </row>
    <row r="97" spans="2:30" ht="15">
      <c r="B97" s="96" t="s">
        <v>19</v>
      </c>
      <c r="C97" s="94" t="s">
        <v>74</v>
      </c>
      <c r="D97" s="8"/>
      <c r="E97" s="8"/>
      <c r="F97" s="8"/>
      <c r="G97" s="8"/>
      <c r="H97" s="109"/>
      <c r="I97" s="108"/>
      <c r="K97" s="4"/>
      <c r="L97" s="72"/>
      <c r="O97" s="75"/>
      <c r="Q97" s="10"/>
      <c r="R97" s="118"/>
      <c r="S97" s="119"/>
      <c r="T97" s="8"/>
      <c r="U97" s="8"/>
      <c r="V97" s="8"/>
      <c r="W97" s="8"/>
      <c r="X97" s="94" t="s">
        <v>77</v>
      </c>
      <c r="Y97" s="94"/>
      <c r="Z97" s="94"/>
      <c r="AA97" s="94"/>
      <c r="AB97" s="94"/>
      <c r="AC97" s="96" t="s">
        <v>19</v>
      </c>
      <c r="AD97" s="96"/>
    </row>
    <row r="98" spans="2:30" ht="15">
      <c r="B98" s="96"/>
      <c r="C98" s="94"/>
      <c r="F98" s="122" t="s">
        <v>249</v>
      </c>
      <c r="G98" s="123"/>
      <c r="H98" s="109"/>
      <c r="I98" s="108"/>
      <c r="K98" s="4"/>
      <c r="L98" s="72"/>
      <c r="O98" s="75"/>
      <c r="X98" s="94"/>
      <c r="Y98" s="94"/>
      <c r="Z98" s="94"/>
      <c r="AA98" s="94"/>
      <c r="AB98" s="94"/>
      <c r="AC98" s="96"/>
      <c r="AD98" s="96"/>
    </row>
    <row r="99" spans="6:15" ht="15.75" thickBot="1">
      <c r="F99" s="110"/>
      <c r="G99" s="108"/>
      <c r="H99" s="79"/>
      <c r="I99" s="80"/>
      <c r="K99" s="4"/>
      <c r="L99" s="72"/>
      <c r="O99" s="75"/>
    </row>
    <row r="100" spans="6:17" ht="14.25">
      <c r="F100" s="110"/>
      <c r="G100" s="110"/>
      <c r="H100" s="72"/>
      <c r="J100" s="107" t="s">
        <v>289</v>
      </c>
      <c r="K100" s="110"/>
      <c r="L100" s="72"/>
      <c r="O100" s="75"/>
      <c r="P100" s="117" t="s">
        <v>292</v>
      </c>
      <c r="Q100" s="96"/>
    </row>
    <row r="101" spans="2:30" ht="15" thickBot="1">
      <c r="B101" s="96" t="s">
        <v>44</v>
      </c>
      <c r="C101" s="94" t="s">
        <v>73</v>
      </c>
      <c r="D101" s="71"/>
      <c r="E101" s="71"/>
      <c r="F101" s="120"/>
      <c r="G101" s="120"/>
      <c r="H101" s="72"/>
      <c r="J101" s="109"/>
      <c r="K101" s="110"/>
      <c r="L101" s="73"/>
      <c r="M101" s="8"/>
      <c r="N101" s="74"/>
      <c r="O101" s="77"/>
      <c r="P101" s="99"/>
      <c r="Q101" s="96"/>
      <c r="T101" s="71"/>
      <c r="U101" s="71"/>
      <c r="V101" s="71"/>
      <c r="W101" s="71"/>
      <c r="X101" s="94" t="s">
        <v>78</v>
      </c>
      <c r="Y101" s="94"/>
      <c r="Z101" s="94"/>
      <c r="AA101" s="94"/>
      <c r="AB101" s="94"/>
      <c r="AC101" s="96" t="s">
        <v>18</v>
      </c>
      <c r="AD101" s="96"/>
    </row>
    <row r="102" spans="2:30" ht="14.25">
      <c r="B102" s="96"/>
      <c r="C102" s="94"/>
      <c r="J102" s="109"/>
      <c r="K102" s="108"/>
      <c r="M102" s="101" t="s">
        <v>305</v>
      </c>
      <c r="N102" s="102"/>
      <c r="O102" s="10"/>
      <c r="P102" s="100"/>
      <c r="Q102" s="96"/>
      <c r="S102" s="75"/>
      <c r="T102" s="117" t="s">
        <v>240</v>
      </c>
      <c r="U102" s="99"/>
      <c r="X102" s="94"/>
      <c r="Y102" s="94"/>
      <c r="Z102" s="94"/>
      <c r="AA102" s="94"/>
      <c r="AB102" s="94"/>
      <c r="AC102" s="96"/>
      <c r="AD102" s="96"/>
    </row>
    <row r="103" spans="10:21" ht="15" thickBot="1">
      <c r="J103" s="109"/>
      <c r="K103" s="108"/>
      <c r="M103" s="103"/>
      <c r="N103" s="103"/>
      <c r="O103" s="10"/>
      <c r="P103" s="100"/>
      <c r="Q103" s="96"/>
      <c r="R103" s="71"/>
      <c r="S103" s="77"/>
      <c r="T103" s="99"/>
      <c r="U103" s="96"/>
    </row>
    <row r="104" spans="11:21" ht="14.25">
      <c r="K104" s="10"/>
      <c r="M104" s="103"/>
      <c r="N104" s="103"/>
      <c r="O104" s="10"/>
      <c r="Q104" s="75"/>
      <c r="S104" s="10"/>
      <c r="T104" s="100"/>
      <c r="U104" s="96"/>
    </row>
    <row r="105" spans="2:30" ht="14.25">
      <c r="B105" s="96" t="s">
        <v>37</v>
      </c>
      <c r="C105" s="94" t="s">
        <v>72</v>
      </c>
      <c r="D105" s="8"/>
      <c r="E105" s="8"/>
      <c r="F105" s="8"/>
      <c r="G105" s="8"/>
      <c r="H105" s="8"/>
      <c r="I105" s="8"/>
      <c r="K105" s="10"/>
      <c r="O105" s="10"/>
      <c r="Q105" s="75"/>
      <c r="R105" s="117" t="s">
        <v>269</v>
      </c>
      <c r="S105" s="96"/>
      <c r="T105" s="118"/>
      <c r="U105" s="119"/>
      <c r="V105" s="8"/>
      <c r="W105" s="8"/>
      <c r="X105" s="94" t="s">
        <v>79</v>
      </c>
      <c r="Y105" s="94"/>
      <c r="Z105" s="94"/>
      <c r="AA105" s="94"/>
      <c r="AB105" s="94"/>
      <c r="AC105" s="96" t="s">
        <v>37</v>
      </c>
      <c r="AD105" s="96"/>
    </row>
    <row r="106" spans="2:30" ht="15" thickBot="1">
      <c r="B106" s="96"/>
      <c r="C106" s="94"/>
      <c r="G106" s="13"/>
      <c r="H106" s="122" t="s">
        <v>256</v>
      </c>
      <c r="I106" s="123"/>
      <c r="K106" s="10"/>
      <c r="O106" s="10"/>
      <c r="P106" s="79"/>
      <c r="Q106" s="77"/>
      <c r="R106" s="99"/>
      <c r="S106" s="96"/>
      <c r="X106" s="94"/>
      <c r="Y106" s="94"/>
      <c r="Z106" s="94"/>
      <c r="AA106" s="94"/>
      <c r="AB106" s="94"/>
      <c r="AC106" s="96"/>
      <c r="AD106" s="96"/>
    </row>
    <row r="107" spans="7:19" ht="15" thickBot="1">
      <c r="G107" s="4"/>
      <c r="H107" s="110"/>
      <c r="I107" s="108"/>
      <c r="J107" s="79"/>
      <c r="K107" s="80"/>
      <c r="Q107" s="10"/>
      <c r="R107" s="100"/>
      <c r="S107" s="96"/>
    </row>
    <row r="108" spans="7:19" ht="14.25">
      <c r="G108" s="4"/>
      <c r="H108" s="110"/>
      <c r="I108" s="110"/>
      <c r="J108" s="72"/>
      <c r="Q108" s="10"/>
      <c r="R108" s="100"/>
      <c r="S108" s="96"/>
    </row>
    <row r="109" spans="2:30" ht="15" thickBot="1">
      <c r="B109" s="96" t="s">
        <v>18</v>
      </c>
      <c r="C109" s="94" t="s">
        <v>71</v>
      </c>
      <c r="D109" s="71"/>
      <c r="E109" s="71"/>
      <c r="F109" s="71"/>
      <c r="G109" s="71"/>
      <c r="H109" s="120"/>
      <c r="I109" s="120"/>
      <c r="J109" s="72"/>
      <c r="Q109" s="10"/>
      <c r="R109" s="8"/>
      <c r="S109" s="8"/>
      <c r="T109" s="8"/>
      <c r="U109" s="8"/>
      <c r="V109" s="8"/>
      <c r="W109" s="8"/>
      <c r="X109" s="94" t="s">
        <v>80</v>
      </c>
      <c r="Y109" s="94"/>
      <c r="Z109" s="94"/>
      <c r="AA109" s="94"/>
      <c r="AB109" s="94"/>
      <c r="AC109" s="96" t="s">
        <v>19</v>
      </c>
      <c r="AD109" s="96"/>
    </row>
    <row r="110" spans="2:30" ht="14.25">
      <c r="B110" s="96"/>
      <c r="C110" s="94"/>
      <c r="X110" s="94"/>
      <c r="Y110" s="94"/>
      <c r="Z110" s="94"/>
      <c r="AA110" s="94"/>
      <c r="AB110" s="94"/>
      <c r="AC110" s="96"/>
      <c r="AD110" s="96"/>
    </row>
  </sheetData>
  <sheetProtection/>
  <mergeCells count="164">
    <mergeCell ref="P100:Q103"/>
    <mergeCell ref="R94:S97"/>
    <mergeCell ref="T102:U105"/>
    <mergeCell ref="R105:S108"/>
    <mergeCell ref="F98:G101"/>
    <mergeCell ref="J100:K103"/>
    <mergeCell ref="H106:I109"/>
    <mergeCell ref="M102:N104"/>
    <mergeCell ref="AC105:AD106"/>
    <mergeCell ref="X105:AB106"/>
    <mergeCell ref="X101:AB102"/>
    <mergeCell ref="AC101:AD102"/>
    <mergeCell ref="B109:B110"/>
    <mergeCell ref="C109:C110"/>
    <mergeCell ref="X109:AB110"/>
    <mergeCell ref="AC109:AD110"/>
    <mergeCell ref="B101:B102"/>
    <mergeCell ref="C101:C102"/>
    <mergeCell ref="C105:C106"/>
    <mergeCell ref="B105:B106"/>
    <mergeCell ref="A89:AE91"/>
    <mergeCell ref="B93:B94"/>
    <mergeCell ref="C93:C94"/>
    <mergeCell ref="C97:C98"/>
    <mergeCell ref="B97:B98"/>
    <mergeCell ref="AC97:AD98"/>
    <mergeCell ref="X97:AB98"/>
    <mergeCell ref="X93:AB94"/>
    <mergeCell ref="AC93:AD94"/>
    <mergeCell ref="H95:I98"/>
    <mergeCell ref="H82:I85"/>
    <mergeCell ref="M78:N80"/>
    <mergeCell ref="P76:Q79"/>
    <mergeCell ref="R72:S75"/>
    <mergeCell ref="R80:S83"/>
    <mergeCell ref="V79:Z80"/>
    <mergeCell ref="AA79:AC80"/>
    <mergeCell ref="AA83:AC84"/>
    <mergeCell ref="V83:Z84"/>
    <mergeCell ref="V71:Z72"/>
    <mergeCell ref="AA71:AC72"/>
    <mergeCell ref="AA75:AC76"/>
    <mergeCell ref="V75:Z76"/>
    <mergeCell ref="C81:C82"/>
    <mergeCell ref="J76:K79"/>
    <mergeCell ref="B81:B82"/>
    <mergeCell ref="B85:B86"/>
    <mergeCell ref="C85:C86"/>
    <mergeCell ref="A65:AE67"/>
    <mergeCell ref="B69:B70"/>
    <mergeCell ref="C69:C70"/>
    <mergeCell ref="C73:C74"/>
    <mergeCell ref="B73:B74"/>
    <mergeCell ref="H71:I74"/>
    <mergeCell ref="F74:G77"/>
    <mergeCell ref="B77:B78"/>
    <mergeCell ref="C77:C78"/>
    <mergeCell ref="Y60:Y62"/>
    <mergeCell ref="Z60:Z62"/>
    <mergeCell ref="AA60:AB62"/>
    <mergeCell ref="D61:D62"/>
    <mergeCell ref="H61:H62"/>
    <mergeCell ref="I61:I62"/>
    <mergeCell ref="M61:M62"/>
    <mergeCell ref="N61:N62"/>
    <mergeCell ref="R61:R62"/>
    <mergeCell ref="B60:B62"/>
    <mergeCell ref="C60:C62"/>
    <mergeCell ref="S60:W62"/>
    <mergeCell ref="X60:X62"/>
    <mergeCell ref="Y57:Y59"/>
    <mergeCell ref="B57:B59"/>
    <mergeCell ref="C57:C59"/>
    <mergeCell ref="Z57:Z59"/>
    <mergeCell ref="AA57:AB59"/>
    <mergeCell ref="D58:D59"/>
    <mergeCell ref="H58:H59"/>
    <mergeCell ref="I58:I59"/>
    <mergeCell ref="M58:M59"/>
    <mergeCell ref="S58:S59"/>
    <mergeCell ref="W58:W59"/>
    <mergeCell ref="N57:R59"/>
    <mergeCell ref="X57:X59"/>
    <mergeCell ref="Z54:Z56"/>
    <mergeCell ref="AA54:AB56"/>
    <mergeCell ref="D55:D56"/>
    <mergeCell ref="H55:H56"/>
    <mergeCell ref="N55:N56"/>
    <mergeCell ref="R55:R56"/>
    <mergeCell ref="S55:S56"/>
    <mergeCell ref="W55:W56"/>
    <mergeCell ref="B54:B56"/>
    <mergeCell ref="C54:C56"/>
    <mergeCell ref="I54:M56"/>
    <mergeCell ref="X54:X56"/>
    <mergeCell ref="Y51:Y53"/>
    <mergeCell ref="Z51:Z53"/>
    <mergeCell ref="B51:B53"/>
    <mergeCell ref="C51:C53"/>
    <mergeCell ref="D51:H53"/>
    <mergeCell ref="Y54:Y56"/>
    <mergeCell ref="AA51:AB53"/>
    <mergeCell ref="I52:I53"/>
    <mergeCell ref="M52:M53"/>
    <mergeCell ref="N52:N53"/>
    <mergeCell ref="R52:R53"/>
    <mergeCell ref="S52:S53"/>
    <mergeCell ref="W52:W53"/>
    <mergeCell ref="X51:X53"/>
    <mergeCell ref="C32:C33"/>
    <mergeCell ref="C36:C37"/>
    <mergeCell ref="A46:AE48"/>
    <mergeCell ref="D50:H50"/>
    <mergeCell ref="I50:M50"/>
    <mergeCell ref="N50:R50"/>
    <mergeCell ref="S50:W50"/>
    <mergeCell ref="X50:Z50"/>
    <mergeCell ref="AA50:AB50"/>
    <mergeCell ref="Y42:AA43"/>
    <mergeCell ref="T42:X43"/>
    <mergeCell ref="H35:I38"/>
    <mergeCell ref="F37:G40"/>
    <mergeCell ref="K37:L39"/>
    <mergeCell ref="N35:O38"/>
    <mergeCell ref="P39:Q42"/>
    <mergeCell ref="B40:B41"/>
    <mergeCell ref="C40:C41"/>
    <mergeCell ref="T30:X31"/>
    <mergeCell ref="Y30:AA31"/>
    <mergeCell ref="Y34:AA35"/>
    <mergeCell ref="T34:X35"/>
    <mergeCell ref="T38:X39"/>
    <mergeCell ref="Y38:AA39"/>
    <mergeCell ref="P31:Q34"/>
    <mergeCell ref="B32:B33"/>
    <mergeCell ref="B36:B37"/>
    <mergeCell ref="H8:I11"/>
    <mergeCell ref="B22:B23"/>
    <mergeCell ref="C22:C23"/>
    <mergeCell ref="A26:AE28"/>
    <mergeCell ref="F11:G14"/>
    <mergeCell ref="J13:K16"/>
    <mergeCell ref="H19:I22"/>
    <mergeCell ref="V20:Z21"/>
    <mergeCell ref="R17:S20"/>
    <mergeCell ref="AA20:AC21"/>
    <mergeCell ref="B14:B15"/>
    <mergeCell ref="C14:C15"/>
    <mergeCell ref="P13:Q16"/>
    <mergeCell ref="M15:N17"/>
    <mergeCell ref="V12:Z13"/>
    <mergeCell ref="C18:C19"/>
    <mergeCell ref="AA12:AC13"/>
    <mergeCell ref="R9:S12"/>
    <mergeCell ref="B18:B19"/>
    <mergeCell ref="V16:Z17"/>
    <mergeCell ref="A2:AE4"/>
    <mergeCell ref="B6:B7"/>
    <mergeCell ref="C6:C7"/>
    <mergeCell ref="C10:C11"/>
    <mergeCell ref="B10:B11"/>
    <mergeCell ref="V8:Z9"/>
    <mergeCell ref="AA8:AC9"/>
    <mergeCell ref="AA16:AC17"/>
  </mergeCells>
  <conditionalFormatting sqref="AA51:AB62">
    <cfRule type="cellIs" priority="1" dxfId="42" operator="equal" stopIfTrue="1">
      <formula>1</formula>
    </cfRule>
    <cfRule type="cellIs" priority="2" dxfId="43" operator="equal" stopIfTrue="1">
      <formula>2</formula>
    </cfRule>
  </conditionalFormatting>
  <conditionalFormatting sqref="B54:B62">
    <cfRule type="expression" priority="3" dxfId="44" stopIfTrue="1">
      <formula>AA54=1</formula>
    </cfRule>
    <cfRule type="expression" priority="4" dxfId="45" stopIfTrue="1">
      <formula>AA54=2</formula>
    </cfRule>
  </conditionalFormatting>
  <conditionalFormatting sqref="C54:C62">
    <cfRule type="expression" priority="5" dxfId="44" stopIfTrue="1">
      <formula>AA54=1</formula>
    </cfRule>
    <cfRule type="expression" priority="6" dxfId="45" stopIfTrue="1">
      <formula>AA54=2</formula>
    </cfRule>
  </conditionalFormatting>
  <conditionalFormatting sqref="C51:C53">
    <cfRule type="expression" priority="7" dxfId="44" stopIfTrue="1">
      <formula>AA51=1</formula>
    </cfRule>
    <cfRule type="expression" priority="8" dxfId="45" stopIfTrue="1">
      <formula>AA51=2</formula>
    </cfRule>
  </conditionalFormatting>
  <conditionalFormatting sqref="B51:B53">
    <cfRule type="expression" priority="9" dxfId="44" stopIfTrue="1">
      <formula>AA51=1</formula>
    </cfRule>
    <cfRule type="expression" priority="10" dxfId="45" stopIfTrue="1">
      <formula>AA51=2</formula>
    </cfRule>
  </conditionalFormatting>
  <printOptions/>
  <pageMargins left="0.7" right="0.7" top="0.75" bottom="0.75" header="0.3" footer="0.3"/>
  <pageSetup horizontalDpi="360" verticalDpi="360" orientation="portrait" paperSize="9" scale="83" r:id="rId2"/>
  <rowBreaks count="1" manualBreakCount="1">
    <brk id="64" max="2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AJ50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3.8984375" style="0" customWidth="1"/>
    <col min="2" max="2" width="7.59765625" style="0" customWidth="1"/>
    <col min="3" max="3" width="10.59765625" style="0" customWidth="1"/>
    <col min="4" max="28" width="2.59765625" style="0" customWidth="1"/>
    <col min="29" max="29" width="3.59765625" style="0" customWidth="1"/>
    <col min="30" max="30" width="5.59765625" style="0" customWidth="1"/>
    <col min="31" max="36" width="3.59765625" style="0" customWidth="1"/>
  </cols>
  <sheetData>
    <row r="2" spans="1:31" ht="14.25">
      <c r="A2" s="95" t="s">
        <v>20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</row>
    <row r="3" spans="1:31" ht="14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4" spans="1:31" ht="14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</row>
    <row r="6" spans="2:28" ht="15" customHeight="1" thickBot="1">
      <c r="B6" s="18"/>
      <c r="C6" s="19"/>
      <c r="D6" s="142" t="s">
        <v>90</v>
      </c>
      <c r="E6" s="157"/>
      <c r="F6" s="157"/>
      <c r="G6" s="157"/>
      <c r="H6" s="160"/>
      <c r="I6" s="142" t="s">
        <v>91</v>
      </c>
      <c r="J6" s="157"/>
      <c r="K6" s="157"/>
      <c r="L6" s="157"/>
      <c r="M6" s="160"/>
      <c r="N6" s="126" t="s">
        <v>92</v>
      </c>
      <c r="O6" s="127"/>
      <c r="P6" s="127"/>
      <c r="Q6" s="127"/>
      <c r="R6" s="128"/>
      <c r="S6" s="126" t="s">
        <v>93</v>
      </c>
      <c r="T6" s="127"/>
      <c r="U6" s="127"/>
      <c r="V6" s="127"/>
      <c r="W6" s="128"/>
      <c r="X6" s="129" t="s">
        <v>50</v>
      </c>
      <c r="Y6" s="130"/>
      <c r="Z6" s="131"/>
      <c r="AA6" s="129" t="s">
        <v>51</v>
      </c>
      <c r="AB6" s="131"/>
    </row>
    <row r="7" spans="2:36" ht="15" customHeight="1">
      <c r="B7" s="145" t="s">
        <v>81</v>
      </c>
      <c r="C7" s="176" t="s">
        <v>86</v>
      </c>
      <c r="D7" s="182"/>
      <c r="E7" s="183"/>
      <c r="F7" s="183"/>
      <c r="G7" s="183"/>
      <c r="H7" s="184"/>
      <c r="I7" s="37" t="str">
        <f>IF(I8="","",IF(I8&gt;M8,"○","×"))</f>
        <v>×</v>
      </c>
      <c r="J7" s="38">
        <v>6</v>
      </c>
      <c r="K7" s="39" t="s">
        <v>52</v>
      </c>
      <c r="L7" s="38">
        <v>21</v>
      </c>
      <c r="M7" s="40"/>
      <c r="N7" s="35" t="str">
        <f>IF(N8="","",IF(N8&gt;R8,"○","×"))</f>
        <v>×</v>
      </c>
      <c r="O7" s="6">
        <v>4</v>
      </c>
      <c r="P7" s="27" t="s">
        <v>52</v>
      </c>
      <c r="Q7" s="6">
        <v>21</v>
      </c>
      <c r="R7" s="28"/>
      <c r="S7" s="21" t="str">
        <f>IF(S8="","",IF(S8&gt;W8,"○","×"))</f>
        <v>○</v>
      </c>
      <c r="T7" s="6">
        <v>21</v>
      </c>
      <c r="U7" s="27" t="s">
        <v>52</v>
      </c>
      <c r="V7" s="6">
        <v>12</v>
      </c>
      <c r="W7" s="28"/>
      <c r="X7" s="142">
        <f>IF(I7="","",COUNTIF(I7:W7,"○"))</f>
        <v>1</v>
      </c>
      <c r="Y7" s="157" t="s">
        <v>53</v>
      </c>
      <c r="Z7" s="160">
        <f>IF(I7="","",COUNTIF(I7:W7,"×"))</f>
        <v>2</v>
      </c>
      <c r="AA7" s="165">
        <f>IF(AD8="","",RANK(AD8,AD7:AD12))</f>
        <v>2</v>
      </c>
      <c r="AB7" s="166"/>
      <c r="AD7" s="92"/>
      <c r="AE7" s="92">
        <f>IF(J7="","",IF(J7&gt;L7,1,0))</f>
        <v>0</v>
      </c>
      <c r="AF7" s="92">
        <f>IF(J7="","",IF(J7&lt;L7,1,0))</f>
        <v>1</v>
      </c>
      <c r="AG7" s="92">
        <f>IF(O7="","",IF(O7&gt;Q7,1,0))</f>
        <v>0</v>
      </c>
      <c r="AH7" s="92">
        <f>IF(O7="","",IF(O7&lt;Q7,1,0))</f>
        <v>1</v>
      </c>
      <c r="AI7" s="92">
        <f>IF(T7="","",IF(T7&gt;V7,1,0))</f>
        <v>1</v>
      </c>
      <c r="AJ7" s="92">
        <f>IF(T7="","",IF(T7&lt;V7,1,0))</f>
        <v>0</v>
      </c>
    </row>
    <row r="8" spans="2:36" ht="15" customHeight="1">
      <c r="B8" s="146"/>
      <c r="C8" s="143"/>
      <c r="D8" s="185"/>
      <c r="E8" s="152"/>
      <c r="F8" s="152"/>
      <c r="G8" s="152"/>
      <c r="H8" s="153"/>
      <c r="I8" s="138">
        <f>IF(J7="","",SUM(AE7:AE9))</f>
        <v>0</v>
      </c>
      <c r="J8" s="7">
        <v>17</v>
      </c>
      <c r="K8" s="27" t="s">
        <v>52</v>
      </c>
      <c r="L8" s="7">
        <v>21</v>
      </c>
      <c r="M8" s="171">
        <f>IF(J7="","",SUM(AF7:AF9))</f>
        <v>2</v>
      </c>
      <c r="N8" s="173">
        <f>IF(O7="","",SUM(AG7:AG9))</f>
        <v>0</v>
      </c>
      <c r="O8" s="7">
        <v>4</v>
      </c>
      <c r="P8" s="27" t="s">
        <v>52</v>
      </c>
      <c r="Q8" s="7">
        <v>21</v>
      </c>
      <c r="R8" s="140">
        <f>IF(O7="","",SUM(AH7:AH9))</f>
        <v>2</v>
      </c>
      <c r="S8" s="138">
        <f>IF(T7="","",SUM(AI7:AI9))</f>
        <v>2</v>
      </c>
      <c r="T8" s="7">
        <v>21</v>
      </c>
      <c r="U8" s="27" t="s">
        <v>52</v>
      </c>
      <c r="V8" s="7">
        <v>9</v>
      </c>
      <c r="W8" s="140">
        <f>IF(T7="","",SUM(AJ7:AJ9))</f>
        <v>0</v>
      </c>
      <c r="X8" s="143"/>
      <c r="Y8" s="158"/>
      <c r="Z8" s="161"/>
      <c r="AA8" s="167"/>
      <c r="AB8" s="168"/>
      <c r="AD8" s="92">
        <f>IF(X7="","",X7*1000+(I8+N8+S8)*100+((I8+N8+S8)-(M8+R8+W8))*10+((SUM(J7:J9)+SUM(O7:O9)+SUM(T7:T9))-(SUM(L7:L9)+SUM(Q7:Q9)+SUM(V7:V9))))</f>
        <v>1148</v>
      </c>
      <c r="AE8" s="92">
        <f>IF(J8="","",IF(J8&gt;L8,1,0))</f>
        <v>0</v>
      </c>
      <c r="AF8" s="92">
        <f>IF(J8="","",IF(J8&lt;L8,1,0))</f>
        <v>1</v>
      </c>
      <c r="AG8" s="92">
        <f>IF(O8="","",IF(O8&gt;Q8,1,0))</f>
        <v>0</v>
      </c>
      <c r="AH8" s="92">
        <f>IF(O8="","",IF(O8&lt;Q8,1,0))</f>
        <v>1</v>
      </c>
      <c r="AI8" s="92">
        <f>IF(T8="","",IF(T8&gt;V8,1,0))</f>
        <v>1</v>
      </c>
      <c r="AJ8" s="92">
        <f>IF(T8="","",IF(T8&lt;V8,1,0))</f>
        <v>0</v>
      </c>
    </row>
    <row r="9" spans="2:36" ht="15" customHeight="1">
      <c r="B9" s="147"/>
      <c r="C9" s="144"/>
      <c r="D9" s="186"/>
      <c r="E9" s="155"/>
      <c r="F9" s="155"/>
      <c r="G9" s="155"/>
      <c r="H9" s="156"/>
      <c r="I9" s="139"/>
      <c r="J9" s="30"/>
      <c r="K9" s="27" t="s">
        <v>52</v>
      </c>
      <c r="L9" s="30"/>
      <c r="M9" s="172"/>
      <c r="N9" s="174"/>
      <c r="O9" s="30"/>
      <c r="P9" s="31" t="s">
        <v>52</v>
      </c>
      <c r="Q9" s="30"/>
      <c r="R9" s="141"/>
      <c r="S9" s="139"/>
      <c r="T9" s="30"/>
      <c r="U9" s="27" t="s">
        <v>52</v>
      </c>
      <c r="V9" s="30"/>
      <c r="W9" s="141"/>
      <c r="X9" s="144"/>
      <c r="Y9" s="159"/>
      <c r="Z9" s="162"/>
      <c r="AA9" s="169"/>
      <c r="AB9" s="170"/>
      <c r="AD9" s="92"/>
      <c r="AE9" s="92">
        <f>IF(J9="","",IF(J9&gt;L9,1,0))</f>
      </c>
      <c r="AF9" s="92">
        <f>IF(J9="","",IF(J9&lt;L9,1,0))</f>
      </c>
      <c r="AG9" s="92">
        <f>IF(O9="","",IF(O9&gt;Q9,1,0))</f>
      </c>
      <c r="AH9" s="92">
        <f>IF(O9="","",IF(O9&lt;Q9,1,0))</f>
      </c>
      <c r="AI9" s="92">
        <f>IF(T9="","",IF(T9&gt;V9,1,0))</f>
      </c>
      <c r="AJ9" s="92">
        <f>IF(T9="","",IF(T9&lt;V9,1,0))</f>
      </c>
    </row>
    <row r="10" spans="2:36" ht="15" customHeight="1">
      <c r="B10" s="175" t="s">
        <v>83</v>
      </c>
      <c r="C10" s="176" t="s">
        <v>87</v>
      </c>
      <c r="D10" s="41" t="str">
        <f>IF(D11="","",IF(D11&gt;H11,"○","×"))</f>
        <v>○</v>
      </c>
      <c r="E10" s="24">
        <f>IF(L7="","",L7)</f>
        <v>21</v>
      </c>
      <c r="F10" s="22" t="s">
        <v>52</v>
      </c>
      <c r="G10" s="24">
        <f>IF(J7="","",J7)</f>
        <v>6</v>
      </c>
      <c r="H10" s="28"/>
      <c r="I10" s="148"/>
      <c r="J10" s="149"/>
      <c r="K10" s="149"/>
      <c r="L10" s="149"/>
      <c r="M10" s="177"/>
      <c r="N10" s="35" t="str">
        <f>IF(N11="","",IF(N11&gt;R11,"○","×"))</f>
        <v>×</v>
      </c>
      <c r="O10" s="6">
        <v>17</v>
      </c>
      <c r="P10" s="27" t="s">
        <v>52</v>
      </c>
      <c r="Q10" s="6">
        <v>21</v>
      </c>
      <c r="R10" s="28"/>
      <c r="S10" s="21" t="str">
        <f>IF(S11="","",IF(S11&gt;W11,"○","×"))</f>
        <v>○</v>
      </c>
      <c r="T10" s="6">
        <v>21</v>
      </c>
      <c r="U10" s="32" t="s">
        <v>52</v>
      </c>
      <c r="V10" s="6">
        <v>13</v>
      </c>
      <c r="W10" s="28"/>
      <c r="X10" s="142">
        <f>IF(D10="","",COUNTIF(D10:W12,"○"))</f>
        <v>2</v>
      </c>
      <c r="Y10" s="157" t="s">
        <v>53</v>
      </c>
      <c r="Z10" s="160">
        <f>IF(D10="","",COUNTIF(D10:W12,"×"))</f>
        <v>1</v>
      </c>
      <c r="AA10" s="165">
        <f>IF(AD11="","",RANK(AD11,AD7:AD12))</f>
        <v>1</v>
      </c>
      <c r="AB10" s="166"/>
      <c r="AD10" s="92"/>
      <c r="AE10" s="92">
        <f>IF(O10="","",IF(O10&gt;Q10,1,0))</f>
        <v>0</v>
      </c>
      <c r="AF10" s="92">
        <f>IF(O10="","",IF(O10&lt;Q10,1,0))</f>
        <v>1</v>
      </c>
      <c r="AG10" s="92">
        <f>IF(T10="","",IF(T10&gt;V10,1,0))</f>
        <v>1</v>
      </c>
      <c r="AH10" s="92">
        <f>IF(T10="","",IF(T10&lt;V10,1,0))</f>
        <v>0</v>
      </c>
      <c r="AI10" s="92"/>
      <c r="AJ10" s="92"/>
    </row>
    <row r="11" spans="2:36" ht="15" customHeight="1">
      <c r="B11" s="146"/>
      <c r="C11" s="143"/>
      <c r="D11" s="187">
        <f>M8</f>
        <v>2</v>
      </c>
      <c r="E11" s="33">
        <f>IF(L8="","",L8)</f>
        <v>21</v>
      </c>
      <c r="F11" s="27" t="s">
        <v>52</v>
      </c>
      <c r="G11" s="33">
        <f>IF(J8="","",J8)</f>
        <v>17</v>
      </c>
      <c r="H11" s="140">
        <f>I8</f>
        <v>0</v>
      </c>
      <c r="I11" s="151"/>
      <c r="J11" s="152"/>
      <c r="K11" s="152"/>
      <c r="L11" s="152"/>
      <c r="M11" s="178"/>
      <c r="N11" s="173">
        <f>IF(O10="","",SUM(AE10:AE12))</f>
        <v>0</v>
      </c>
      <c r="O11" s="7">
        <v>17</v>
      </c>
      <c r="P11" s="27" t="s">
        <v>52</v>
      </c>
      <c r="Q11" s="7">
        <v>21</v>
      </c>
      <c r="R11" s="140">
        <f>IF(O10="","",SUM(AF10:AF12))</f>
        <v>2</v>
      </c>
      <c r="S11" s="138">
        <f>IF(T10="","",SUM(AG10:AG12))</f>
        <v>2</v>
      </c>
      <c r="T11" s="7">
        <v>21</v>
      </c>
      <c r="U11" s="27" t="s">
        <v>52</v>
      </c>
      <c r="V11" s="7">
        <v>5</v>
      </c>
      <c r="W11" s="140">
        <f>IF(T10="","",SUM(AH10:AH12))</f>
        <v>0</v>
      </c>
      <c r="X11" s="143"/>
      <c r="Y11" s="158"/>
      <c r="Z11" s="161"/>
      <c r="AA11" s="167"/>
      <c r="AB11" s="168"/>
      <c r="AD11" s="92">
        <f>IF(X10="","",X10*1000+(D11+N11+S11)*100+((D11+N11+S11)-(H11+R11+W11))*10+((SUM(E10:E12)+SUM(O10:O12)+SUM(T10:T12))-(SUM(G10:G12)+SUM(Q10:Q12)+SUM(V10:V12))))</f>
        <v>2455</v>
      </c>
      <c r="AE11" s="92">
        <f>IF(O11="","",IF(O11&gt;Q11,1,0))</f>
        <v>0</v>
      </c>
      <c r="AF11" s="92">
        <f>IF(O11="","",IF(O11&lt;Q11,1,0))</f>
        <v>1</v>
      </c>
      <c r="AG11" s="92">
        <f>IF(T11="","",IF(T11&gt;V11,1,0))</f>
        <v>1</v>
      </c>
      <c r="AH11" s="92">
        <f>IF(T11="","",IF(T11&lt;V11,1,0))</f>
        <v>0</v>
      </c>
      <c r="AI11" s="92"/>
      <c r="AJ11" s="92"/>
    </row>
    <row r="12" spans="2:36" ht="15" customHeight="1" thickBot="1">
      <c r="B12" s="147"/>
      <c r="C12" s="144"/>
      <c r="D12" s="188"/>
      <c r="E12" s="42">
        <f>IF(L9="","",L9)</f>
      </c>
      <c r="F12" s="43" t="s">
        <v>52</v>
      </c>
      <c r="G12" s="42">
        <f>IF(J9="","",J9)</f>
      </c>
      <c r="H12" s="189"/>
      <c r="I12" s="179"/>
      <c r="J12" s="180"/>
      <c r="K12" s="180"/>
      <c r="L12" s="180"/>
      <c r="M12" s="181"/>
      <c r="N12" s="173"/>
      <c r="O12" s="7"/>
      <c r="P12" s="27" t="s">
        <v>52</v>
      </c>
      <c r="Q12" s="7"/>
      <c r="R12" s="140"/>
      <c r="S12" s="138"/>
      <c r="T12" s="7"/>
      <c r="U12" s="27" t="s">
        <v>52</v>
      </c>
      <c r="V12" s="7"/>
      <c r="W12" s="140"/>
      <c r="X12" s="144"/>
      <c r="Y12" s="159"/>
      <c r="Z12" s="162"/>
      <c r="AA12" s="169"/>
      <c r="AB12" s="170"/>
      <c r="AD12" s="92"/>
      <c r="AE12" s="92">
        <f>IF(O12="","",IF(O12&gt;Q12,1,0))</f>
      </c>
      <c r="AF12" s="92">
        <f>IF(O12="","",IF(O12&lt;Q12,1,0))</f>
      </c>
      <c r="AG12" s="92">
        <f>IF(T12="","",IF(T12&gt;V12,1,0))</f>
      </c>
      <c r="AH12" s="92">
        <f>IF(T12="","",IF(T12&lt;V12,1,0))</f>
      </c>
      <c r="AI12" s="92"/>
      <c r="AJ12" s="92"/>
    </row>
    <row r="13" spans="2:36" ht="15" customHeight="1">
      <c r="B13" s="145" t="s">
        <v>84</v>
      </c>
      <c r="C13" s="176" t="s">
        <v>88</v>
      </c>
      <c r="D13" s="36" t="str">
        <f>IF(D14="","",IF(D14&gt;H14,"○","×"))</f>
        <v>○</v>
      </c>
      <c r="E13" s="26">
        <f>IF(Q7="","",Q7)</f>
        <v>21</v>
      </c>
      <c r="F13" s="22" t="s">
        <v>52</v>
      </c>
      <c r="G13" s="26">
        <f>IF(O7="","",O7)</f>
        <v>4</v>
      </c>
      <c r="H13" s="29"/>
      <c r="I13" s="36" t="str">
        <f>IF(I14="","",IF(I14&gt;M14,"○","×"))</f>
        <v>○</v>
      </c>
      <c r="J13" s="7">
        <f>IF(Q10="","",Q10)</f>
        <v>21</v>
      </c>
      <c r="K13" s="27" t="s">
        <v>52</v>
      </c>
      <c r="L13" s="7">
        <f>IF(O10="","",O10)</f>
        <v>17</v>
      </c>
      <c r="M13" s="7"/>
      <c r="N13" s="182"/>
      <c r="O13" s="183"/>
      <c r="P13" s="183"/>
      <c r="Q13" s="183"/>
      <c r="R13" s="184"/>
      <c r="S13" s="37" t="str">
        <f>IF(S14="","",IF(S14&gt;W14,"○","×"))</f>
        <v>○</v>
      </c>
      <c r="T13" s="38">
        <v>21</v>
      </c>
      <c r="U13" s="39" t="s">
        <v>52</v>
      </c>
      <c r="V13" s="38">
        <v>6</v>
      </c>
      <c r="W13" s="40"/>
      <c r="X13" s="157">
        <f>IF(D13="","",COUNTIF(D13:W15,"○"))</f>
        <v>3</v>
      </c>
      <c r="Y13" s="157" t="s">
        <v>53</v>
      </c>
      <c r="Z13" s="160">
        <f>IF(D13="","",COUNTIF(D13:W15,"×"))</f>
        <v>0</v>
      </c>
      <c r="AA13" s="165">
        <f>IF(AD14="","",RANK(AD14,AD13:AD18))</f>
        <v>1</v>
      </c>
      <c r="AB13" s="166"/>
      <c r="AD13" s="92"/>
      <c r="AE13" s="92">
        <f>IF(T13="","",IF(T13&gt;V13,1,0))</f>
        <v>1</v>
      </c>
      <c r="AF13" s="92">
        <f>IF(T13="","",IF(T13&lt;V13,1,0))</f>
        <v>0</v>
      </c>
      <c r="AG13" s="92"/>
      <c r="AH13" s="92"/>
      <c r="AI13" s="92"/>
      <c r="AJ13" s="92"/>
    </row>
    <row r="14" spans="2:36" ht="15" customHeight="1">
      <c r="B14" s="146"/>
      <c r="C14" s="143"/>
      <c r="D14" s="163">
        <f>R8</f>
        <v>2</v>
      </c>
      <c r="E14" s="33">
        <f>IF(Q8="","",Q8)</f>
        <v>21</v>
      </c>
      <c r="F14" s="27" t="s">
        <v>52</v>
      </c>
      <c r="G14" s="33">
        <f>IF(O8="","",O8)</f>
        <v>4</v>
      </c>
      <c r="H14" s="140">
        <f>N8</f>
        <v>0</v>
      </c>
      <c r="I14" s="138">
        <f>R11</f>
        <v>2</v>
      </c>
      <c r="J14" s="7">
        <f>IF(Q11="","",Q11)</f>
        <v>21</v>
      </c>
      <c r="K14" s="27" t="s">
        <v>52</v>
      </c>
      <c r="L14" s="7">
        <f>IF(O11="","",O11)</f>
        <v>17</v>
      </c>
      <c r="M14" s="173">
        <f>N11</f>
        <v>0</v>
      </c>
      <c r="N14" s="185"/>
      <c r="O14" s="152"/>
      <c r="P14" s="152"/>
      <c r="Q14" s="152"/>
      <c r="R14" s="153"/>
      <c r="S14" s="138">
        <f>IF(T13="","",SUM(AE13:AE15))</f>
        <v>2</v>
      </c>
      <c r="T14" s="7">
        <v>21</v>
      </c>
      <c r="U14" s="27" t="s">
        <v>52</v>
      </c>
      <c r="V14" s="7">
        <v>4</v>
      </c>
      <c r="W14" s="171">
        <f>IF(T13="","",SUM(AF13:AF15))</f>
        <v>0</v>
      </c>
      <c r="X14" s="158"/>
      <c r="Y14" s="158"/>
      <c r="Z14" s="161"/>
      <c r="AA14" s="167"/>
      <c r="AB14" s="168"/>
      <c r="AD14" s="92">
        <f>IF(X13="","",X13*1000+(D14+I14+S14)*100+((D14+I14+S14)-(H14+M14+W14))*10+((SUM(E13:E15)+SUM(J13:J15)+SUM(T13:T15))-(SUM(G13:G15)+SUM(L13:L15)+SUM(V13:V15))))</f>
        <v>3734</v>
      </c>
      <c r="AE14" s="92">
        <f>IF(T14="","",IF(T14&gt;V14,1,0))</f>
        <v>1</v>
      </c>
      <c r="AF14" s="92">
        <f>IF(T14="","",IF(T14&lt;V14,1,0))</f>
        <v>0</v>
      </c>
      <c r="AG14" s="92"/>
      <c r="AH14" s="92"/>
      <c r="AI14" s="92"/>
      <c r="AJ14" s="92"/>
    </row>
    <row r="15" spans="2:36" ht="15" customHeight="1">
      <c r="B15" s="147"/>
      <c r="C15" s="144"/>
      <c r="D15" s="164"/>
      <c r="E15" s="34">
        <f>IF(Q9="","",Q9)</f>
      </c>
      <c r="F15" s="31" t="s">
        <v>52</v>
      </c>
      <c r="G15" s="34">
        <f>IF(O9="","",O9)</f>
      </c>
      <c r="H15" s="141"/>
      <c r="I15" s="139"/>
      <c r="J15" s="30">
        <f>IF(Q12="","",Q12)</f>
      </c>
      <c r="K15" s="31" t="s">
        <v>52</v>
      </c>
      <c r="L15" s="30">
        <f>IF(O12="","",O12)</f>
      </c>
      <c r="M15" s="174"/>
      <c r="N15" s="186"/>
      <c r="O15" s="155"/>
      <c r="P15" s="155"/>
      <c r="Q15" s="155"/>
      <c r="R15" s="156"/>
      <c r="S15" s="139"/>
      <c r="T15" s="30"/>
      <c r="U15" s="27" t="s">
        <v>52</v>
      </c>
      <c r="V15" s="30"/>
      <c r="W15" s="172"/>
      <c r="X15" s="159"/>
      <c r="Y15" s="159"/>
      <c r="Z15" s="162"/>
      <c r="AA15" s="169"/>
      <c r="AB15" s="170"/>
      <c r="AD15" s="92"/>
      <c r="AE15" s="92">
        <f>IF(T15="","",IF(T15&gt;V15,1,0))</f>
      </c>
      <c r="AF15" s="92">
        <f>IF(T15="","",IF(T15&lt;V15,1,0))</f>
      </c>
      <c r="AG15" s="92"/>
      <c r="AH15" s="92"/>
      <c r="AI15" s="92"/>
      <c r="AJ15" s="92"/>
    </row>
    <row r="16" spans="2:36" ht="15" customHeight="1">
      <c r="B16" s="175" t="s">
        <v>85</v>
      </c>
      <c r="C16" s="176" t="s">
        <v>89</v>
      </c>
      <c r="D16" s="21" t="str">
        <f>IF(D17="","",IF(D17&gt;H17,"○","×"))</f>
        <v>×</v>
      </c>
      <c r="E16" s="24">
        <f>IF(V7="","",V7)</f>
        <v>12</v>
      </c>
      <c r="F16" s="22" t="s">
        <v>52</v>
      </c>
      <c r="G16" s="24">
        <f>IF(T7="","",T7)</f>
        <v>21</v>
      </c>
      <c r="H16" s="28"/>
      <c r="I16" s="21" t="str">
        <f>IF(I17="","",IF(I17&gt;M17,"○","×"))</f>
        <v>×</v>
      </c>
      <c r="J16" s="6">
        <f>IF(V10="","",V10)</f>
        <v>13</v>
      </c>
      <c r="K16" s="27" t="s">
        <v>52</v>
      </c>
      <c r="L16" s="6">
        <f>IF(T10="","",T10)</f>
        <v>21</v>
      </c>
      <c r="M16" s="6"/>
      <c r="N16" s="41" t="str">
        <f>IF(N17="","",IF(N17&gt;R17,"○","×"))</f>
        <v>×</v>
      </c>
      <c r="O16" s="6">
        <f>IF(V13="","",V13)</f>
        <v>6</v>
      </c>
      <c r="P16" s="27" t="s">
        <v>52</v>
      </c>
      <c r="Q16" s="6">
        <f>IF(T13="","",T13)</f>
        <v>21</v>
      </c>
      <c r="R16" s="28"/>
      <c r="S16" s="148"/>
      <c r="T16" s="149"/>
      <c r="U16" s="149"/>
      <c r="V16" s="149"/>
      <c r="W16" s="177"/>
      <c r="X16" s="157">
        <f>IF(D16="","",COUNTIF(D16:R16,"○"))</f>
        <v>0</v>
      </c>
      <c r="Y16" s="157" t="s">
        <v>53</v>
      </c>
      <c r="Z16" s="160">
        <f>IF(D16="","",COUNTIF(D16:R16,"×"))</f>
        <v>3</v>
      </c>
      <c r="AA16" s="165">
        <f>IF(AD17="","",RANK(AD17,AD13:AD18))</f>
        <v>2</v>
      </c>
      <c r="AB16" s="166"/>
      <c r="AD16" s="92"/>
      <c r="AE16" s="92"/>
      <c r="AF16" s="92"/>
      <c r="AG16" s="92"/>
      <c r="AH16" s="92"/>
      <c r="AI16" s="92"/>
      <c r="AJ16" s="92"/>
    </row>
    <row r="17" spans="2:36" ht="15" customHeight="1">
      <c r="B17" s="146"/>
      <c r="C17" s="143"/>
      <c r="D17" s="163">
        <f>W8</f>
        <v>0</v>
      </c>
      <c r="E17" s="33">
        <f>IF(V8="","",V8)</f>
        <v>9</v>
      </c>
      <c r="F17" s="27" t="s">
        <v>52</v>
      </c>
      <c r="G17" s="33">
        <f>IF(T8="","",T8)</f>
        <v>21</v>
      </c>
      <c r="H17" s="140">
        <f>S8</f>
        <v>2</v>
      </c>
      <c r="I17" s="138">
        <f>W11</f>
        <v>0</v>
      </c>
      <c r="J17" s="7">
        <f>IF(V11="","",V11)</f>
        <v>5</v>
      </c>
      <c r="K17" s="27" t="s">
        <v>52</v>
      </c>
      <c r="L17" s="7">
        <f>IF(T11="","",T11)</f>
        <v>21</v>
      </c>
      <c r="M17" s="173">
        <f>S11</f>
        <v>2</v>
      </c>
      <c r="N17" s="190">
        <f>W14</f>
        <v>0</v>
      </c>
      <c r="O17" s="7">
        <f>IF(V14="","",V14)</f>
        <v>4</v>
      </c>
      <c r="P17" s="27" t="s">
        <v>52</v>
      </c>
      <c r="Q17" s="7">
        <f>IF(T14="","",T14)</f>
        <v>21</v>
      </c>
      <c r="R17" s="140">
        <f>S14</f>
        <v>2</v>
      </c>
      <c r="S17" s="151"/>
      <c r="T17" s="152"/>
      <c r="U17" s="152"/>
      <c r="V17" s="152"/>
      <c r="W17" s="178"/>
      <c r="X17" s="158"/>
      <c r="Y17" s="158"/>
      <c r="Z17" s="161"/>
      <c r="AA17" s="167"/>
      <c r="AB17" s="168"/>
      <c r="AD17" s="92">
        <f>IF(X16="","",X16*1000+(D17+I17+N17)*100+((D17+I17+N17)-(H17+M17+R17))*10+((SUM(E16:E18)+SUM(J16:J18)+SUM(O16:O18))-(SUM(G16:G18)+SUM(L16:L18)+SUM(Q16:Q18))))</f>
        <v>-137</v>
      </c>
      <c r="AE17" s="92"/>
      <c r="AF17" s="92"/>
      <c r="AG17" s="92"/>
      <c r="AH17" s="92"/>
      <c r="AI17" s="92"/>
      <c r="AJ17" s="92"/>
    </row>
    <row r="18" spans="2:36" ht="15" customHeight="1" thickBot="1">
      <c r="B18" s="147"/>
      <c r="C18" s="144"/>
      <c r="D18" s="164"/>
      <c r="E18" s="34">
        <f>IF(V9="","",V9)</f>
      </c>
      <c r="F18" s="31" t="s">
        <v>52</v>
      </c>
      <c r="G18" s="34">
        <f>IF(T9="","",T9)</f>
      </c>
      <c r="H18" s="141"/>
      <c r="I18" s="139"/>
      <c r="J18" s="30">
        <f>IF(V12="","",V12)</f>
      </c>
      <c r="K18" s="31" t="s">
        <v>52</v>
      </c>
      <c r="L18" s="30">
        <f>IF(T12="","",T12)</f>
      </c>
      <c r="M18" s="174"/>
      <c r="N18" s="191"/>
      <c r="O18" s="44">
        <f>IF(V15="","",V15)</f>
      </c>
      <c r="P18" s="43" t="s">
        <v>52</v>
      </c>
      <c r="Q18" s="44">
        <f>IF(T15="","",T15)</f>
      </c>
      <c r="R18" s="189"/>
      <c r="S18" s="179"/>
      <c r="T18" s="180"/>
      <c r="U18" s="180"/>
      <c r="V18" s="180"/>
      <c r="W18" s="181"/>
      <c r="X18" s="159"/>
      <c r="Y18" s="159"/>
      <c r="Z18" s="162"/>
      <c r="AA18" s="169"/>
      <c r="AB18" s="170"/>
      <c r="AD18" s="92"/>
      <c r="AE18" s="92"/>
      <c r="AF18" s="92"/>
      <c r="AG18" s="92"/>
      <c r="AH18" s="92"/>
      <c r="AI18" s="92"/>
      <c r="AJ18" s="92"/>
    </row>
    <row r="21" spans="1:31" ht="14.25">
      <c r="A21" s="95" t="s">
        <v>21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</row>
    <row r="22" spans="1:31" ht="14.2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</row>
    <row r="23" spans="1:31" ht="14.2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  <row r="25" spans="2:27" ht="15" customHeight="1">
      <c r="B25" s="45"/>
      <c r="C25" s="19"/>
      <c r="D25" s="126" t="s">
        <v>99</v>
      </c>
      <c r="E25" s="127"/>
      <c r="F25" s="127"/>
      <c r="G25" s="127"/>
      <c r="H25" s="128"/>
      <c r="I25" s="126" t="s">
        <v>100</v>
      </c>
      <c r="J25" s="127"/>
      <c r="K25" s="127"/>
      <c r="L25" s="127"/>
      <c r="M25" s="128"/>
      <c r="N25" s="126" t="s">
        <v>101</v>
      </c>
      <c r="O25" s="127"/>
      <c r="P25" s="127"/>
      <c r="Q25" s="127"/>
      <c r="R25" s="128"/>
      <c r="S25" s="20"/>
      <c r="T25" s="46" t="s">
        <v>50</v>
      </c>
      <c r="U25" s="46"/>
      <c r="V25" s="129" t="s">
        <v>51</v>
      </c>
      <c r="W25" s="131"/>
      <c r="AA25" s="23"/>
    </row>
    <row r="26" spans="2:34" ht="15" customHeight="1">
      <c r="B26" s="145" t="s">
        <v>94</v>
      </c>
      <c r="C26" s="176" t="s">
        <v>96</v>
      </c>
      <c r="D26" s="192"/>
      <c r="E26" s="193"/>
      <c r="F26" s="193"/>
      <c r="G26" s="193"/>
      <c r="H26" s="194"/>
      <c r="I26" s="47" t="str">
        <f>IF(I27="","",IF(I27&gt;M27,"○","×"))</f>
        <v>×</v>
      </c>
      <c r="J26" s="24">
        <v>14</v>
      </c>
      <c r="K26" s="22" t="s">
        <v>52</v>
      </c>
      <c r="L26" s="24">
        <v>21</v>
      </c>
      <c r="M26" s="48"/>
      <c r="N26" s="21" t="str">
        <f>IF(N27="","",IF(N27&gt;R27,"○","×"))</f>
        <v>×</v>
      </c>
      <c r="O26" s="24">
        <v>21</v>
      </c>
      <c r="P26" s="22" t="s">
        <v>52</v>
      </c>
      <c r="Q26" s="24">
        <v>18</v>
      </c>
      <c r="R26" s="48"/>
      <c r="S26" s="201">
        <f>IF(I26="","",COUNTIF(I26:R26,"○"))</f>
        <v>0</v>
      </c>
      <c r="T26" s="204" t="s">
        <v>53</v>
      </c>
      <c r="U26" s="207">
        <f>IF(I26="","",COUNTIF(I26:R26,"×"))</f>
        <v>2</v>
      </c>
      <c r="V26" s="210">
        <f>IF(AD27="","",RANK(AD27,AD26:AD34))</f>
        <v>3</v>
      </c>
      <c r="W26" s="211"/>
      <c r="X26" s="26"/>
      <c r="Y26" s="26"/>
      <c r="Z26" s="23"/>
      <c r="AA26" s="23"/>
      <c r="AD26" s="92"/>
      <c r="AE26" s="92">
        <f>IF(J26="","",IF(J26&gt;L26,1,0))</f>
        <v>0</v>
      </c>
      <c r="AF26" s="92">
        <f>IF(L26="","",IF(J26&lt;L26,1,0))</f>
        <v>1</v>
      </c>
      <c r="AG26" s="92">
        <f>IF(O26="","",IF(O26&gt;Q26,1,0))</f>
        <v>1</v>
      </c>
      <c r="AH26" s="92">
        <f>IF(Q26="","",IF(O26&lt;Q26,1,0))</f>
        <v>0</v>
      </c>
    </row>
    <row r="27" spans="2:34" ht="15" customHeight="1">
      <c r="B27" s="146"/>
      <c r="C27" s="143"/>
      <c r="D27" s="195"/>
      <c r="E27" s="196"/>
      <c r="F27" s="196"/>
      <c r="G27" s="196"/>
      <c r="H27" s="197"/>
      <c r="I27" s="163">
        <f>IF(J26="","",SUM(AE26:AE28))</f>
        <v>0</v>
      </c>
      <c r="J27" s="33">
        <v>5</v>
      </c>
      <c r="K27" s="27" t="s">
        <v>52</v>
      </c>
      <c r="L27" s="33">
        <v>21</v>
      </c>
      <c r="M27" s="216">
        <f>IF(L26="","",SUM(AF26:AF28))</f>
        <v>2</v>
      </c>
      <c r="N27" s="163">
        <f>IF(O26="","",SUM(AG26:AG28))</f>
        <v>1</v>
      </c>
      <c r="O27" s="51">
        <v>10</v>
      </c>
      <c r="P27" s="27" t="s">
        <v>52</v>
      </c>
      <c r="Q27" s="51">
        <v>21</v>
      </c>
      <c r="R27" s="216">
        <f>IF(Q26="","",SUM(AH26:AH28))</f>
        <v>2</v>
      </c>
      <c r="S27" s="202"/>
      <c r="T27" s="205"/>
      <c r="U27" s="208"/>
      <c r="V27" s="212"/>
      <c r="W27" s="213"/>
      <c r="X27" s="26"/>
      <c r="Y27" s="26"/>
      <c r="Z27" s="23"/>
      <c r="AA27" s="23"/>
      <c r="AD27" s="92">
        <f>IF(S26="","",S26*1000+(I27+N27)*100+((I27+N27)-(M27+R27))*10+((SUM(J26:J28)+SUM(O26:O28))-(SUM(L26:L28)+SUM(Q26:Q28))))</f>
        <v>33</v>
      </c>
      <c r="AE27" s="92">
        <f>IF(J27="","",IF(J27&gt;L27,1,0))</f>
        <v>0</v>
      </c>
      <c r="AF27" s="92">
        <f>IF(L27="","",IF(J27&lt;L27,1,0))</f>
        <v>1</v>
      </c>
      <c r="AG27" s="92">
        <f>IF(O27="","",IF(O27&gt;Q27,1,0))</f>
        <v>0</v>
      </c>
      <c r="AH27" s="92">
        <f>IF(Q27="","",IF(O27&lt;Q27,1,0))</f>
        <v>1</v>
      </c>
    </row>
    <row r="28" spans="2:34" ht="15" customHeight="1">
      <c r="B28" s="147"/>
      <c r="C28" s="144"/>
      <c r="D28" s="198"/>
      <c r="E28" s="199"/>
      <c r="F28" s="199"/>
      <c r="G28" s="199"/>
      <c r="H28" s="200"/>
      <c r="I28" s="164"/>
      <c r="J28" s="34"/>
      <c r="K28" s="27" t="s">
        <v>52</v>
      </c>
      <c r="L28" s="34"/>
      <c r="M28" s="217"/>
      <c r="N28" s="164"/>
      <c r="O28" s="52">
        <v>15</v>
      </c>
      <c r="P28" s="27" t="s">
        <v>52</v>
      </c>
      <c r="Q28" s="52">
        <v>21</v>
      </c>
      <c r="R28" s="217"/>
      <c r="S28" s="203"/>
      <c r="T28" s="206"/>
      <c r="U28" s="209"/>
      <c r="V28" s="214"/>
      <c r="W28" s="215"/>
      <c r="X28" s="26"/>
      <c r="Y28" s="26"/>
      <c r="Z28" s="4"/>
      <c r="AA28" s="4"/>
      <c r="AD28" s="92"/>
      <c r="AE28" s="92">
        <f>IF(J28="","",IF(J28&gt;L28,1,0))</f>
      </c>
      <c r="AF28" s="92">
        <f>IF(L28="","",IF(J28&lt;L28,1,0))</f>
      </c>
      <c r="AG28" s="92">
        <f>IF(O28="","",IF(O28&gt;Q28,1,0))</f>
        <v>0</v>
      </c>
      <c r="AH28" s="92">
        <f>IF(Q28="","",IF(O28&lt;Q28,1,0))</f>
        <v>1</v>
      </c>
    </row>
    <row r="29" spans="2:34" ht="15" customHeight="1">
      <c r="B29" s="145" t="s">
        <v>84</v>
      </c>
      <c r="C29" s="176" t="s">
        <v>97</v>
      </c>
      <c r="D29" s="47" t="str">
        <f>IF(E29="","",IF(D30&gt;H30,"○","×"))</f>
        <v>○</v>
      </c>
      <c r="E29" s="24">
        <f>IF(L26="","",L26)</f>
        <v>21</v>
      </c>
      <c r="F29" s="25" t="s">
        <v>52</v>
      </c>
      <c r="G29" s="24">
        <f>IF(J26="","",J26)</f>
        <v>14</v>
      </c>
      <c r="H29" s="49"/>
      <c r="I29" s="218"/>
      <c r="J29" s="219"/>
      <c r="K29" s="219"/>
      <c r="L29" s="219"/>
      <c r="M29" s="220"/>
      <c r="N29" s="47" t="str">
        <f>IF(O29="","",IF(N30&gt;R30,"○","×"))</f>
        <v>○</v>
      </c>
      <c r="O29" s="24">
        <v>21</v>
      </c>
      <c r="P29" s="25" t="s">
        <v>52</v>
      </c>
      <c r="Q29" s="24">
        <v>4</v>
      </c>
      <c r="R29" s="50"/>
      <c r="S29" s="201">
        <f>IF(D29="","",COUNTIF(D29:R31,"○"))</f>
        <v>2</v>
      </c>
      <c r="T29" s="204" t="s">
        <v>53</v>
      </c>
      <c r="U29" s="207">
        <f>IF(D29="","",COUNTIF(D29:R31,"×"))</f>
        <v>0</v>
      </c>
      <c r="V29" s="210">
        <f>IF(AD30="","",RANK(AD30,AD26:AD34))</f>
        <v>1</v>
      </c>
      <c r="W29" s="211"/>
      <c r="X29" s="26"/>
      <c r="Y29" s="26"/>
      <c r="Z29" s="4"/>
      <c r="AA29" s="4"/>
      <c r="AD29" s="92"/>
      <c r="AE29" s="92">
        <f>IF(O29="","",IF(O29&gt;Q29,1,0))</f>
        <v>1</v>
      </c>
      <c r="AF29" s="92">
        <f>IF(Q29="","",IF(O29&lt;Q29,1,0))</f>
        <v>0</v>
      </c>
      <c r="AG29" s="92"/>
      <c r="AH29" s="92"/>
    </row>
    <row r="30" spans="2:34" ht="15" customHeight="1">
      <c r="B30" s="146"/>
      <c r="C30" s="143"/>
      <c r="D30" s="163">
        <f>M27</f>
        <v>2</v>
      </c>
      <c r="E30" s="33">
        <f>IF(L27="","",L27)</f>
        <v>21</v>
      </c>
      <c r="F30" s="27" t="s">
        <v>52</v>
      </c>
      <c r="G30" s="33">
        <f>IF(J27="","",J27)</f>
        <v>5</v>
      </c>
      <c r="H30" s="216">
        <f>I27</f>
        <v>0</v>
      </c>
      <c r="I30" s="195"/>
      <c r="J30" s="196"/>
      <c r="K30" s="196"/>
      <c r="L30" s="196"/>
      <c r="M30" s="197"/>
      <c r="N30" s="163">
        <f>IF(O29="","",SUM(AE29:AE31))</f>
        <v>2</v>
      </c>
      <c r="O30" s="33">
        <v>21</v>
      </c>
      <c r="P30" s="27" t="s">
        <v>52</v>
      </c>
      <c r="Q30" s="33">
        <v>8</v>
      </c>
      <c r="R30" s="216">
        <f>IF(Q29="","",SUM(AF29:AF31))</f>
        <v>0</v>
      </c>
      <c r="S30" s="202"/>
      <c r="T30" s="205"/>
      <c r="U30" s="208"/>
      <c r="V30" s="212"/>
      <c r="W30" s="213"/>
      <c r="X30" s="26"/>
      <c r="Y30" s="26"/>
      <c r="Z30" s="4"/>
      <c r="AA30" s="4"/>
      <c r="AD30" s="92">
        <f>IF(S29="","",S29*1000+(D30+N30)*100+((D30+N30)-(H30+R30))*10+((SUM(E29:E31)+SUM(O29:O31))-(SUM(G29:G31)+SUM(Q29:Q31))))</f>
        <v>2493</v>
      </c>
      <c r="AE30" s="92">
        <f>IF(O30="","",IF(O30&gt;Q30,1,0))</f>
        <v>1</v>
      </c>
      <c r="AF30" s="92">
        <f>IF(Q30="","",IF(O30&lt;Q30,1,0))</f>
        <v>0</v>
      </c>
      <c r="AG30" s="92"/>
      <c r="AH30" s="92"/>
    </row>
    <row r="31" spans="2:34" ht="15" customHeight="1">
      <c r="B31" s="147"/>
      <c r="C31" s="144"/>
      <c r="D31" s="164"/>
      <c r="E31" s="34">
        <f>IF(L28="","",L28)</f>
      </c>
      <c r="F31" s="31" t="s">
        <v>52</v>
      </c>
      <c r="G31" s="34">
        <f>IF(J28="","",J28)</f>
      </c>
      <c r="H31" s="217"/>
      <c r="I31" s="198"/>
      <c r="J31" s="199"/>
      <c r="K31" s="199"/>
      <c r="L31" s="199"/>
      <c r="M31" s="200"/>
      <c r="N31" s="164"/>
      <c r="O31" s="34"/>
      <c r="P31" s="27" t="s">
        <v>52</v>
      </c>
      <c r="Q31" s="34"/>
      <c r="R31" s="217"/>
      <c r="S31" s="203"/>
      <c r="T31" s="206"/>
      <c r="U31" s="209"/>
      <c r="V31" s="214"/>
      <c r="W31" s="215"/>
      <c r="X31" s="26"/>
      <c r="Y31" s="26"/>
      <c r="Z31" s="4"/>
      <c r="AA31" s="4"/>
      <c r="AD31" s="92"/>
      <c r="AE31" s="92">
        <f>IF(O31="","",IF(O31&gt;Q31,1,0))</f>
      </c>
      <c r="AF31" s="92">
        <f>IF(Q31="","",IF(O31&lt;Q31,1,0))</f>
      </c>
      <c r="AG31" s="92"/>
      <c r="AH31" s="92"/>
    </row>
    <row r="32" spans="2:34" ht="15" customHeight="1">
      <c r="B32" s="221" t="s">
        <v>95</v>
      </c>
      <c r="C32" s="176" t="s">
        <v>98</v>
      </c>
      <c r="D32" s="47" t="str">
        <f>IF(E32="","",IF(D33&gt;H33,"○","×"))</f>
        <v>○</v>
      </c>
      <c r="E32" s="24">
        <f>IF(Q26="","",Q26)</f>
        <v>18</v>
      </c>
      <c r="F32" s="25" t="s">
        <v>52</v>
      </c>
      <c r="G32" s="24">
        <f>IF(O26="","",O26)</f>
        <v>21</v>
      </c>
      <c r="H32" s="50"/>
      <c r="I32" s="47" t="str">
        <f>IF(J32="","",IF(I33&gt;M33,"○","×"))</f>
        <v>×</v>
      </c>
      <c r="J32" s="24">
        <f>IF(Q29="","",Q29)</f>
        <v>4</v>
      </c>
      <c r="K32" s="22" t="s">
        <v>52</v>
      </c>
      <c r="L32" s="24">
        <f>IF(O29="","",O29)</f>
        <v>21</v>
      </c>
      <c r="M32" s="50"/>
      <c r="N32" s="218"/>
      <c r="O32" s="219"/>
      <c r="P32" s="219"/>
      <c r="Q32" s="219"/>
      <c r="R32" s="220"/>
      <c r="S32" s="201">
        <f>IF(D32="","",COUNTIF(D32:M32,"○"))</f>
        <v>1</v>
      </c>
      <c r="T32" s="204" t="s">
        <v>53</v>
      </c>
      <c r="U32" s="207">
        <f>IF(D32="","",COUNTIF(D32:M32,"×"))</f>
        <v>1</v>
      </c>
      <c r="V32" s="210">
        <f>IF(AD33="","",RANK(AD33,AD26:AD34))</f>
        <v>2</v>
      </c>
      <c r="W32" s="211"/>
      <c r="X32" s="26"/>
      <c r="Y32" s="26"/>
      <c r="Z32" s="4"/>
      <c r="AA32" s="4"/>
      <c r="AD32" s="92"/>
      <c r="AE32" s="92"/>
      <c r="AF32" s="92"/>
      <c r="AG32" s="92"/>
      <c r="AH32" s="92"/>
    </row>
    <row r="33" spans="2:34" ht="15" customHeight="1">
      <c r="B33" s="146"/>
      <c r="C33" s="143"/>
      <c r="D33" s="163">
        <f>R27</f>
        <v>2</v>
      </c>
      <c r="E33" s="33">
        <f>IF(Q27="","",Q27)</f>
        <v>21</v>
      </c>
      <c r="F33" s="27" t="s">
        <v>52</v>
      </c>
      <c r="G33" s="33">
        <f>IF(O27="","",O27)</f>
        <v>10</v>
      </c>
      <c r="H33" s="216">
        <f>N27</f>
        <v>1</v>
      </c>
      <c r="I33" s="163">
        <f>R30</f>
        <v>0</v>
      </c>
      <c r="J33" s="33">
        <f>IF(Q30="","",Q30)</f>
        <v>8</v>
      </c>
      <c r="K33" s="27" t="s">
        <v>52</v>
      </c>
      <c r="L33" s="51">
        <f>IF(O30="","",O30)</f>
        <v>21</v>
      </c>
      <c r="M33" s="216">
        <f>N30</f>
        <v>2</v>
      </c>
      <c r="N33" s="195"/>
      <c r="O33" s="196"/>
      <c r="P33" s="196"/>
      <c r="Q33" s="196"/>
      <c r="R33" s="197"/>
      <c r="S33" s="202"/>
      <c r="T33" s="205"/>
      <c r="U33" s="208"/>
      <c r="V33" s="212"/>
      <c r="W33" s="213"/>
      <c r="X33" s="26"/>
      <c r="Y33" s="26"/>
      <c r="Z33" s="4"/>
      <c r="AA33" s="4"/>
      <c r="AD33" s="92">
        <f>IF(S32="","",S32*1000+(D33+I33)*100+((D33+I33)-(H33+M33))*10+((SUM(E32:E34)+SUM(J32:J34))-(SUM(G32:G34)+SUM(L32:L34))))</f>
        <v>1174</v>
      </c>
      <c r="AE33" s="92"/>
      <c r="AF33" s="92"/>
      <c r="AG33" s="92"/>
      <c r="AH33" s="92"/>
    </row>
    <row r="34" spans="2:34" ht="15" customHeight="1">
      <c r="B34" s="147"/>
      <c r="C34" s="144"/>
      <c r="D34" s="164"/>
      <c r="E34" s="34">
        <f>IF(Q28="","",Q28)</f>
        <v>21</v>
      </c>
      <c r="F34" s="31" t="s">
        <v>52</v>
      </c>
      <c r="G34" s="34">
        <f>IF(O28="","",O28)</f>
        <v>15</v>
      </c>
      <c r="H34" s="217"/>
      <c r="I34" s="164"/>
      <c r="J34" s="34">
        <f>IF(Q31="","",Q31)</f>
      </c>
      <c r="K34" s="31" t="s">
        <v>52</v>
      </c>
      <c r="L34" s="52">
        <f>IF(O31="","",O31)</f>
      </c>
      <c r="M34" s="217"/>
      <c r="N34" s="198"/>
      <c r="O34" s="199"/>
      <c r="P34" s="199"/>
      <c r="Q34" s="199"/>
      <c r="R34" s="200"/>
      <c r="S34" s="203"/>
      <c r="T34" s="206"/>
      <c r="U34" s="209"/>
      <c r="V34" s="214"/>
      <c r="W34" s="215"/>
      <c r="X34" s="26"/>
      <c r="Y34" s="26"/>
      <c r="Z34" s="4"/>
      <c r="AA34" s="4"/>
      <c r="AD34" s="92"/>
      <c r="AE34" s="92"/>
      <c r="AF34" s="92"/>
      <c r="AG34" s="92"/>
      <c r="AH34" s="92"/>
    </row>
    <row r="37" spans="1:31" ht="14.25">
      <c r="A37" s="95" t="s">
        <v>17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ht="14.2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</row>
    <row r="39" spans="1:31" ht="14.25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1" spans="2:28" ht="15.75" thickBot="1">
      <c r="B41" s="96" t="s">
        <v>102</v>
      </c>
      <c r="C41" s="222" t="s">
        <v>105</v>
      </c>
      <c r="D41" s="71"/>
      <c r="E41" s="71"/>
      <c r="F41" s="71"/>
      <c r="G41" s="71"/>
      <c r="H41" s="71"/>
      <c r="I41" s="71"/>
      <c r="N41" s="4"/>
      <c r="O41" s="4"/>
      <c r="P41" s="71"/>
      <c r="Q41" s="71"/>
      <c r="R41" s="71"/>
      <c r="S41" s="71"/>
      <c r="T41" s="222" t="s">
        <v>108</v>
      </c>
      <c r="U41" s="94"/>
      <c r="V41" s="94"/>
      <c r="W41" s="94"/>
      <c r="X41" s="94"/>
      <c r="Y41" s="96" t="s">
        <v>104</v>
      </c>
      <c r="Z41" s="96"/>
      <c r="AA41" s="96"/>
      <c r="AB41" s="96"/>
    </row>
    <row r="42" spans="2:28" ht="15">
      <c r="B42" s="96"/>
      <c r="C42" s="94"/>
      <c r="I42" s="4"/>
      <c r="J42" s="72"/>
      <c r="M42" s="4"/>
      <c r="N42" s="4"/>
      <c r="O42" s="75"/>
      <c r="P42" s="117" t="s">
        <v>225</v>
      </c>
      <c r="Q42" s="99"/>
      <c r="T42" s="94"/>
      <c r="U42" s="94"/>
      <c r="V42" s="94"/>
      <c r="W42" s="94"/>
      <c r="X42" s="94"/>
      <c r="Y42" s="96"/>
      <c r="Z42" s="96"/>
      <c r="AA42" s="96"/>
      <c r="AB42" s="96"/>
    </row>
    <row r="43" spans="9:17" ht="15.75" thickBot="1">
      <c r="I43" s="4"/>
      <c r="J43" s="72"/>
      <c r="M43" s="4"/>
      <c r="N43" s="71"/>
      <c r="O43" s="77"/>
      <c r="P43" s="96"/>
      <c r="Q43" s="96"/>
    </row>
    <row r="44" spans="8:17" ht="15">
      <c r="H44" s="115" t="s">
        <v>235</v>
      </c>
      <c r="I44" s="110"/>
      <c r="J44" s="72"/>
      <c r="K44" s="4"/>
      <c r="L44" s="4"/>
      <c r="M44" s="10"/>
      <c r="N44" s="98" t="s">
        <v>233</v>
      </c>
      <c r="O44" s="223"/>
      <c r="P44" s="96"/>
      <c r="Q44" s="96"/>
    </row>
    <row r="45" spans="2:28" ht="15" thickBot="1">
      <c r="B45" s="96" t="s">
        <v>104</v>
      </c>
      <c r="C45" s="222" t="s">
        <v>106</v>
      </c>
      <c r="D45" s="8"/>
      <c r="E45" s="8"/>
      <c r="F45" s="8"/>
      <c r="G45" s="8"/>
      <c r="H45" s="110"/>
      <c r="I45" s="110"/>
      <c r="J45" s="73"/>
      <c r="K45" s="8"/>
      <c r="L45" s="74"/>
      <c r="M45" s="80"/>
      <c r="N45" s="100"/>
      <c r="O45" s="223"/>
      <c r="P45" s="119"/>
      <c r="Q45" s="119"/>
      <c r="R45" s="8"/>
      <c r="S45" s="8"/>
      <c r="T45" s="222" t="s">
        <v>109</v>
      </c>
      <c r="U45" s="94"/>
      <c r="V45" s="94"/>
      <c r="W45" s="94"/>
      <c r="X45" s="94"/>
      <c r="Y45" s="96" t="s">
        <v>111</v>
      </c>
      <c r="Z45" s="96"/>
      <c r="AA45" s="96"/>
      <c r="AB45" s="96"/>
    </row>
    <row r="46" spans="2:28" ht="14.25">
      <c r="B46" s="96"/>
      <c r="C46" s="94"/>
      <c r="F46" s="122" t="s">
        <v>227</v>
      </c>
      <c r="G46" s="123"/>
      <c r="H46" s="110"/>
      <c r="I46" s="108"/>
      <c r="K46" s="101" t="s">
        <v>239</v>
      </c>
      <c r="L46" s="102"/>
      <c r="M46" s="75"/>
      <c r="N46" s="99"/>
      <c r="O46" s="99"/>
      <c r="P46" s="13"/>
      <c r="T46" s="94"/>
      <c r="U46" s="94"/>
      <c r="V46" s="94"/>
      <c r="W46" s="94"/>
      <c r="X46" s="94"/>
      <c r="Y46" s="96"/>
      <c r="Z46" s="96"/>
      <c r="AA46" s="96"/>
      <c r="AB46" s="96"/>
    </row>
    <row r="47" spans="6:16" ht="15" thickBot="1">
      <c r="F47" s="110"/>
      <c r="G47" s="108"/>
      <c r="H47" s="120"/>
      <c r="I47" s="121"/>
      <c r="K47" s="103"/>
      <c r="L47" s="103"/>
      <c r="M47" s="75"/>
      <c r="N47" s="99"/>
      <c r="O47" s="99"/>
      <c r="P47" s="4"/>
    </row>
    <row r="48" spans="6:13" ht="14.25">
      <c r="F48" s="110"/>
      <c r="G48" s="110"/>
      <c r="H48" s="72"/>
      <c r="K48" s="103"/>
      <c r="L48" s="103"/>
      <c r="M48" s="75"/>
    </row>
    <row r="49" spans="2:28" ht="15" thickBot="1">
      <c r="B49" s="96" t="s">
        <v>82</v>
      </c>
      <c r="C49" s="222" t="s">
        <v>107</v>
      </c>
      <c r="D49" s="71"/>
      <c r="E49" s="71"/>
      <c r="F49" s="120"/>
      <c r="G49" s="120"/>
      <c r="H49" s="72"/>
      <c r="M49" s="75"/>
      <c r="N49" s="71"/>
      <c r="O49" s="71"/>
      <c r="P49" s="71"/>
      <c r="Q49" s="71"/>
      <c r="R49" s="71"/>
      <c r="S49" s="71"/>
      <c r="T49" s="222" t="s">
        <v>110</v>
      </c>
      <c r="U49" s="94"/>
      <c r="V49" s="94"/>
      <c r="W49" s="94"/>
      <c r="X49" s="94"/>
      <c r="Y49" s="96" t="s">
        <v>82</v>
      </c>
      <c r="Z49" s="96"/>
      <c r="AA49" s="96"/>
      <c r="AB49" s="96"/>
    </row>
    <row r="50" spans="2:28" ht="14.25">
      <c r="B50" s="96"/>
      <c r="C50" s="94"/>
      <c r="T50" s="94"/>
      <c r="U50" s="94"/>
      <c r="V50" s="94"/>
      <c r="W50" s="94"/>
      <c r="X50" s="94"/>
      <c r="Y50" s="96"/>
      <c r="Z50" s="96"/>
      <c r="AA50" s="96"/>
      <c r="AB50" s="96"/>
    </row>
  </sheetData>
  <sheetProtection/>
  <mergeCells count="115">
    <mergeCell ref="P42:Q45"/>
    <mergeCell ref="B49:B50"/>
    <mergeCell ref="C49:C50"/>
    <mergeCell ref="T41:X42"/>
    <mergeCell ref="Y41:AB42"/>
    <mergeCell ref="Y45:AB46"/>
    <mergeCell ref="T45:X46"/>
    <mergeCell ref="T49:X50"/>
    <mergeCell ref="Y49:AB50"/>
    <mergeCell ref="H44:I47"/>
    <mergeCell ref="B41:B42"/>
    <mergeCell ref="C41:C42"/>
    <mergeCell ref="C45:C46"/>
    <mergeCell ref="B45:B46"/>
    <mergeCell ref="K46:L48"/>
    <mergeCell ref="N44:O47"/>
    <mergeCell ref="F46:G49"/>
    <mergeCell ref="V32:W34"/>
    <mergeCell ref="D33:D34"/>
    <mergeCell ref="H33:H34"/>
    <mergeCell ref="I33:I34"/>
    <mergeCell ref="M33:M34"/>
    <mergeCell ref="A37:AE39"/>
    <mergeCell ref="B32:B34"/>
    <mergeCell ref="C32:C34"/>
    <mergeCell ref="N32:R34"/>
    <mergeCell ref="S32:S34"/>
    <mergeCell ref="T29:T31"/>
    <mergeCell ref="U29:U31"/>
    <mergeCell ref="T32:T34"/>
    <mergeCell ref="U32:U34"/>
    <mergeCell ref="V29:W31"/>
    <mergeCell ref="D30:D31"/>
    <mergeCell ref="H30:H31"/>
    <mergeCell ref="N30:N31"/>
    <mergeCell ref="R30:R31"/>
    <mergeCell ref="B29:B31"/>
    <mergeCell ref="C29:C31"/>
    <mergeCell ref="I29:M31"/>
    <mergeCell ref="S29:S31"/>
    <mergeCell ref="U26:U28"/>
    <mergeCell ref="V26:W28"/>
    <mergeCell ref="I27:I28"/>
    <mergeCell ref="M27:M28"/>
    <mergeCell ref="N27:N28"/>
    <mergeCell ref="R27:R28"/>
    <mergeCell ref="B26:B28"/>
    <mergeCell ref="C26:C28"/>
    <mergeCell ref="D26:H28"/>
    <mergeCell ref="S26:S28"/>
    <mergeCell ref="A21:AE23"/>
    <mergeCell ref="D25:H25"/>
    <mergeCell ref="I25:M25"/>
    <mergeCell ref="N25:R25"/>
    <mergeCell ref="V25:W25"/>
    <mergeCell ref="T26:T28"/>
    <mergeCell ref="AA16:AB18"/>
    <mergeCell ref="D17:D18"/>
    <mergeCell ref="H17:H18"/>
    <mergeCell ref="I17:I18"/>
    <mergeCell ref="M17:M18"/>
    <mergeCell ref="N17:N18"/>
    <mergeCell ref="R17:R18"/>
    <mergeCell ref="B16:B18"/>
    <mergeCell ref="C16:C18"/>
    <mergeCell ref="S16:W18"/>
    <mergeCell ref="X16:X18"/>
    <mergeCell ref="Y13:Y15"/>
    <mergeCell ref="Z13:Z15"/>
    <mergeCell ref="B13:B15"/>
    <mergeCell ref="C13:C15"/>
    <mergeCell ref="Y16:Y18"/>
    <mergeCell ref="Z16:Z18"/>
    <mergeCell ref="AA13:AB15"/>
    <mergeCell ref="D14:D15"/>
    <mergeCell ref="H14:H15"/>
    <mergeCell ref="I14:I15"/>
    <mergeCell ref="M14:M15"/>
    <mergeCell ref="S14:S15"/>
    <mergeCell ref="W14:W15"/>
    <mergeCell ref="N13:R15"/>
    <mergeCell ref="X13:X15"/>
    <mergeCell ref="Z10:Z12"/>
    <mergeCell ref="AA10:AB12"/>
    <mergeCell ref="D11:D12"/>
    <mergeCell ref="H11:H12"/>
    <mergeCell ref="N11:N12"/>
    <mergeCell ref="R11:R12"/>
    <mergeCell ref="S11:S12"/>
    <mergeCell ref="W11:W12"/>
    <mergeCell ref="B10:B12"/>
    <mergeCell ref="C10:C12"/>
    <mergeCell ref="I10:M12"/>
    <mergeCell ref="X10:X12"/>
    <mergeCell ref="Y7:Y9"/>
    <mergeCell ref="Z7:Z9"/>
    <mergeCell ref="B7:B9"/>
    <mergeCell ref="C7:C9"/>
    <mergeCell ref="D7:H9"/>
    <mergeCell ref="Y10:Y12"/>
    <mergeCell ref="AA7:AB9"/>
    <mergeCell ref="I8:I9"/>
    <mergeCell ref="M8:M9"/>
    <mergeCell ref="N8:N9"/>
    <mergeCell ref="R8:R9"/>
    <mergeCell ref="S8:S9"/>
    <mergeCell ref="W8:W9"/>
    <mergeCell ref="X7:X9"/>
    <mergeCell ref="A2:AE4"/>
    <mergeCell ref="D6:H6"/>
    <mergeCell ref="I6:M6"/>
    <mergeCell ref="N6:R6"/>
    <mergeCell ref="S6:W6"/>
    <mergeCell ref="X6:Z6"/>
    <mergeCell ref="AA6:AB6"/>
  </mergeCells>
  <conditionalFormatting sqref="AA7:AB18 V26:W34">
    <cfRule type="cellIs" priority="1" dxfId="42" operator="equal" stopIfTrue="1">
      <formula>1</formula>
    </cfRule>
    <cfRule type="cellIs" priority="2" dxfId="43" operator="equal" stopIfTrue="1">
      <formula>2</formula>
    </cfRule>
  </conditionalFormatting>
  <conditionalFormatting sqref="B10:B18">
    <cfRule type="expression" priority="3" dxfId="44" stopIfTrue="1">
      <formula>AA10=1</formula>
    </cfRule>
    <cfRule type="expression" priority="4" dxfId="45" stopIfTrue="1">
      <formula>AA10=2</formula>
    </cfRule>
  </conditionalFormatting>
  <conditionalFormatting sqref="C10:C18">
    <cfRule type="expression" priority="5" dxfId="44" stopIfTrue="1">
      <formula>AA10=1</formula>
    </cfRule>
    <cfRule type="expression" priority="6" dxfId="45" stopIfTrue="1">
      <formula>AA10=2</formula>
    </cfRule>
  </conditionalFormatting>
  <conditionalFormatting sqref="C7:C9">
    <cfRule type="expression" priority="7" dxfId="44" stopIfTrue="1">
      <formula>AA7=1</formula>
    </cfRule>
    <cfRule type="expression" priority="8" dxfId="45" stopIfTrue="1">
      <formula>AA7=2</formula>
    </cfRule>
  </conditionalFormatting>
  <conditionalFormatting sqref="B7:B9">
    <cfRule type="expression" priority="9" dxfId="44" stopIfTrue="1">
      <formula>AA7=1</formula>
    </cfRule>
    <cfRule type="expression" priority="10" dxfId="45" stopIfTrue="1">
      <formula>AA7=2</formula>
    </cfRule>
  </conditionalFormatting>
  <conditionalFormatting sqref="B26:B34">
    <cfRule type="expression" priority="11" dxfId="44" stopIfTrue="1">
      <formula>V26=1</formula>
    </cfRule>
    <cfRule type="expression" priority="12" dxfId="45" stopIfTrue="1">
      <formula>V26=2</formula>
    </cfRule>
  </conditionalFormatting>
  <conditionalFormatting sqref="C26:C34">
    <cfRule type="expression" priority="13" dxfId="44" stopIfTrue="1">
      <formula>V26=1</formula>
    </cfRule>
    <cfRule type="expression" priority="14" dxfId="45" stopIfTrue="1">
      <formula>V26=2</formula>
    </cfRule>
  </conditionalFormatting>
  <printOptions/>
  <pageMargins left="0.7" right="0.7" top="0.75" bottom="0.75" header="0.3" footer="0.3"/>
  <pageSetup horizontalDpi="360" verticalDpi="36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AJ13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4.19921875" style="0" customWidth="1"/>
    <col min="2" max="36" width="2.59765625" style="0" customWidth="1"/>
  </cols>
  <sheetData>
    <row r="2" spans="1:36" ht="14.25">
      <c r="A2" s="228" t="s">
        <v>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</row>
    <row r="3" spans="1:36" ht="14.25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</row>
    <row r="4" spans="1:36" ht="14.25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</row>
    <row r="6" spans="11:35" ht="15" thickBot="1">
      <c r="K6" s="4"/>
      <c r="L6" s="4"/>
      <c r="M6" s="4"/>
      <c r="N6" s="4"/>
      <c r="O6" s="4"/>
      <c r="P6" s="4"/>
      <c r="Q6" s="4"/>
      <c r="R6" s="4"/>
      <c r="S6" s="4"/>
      <c r="T6" s="4"/>
      <c r="U6" s="71"/>
      <c r="V6" s="71"/>
      <c r="W6" s="71"/>
      <c r="X6" s="158" t="s">
        <v>161</v>
      </c>
      <c r="Y6" s="158"/>
      <c r="Z6" s="158"/>
      <c r="AA6" s="158"/>
      <c r="AB6" s="158"/>
      <c r="AC6" s="96" t="s">
        <v>160</v>
      </c>
      <c r="AD6" s="96"/>
      <c r="AE6" s="96"/>
      <c r="AF6" s="53"/>
      <c r="AG6" s="53"/>
      <c r="AH6" s="53"/>
      <c r="AI6" s="53"/>
    </row>
    <row r="7" spans="11:35" ht="14.25">
      <c r="K7" s="4"/>
      <c r="L7" s="4"/>
      <c r="M7" s="4"/>
      <c r="N7" s="4"/>
      <c r="O7" s="4"/>
      <c r="P7" s="4"/>
      <c r="Q7" s="4"/>
      <c r="R7" s="4"/>
      <c r="S7" s="4"/>
      <c r="T7" s="75"/>
      <c r="U7" s="117" t="s">
        <v>270</v>
      </c>
      <c r="V7" s="99"/>
      <c r="W7" s="56"/>
      <c r="X7" s="158"/>
      <c r="Y7" s="158"/>
      <c r="Z7" s="158"/>
      <c r="AA7" s="158"/>
      <c r="AB7" s="158"/>
      <c r="AC7" s="96"/>
      <c r="AD7" s="96"/>
      <c r="AE7" s="96"/>
      <c r="AF7" s="53"/>
      <c r="AG7" s="53"/>
      <c r="AH7" s="53"/>
      <c r="AI7" s="53"/>
    </row>
    <row r="8" spans="2:27" ht="15.75" thickBot="1">
      <c r="B8" s="109" t="s">
        <v>150</v>
      </c>
      <c r="C8" s="109"/>
      <c r="D8" s="109"/>
      <c r="E8" s="97" t="s">
        <v>151</v>
      </c>
      <c r="F8" s="97"/>
      <c r="G8" s="97"/>
      <c r="H8" s="97"/>
      <c r="I8" s="97"/>
      <c r="J8" s="85"/>
      <c r="K8" s="71"/>
      <c r="L8" s="71"/>
      <c r="M8" s="71"/>
      <c r="N8" s="71"/>
      <c r="O8" s="4"/>
      <c r="P8" s="4"/>
      <c r="Q8" s="4"/>
      <c r="R8" s="4"/>
      <c r="S8" s="71"/>
      <c r="T8" s="77"/>
      <c r="U8" s="99"/>
      <c r="V8" s="99"/>
      <c r="W8" s="14"/>
      <c r="X8" s="14"/>
      <c r="Y8" s="4"/>
      <c r="Z8" s="4"/>
      <c r="AA8" s="4"/>
    </row>
    <row r="9" spans="2:26" ht="15">
      <c r="B9" s="109"/>
      <c r="C9" s="109"/>
      <c r="D9" s="109"/>
      <c r="E9" s="97"/>
      <c r="F9" s="97"/>
      <c r="G9" s="97"/>
      <c r="H9" s="97"/>
      <c r="I9" s="97"/>
      <c r="J9" s="5"/>
      <c r="K9" s="4"/>
      <c r="L9" s="4"/>
      <c r="M9" s="4"/>
      <c r="N9" s="4"/>
      <c r="O9" s="72"/>
      <c r="P9" s="4"/>
      <c r="Q9" s="4"/>
      <c r="R9" s="10"/>
      <c r="S9" s="4"/>
      <c r="T9" s="10"/>
      <c r="U9" s="100"/>
      <c r="V9" s="99"/>
      <c r="W9" s="14"/>
      <c r="X9" s="14"/>
      <c r="Y9" s="4"/>
      <c r="Z9" s="4"/>
    </row>
    <row r="10" spans="11:35" ht="15">
      <c r="K10" s="4"/>
      <c r="L10" s="4"/>
      <c r="M10" s="4"/>
      <c r="N10" s="4"/>
      <c r="O10" s="72"/>
      <c r="P10" s="4"/>
      <c r="Q10" s="4"/>
      <c r="R10" s="10"/>
      <c r="S10" s="4"/>
      <c r="T10" s="10"/>
      <c r="U10" s="118"/>
      <c r="V10" s="119"/>
      <c r="W10" s="15"/>
      <c r="X10" s="158" t="s">
        <v>158</v>
      </c>
      <c r="Y10" s="158"/>
      <c r="Z10" s="158"/>
      <c r="AA10" s="158"/>
      <c r="AB10" s="158"/>
      <c r="AC10" s="96" t="s">
        <v>159</v>
      </c>
      <c r="AD10" s="96"/>
      <c r="AE10" s="96"/>
      <c r="AF10" s="53"/>
      <c r="AG10" s="53"/>
      <c r="AH10" s="53"/>
      <c r="AI10" s="53"/>
    </row>
    <row r="11" spans="11:35" ht="15">
      <c r="K11" s="4"/>
      <c r="L11" s="4"/>
      <c r="M11" s="115" t="s">
        <v>293</v>
      </c>
      <c r="N11" s="110"/>
      <c r="O11" s="88"/>
      <c r="P11" s="55"/>
      <c r="Q11" s="4"/>
      <c r="R11" s="10"/>
      <c r="S11" s="98" t="s">
        <v>294</v>
      </c>
      <c r="T11" s="99"/>
      <c r="U11" s="56"/>
      <c r="V11" s="14"/>
      <c r="W11" s="4"/>
      <c r="X11" s="158"/>
      <c r="Y11" s="158"/>
      <c r="Z11" s="158"/>
      <c r="AA11" s="158"/>
      <c r="AB11" s="158"/>
      <c r="AC11" s="96"/>
      <c r="AD11" s="96"/>
      <c r="AE11" s="96"/>
      <c r="AF11" s="53"/>
      <c r="AG11" s="53"/>
      <c r="AH11" s="53"/>
      <c r="AI11" s="53"/>
    </row>
    <row r="12" spans="2:26" ht="15" thickBot="1">
      <c r="B12" s="109" t="s">
        <v>153</v>
      </c>
      <c r="C12" s="109"/>
      <c r="D12" s="109"/>
      <c r="E12" s="97" t="s">
        <v>152</v>
      </c>
      <c r="F12" s="97"/>
      <c r="G12" s="97"/>
      <c r="H12" s="97"/>
      <c r="I12" s="97"/>
      <c r="J12" s="57"/>
      <c r="K12" s="8"/>
      <c r="L12" s="8"/>
      <c r="M12" s="110"/>
      <c r="N12" s="110"/>
      <c r="O12" s="89"/>
      <c r="P12" s="16"/>
      <c r="Q12" s="74"/>
      <c r="R12" s="80"/>
      <c r="S12" s="100"/>
      <c r="T12" s="99"/>
      <c r="U12" s="14"/>
      <c r="V12" s="14"/>
      <c r="W12" s="4"/>
      <c r="X12" s="4"/>
      <c r="Y12" s="4"/>
      <c r="Z12" s="4"/>
    </row>
    <row r="13" spans="2:26" ht="14.25">
      <c r="B13" s="109"/>
      <c r="C13" s="109"/>
      <c r="D13" s="109"/>
      <c r="E13" s="97"/>
      <c r="F13" s="97"/>
      <c r="G13" s="97"/>
      <c r="H13" s="97"/>
      <c r="I13" s="97"/>
      <c r="J13" s="5"/>
      <c r="K13" s="122" t="s">
        <v>230</v>
      </c>
      <c r="L13" s="123"/>
      <c r="M13" s="110"/>
      <c r="N13" s="108"/>
      <c r="O13" s="55"/>
      <c r="P13" s="101" t="s">
        <v>310</v>
      </c>
      <c r="Q13" s="102"/>
      <c r="R13" s="91"/>
      <c r="S13" s="99"/>
      <c r="T13" s="99"/>
      <c r="U13" s="14"/>
      <c r="V13" s="14"/>
      <c r="W13" s="4"/>
      <c r="X13" s="4"/>
      <c r="Y13" s="4"/>
      <c r="Z13" s="4"/>
    </row>
    <row r="14" spans="11:35" ht="15" thickBot="1">
      <c r="K14" s="110"/>
      <c r="L14" s="108"/>
      <c r="M14" s="120"/>
      <c r="N14" s="121"/>
      <c r="O14" s="55"/>
      <c r="P14" s="102"/>
      <c r="Q14" s="102"/>
      <c r="R14" s="90"/>
      <c r="S14" s="99"/>
      <c r="T14" s="99"/>
      <c r="U14" s="15"/>
      <c r="V14" s="15"/>
      <c r="W14" s="8"/>
      <c r="X14" s="158" t="s">
        <v>157</v>
      </c>
      <c r="Y14" s="158"/>
      <c r="Z14" s="158"/>
      <c r="AA14" s="158"/>
      <c r="AB14" s="158"/>
      <c r="AC14" s="96" t="s">
        <v>156</v>
      </c>
      <c r="AD14" s="96"/>
      <c r="AE14" s="96"/>
      <c r="AF14" s="53"/>
      <c r="AG14" s="53"/>
      <c r="AH14" s="53"/>
      <c r="AI14" s="53"/>
    </row>
    <row r="15" spans="11:35" ht="14.25">
      <c r="K15" s="110"/>
      <c r="L15" s="110"/>
      <c r="M15" s="86"/>
      <c r="N15" s="55"/>
      <c r="O15" s="4"/>
      <c r="P15" s="102"/>
      <c r="Q15" s="102"/>
      <c r="R15" s="90"/>
      <c r="S15" s="54"/>
      <c r="T15" s="10"/>
      <c r="U15" s="104" t="s">
        <v>259</v>
      </c>
      <c r="V15" s="105"/>
      <c r="W15" s="56"/>
      <c r="X15" s="158"/>
      <c r="Y15" s="158"/>
      <c r="Z15" s="158"/>
      <c r="AA15" s="158"/>
      <c r="AB15" s="158"/>
      <c r="AC15" s="96"/>
      <c r="AD15" s="96"/>
      <c r="AE15" s="96"/>
      <c r="AF15" s="53"/>
      <c r="AG15" s="53"/>
      <c r="AH15" s="53"/>
      <c r="AI15" s="53"/>
    </row>
    <row r="16" spans="2:26" ht="15" thickBot="1">
      <c r="B16" s="109" t="s">
        <v>154</v>
      </c>
      <c r="C16" s="109"/>
      <c r="D16" s="109"/>
      <c r="E16" s="97" t="s">
        <v>112</v>
      </c>
      <c r="F16" s="97"/>
      <c r="G16" s="97"/>
      <c r="H16" s="97"/>
      <c r="I16" s="97"/>
      <c r="J16" s="85"/>
      <c r="K16" s="120"/>
      <c r="L16" s="120"/>
      <c r="M16" s="86"/>
      <c r="N16" s="55"/>
      <c r="O16" s="4"/>
      <c r="P16" s="4"/>
      <c r="Q16" s="4"/>
      <c r="R16" s="75"/>
      <c r="S16" s="71"/>
      <c r="T16" s="80"/>
      <c r="U16" s="100"/>
      <c r="V16" s="99"/>
      <c r="W16" s="14"/>
      <c r="X16" s="14"/>
      <c r="Y16" s="4"/>
      <c r="Z16" s="4"/>
    </row>
    <row r="17" spans="2:26" ht="14.25">
      <c r="B17" s="109"/>
      <c r="C17" s="109"/>
      <c r="D17" s="109"/>
      <c r="E17" s="97"/>
      <c r="F17" s="97"/>
      <c r="G17" s="97"/>
      <c r="H17" s="97"/>
      <c r="I17" s="97"/>
      <c r="J17" s="5"/>
      <c r="K17" s="4"/>
      <c r="L17" s="4"/>
      <c r="M17" s="4"/>
      <c r="N17" s="4"/>
      <c r="O17" s="4"/>
      <c r="P17" s="4"/>
      <c r="Q17" s="4"/>
      <c r="R17" s="4"/>
      <c r="S17" s="4"/>
      <c r="T17" s="75"/>
      <c r="U17" s="99"/>
      <c r="V17" s="99"/>
      <c r="W17" s="14"/>
      <c r="X17" s="14"/>
      <c r="Y17" s="4"/>
      <c r="Z17" s="4"/>
    </row>
    <row r="18" spans="11:35" ht="15" thickBot="1">
      <c r="K18" s="4"/>
      <c r="L18" s="4"/>
      <c r="M18" s="4"/>
      <c r="N18" s="4"/>
      <c r="O18" s="4"/>
      <c r="P18" s="4"/>
      <c r="Q18" s="4"/>
      <c r="R18" s="4"/>
      <c r="S18" s="4"/>
      <c r="T18" s="75"/>
      <c r="U18" s="106"/>
      <c r="V18" s="106"/>
      <c r="W18" s="81"/>
      <c r="X18" s="158" t="s">
        <v>311</v>
      </c>
      <c r="Y18" s="158"/>
      <c r="Z18" s="158"/>
      <c r="AA18" s="158"/>
      <c r="AB18" s="158"/>
      <c r="AC18" s="96" t="s">
        <v>155</v>
      </c>
      <c r="AD18" s="96"/>
      <c r="AE18" s="96"/>
      <c r="AF18" s="53"/>
      <c r="AG18" s="53"/>
      <c r="AH18" s="53"/>
      <c r="AI18" s="53"/>
    </row>
    <row r="19" spans="11:35" ht="14.25"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158"/>
      <c r="Y19" s="158"/>
      <c r="Z19" s="158"/>
      <c r="AA19" s="158"/>
      <c r="AB19" s="158"/>
      <c r="AC19" s="96"/>
      <c r="AD19" s="96"/>
      <c r="AE19" s="96"/>
      <c r="AF19" s="53"/>
      <c r="AG19" s="53"/>
      <c r="AH19" s="53"/>
      <c r="AI19" s="53"/>
    </row>
    <row r="22" spans="1:36" ht="14.25">
      <c r="A22" s="228" t="s">
        <v>10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</row>
    <row r="23" spans="1:36" ht="14.25">
      <c r="A23" s="228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</row>
    <row r="24" spans="1:36" ht="14.25">
      <c r="A24" s="228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</row>
    <row r="26" spans="22:33" ht="14.25">
      <c r="V26" s="8"/>
      <c r="W26" s="8"/>
      <c r="X26" s="8"/>
      <c r="Y26" s="8"/>
      <c r="Z26" s="97" t="s">
        <v>119</v>
      </c>
      <c r="AA26" s="97"/>
      <c r="AB26" s="97"/>
      <c r="AC26" s="97"/>
      <c r="AD26" s="97"/>
      <c r="AE26" s="230" t="s">
        <v>23</v>
      </c>
      <c r="AF26" s="230"/>
      <c r="AG26" s="230"/>
    </row>
    <row r="27" spans="21:33" ht="14.25">
      <c r="U27" s="10"/>
      <c r="V27" s="104" t="s">
        <v>264</v>
      </c>
      <c r="W27" s="105"/>
      <c r="Z27" s="97"/>
      <c r="AA27" s="97"/>
      <c r="AB27" s="97"/>
      <c r="AC27" s="97"/>
      <c r="AD27" s="97"/>
      <c r="AE27" s="230"/>
      <c r="AF27" s="230"/>
      <c r="AG27" s="230"/>
    </row>
    <row r="28" spans="2:23" ht="15.75" thickBot="1">
      <c r="B28" s="96" t="s">
        <v>18</v>
      </c>
      <c r="C28" s="96"/>
      <c r="D28" s="96"/>
      <c r="E28" s="97" t="s">
        <v>113</v>
      </c>
      <c r="F28" s="97"/>
      <c r="G28" s="97"/>
      <c r="H28" s="97"/>
      <c r="I28" s="97"/>
      <c r="J28" s="71"/>
      <c r="K28" s="71"/>
      <c r="L28" s="71"/>
      <c r="M28" s="71"/>
      <c r="N28" s="71"/>
      <c r="O28" s="71"/>
      <c r="T28" s="71"/>
      <c r="U28" s="80"/>
      <c r="V28" s="100"/>
      <c r="W28" s="99"/>
    </row>
    <row r="29" spans="2:23" ht="15">
      <c r="B29" s="96"/>
      <c r="C29" s="96"/>
      <c r="D29" s="96"/>
      <c r="E29" s="97"/>
      <c r="F29" s="97"/>
      <c r="G29" s="97"/>
      <c r="H29" s="97"/>
      <c r="I29" s="97"/>
      <c r="O29" s="4"/>
      <c r="P29" s="72"/>
      <c r="S29" s="75"/>
      <c r="U29" s="75"/>
      <c r="V29" s="99"/>
      <c r="W29" s="99"/>
    </row>
    <row r="30" spans="15:33" ht="15.75" thickBot="1">
      <c r="O30" s="4"/>
      <c r="P30" s="72"/>
      <c r="S30" s="75"/>
      <c r="U30" s="75"/>
      <c r="V30" s="106"/>
      <c r="W30" s="106"/>
      <c r="X30" s="71"/>
      <c r="Y30" s="71"/>
      <c r="Z30" s="97" t="s">
        <v>118</v>
      </c>
      <c r="AA30" s="97"/>
      <c r="AB30" s="97"/>
      <c r="AC30" s="97"/>
      <c r="AD30" s="97"/>
      <c r="AE30" s="230" t="s">
        <v>48</v>
      </c>
      <c r="AF30" s="230"/>
      <c r="AG30" s="230"/>
    </row>
    <row r="31" spans="14:33" ht="14.25">
      <c r="N31" s="115" t="s">
        <v>301</v>
      </c>
      <c r="O31" s="110"/>
      <c r="P31" s="72"/>
      <c r="S31" s="75"/>
      <c r="T31" s="117" t="s">
        <v>295</v>
      </c>
      <c r="U31" s="96"/>
      <c r="Z31" s="97"/>
      <c r="AA31" s="97"/>
      <c r="AB31" s="97"/>
      <c r="AC31" s="97"/>
      <c r="AD31" s="97"/>
      <c r="AE31" s="230"/>
      <c r="AF31" s="230"/>
      <c r="AG31" s="230"/>
    </row>
    <row r="32" spans="2:21" ht="15" thickBot="1">
      <c r="B32" s="96" t="s">
        <v>23</v>
      </c>
      <c r="C32" s="96"/>
      <c r="D32" s="96"/>
      <c r="E32" s="97" t="s">
        <v>114</v>
      </c>
      <c r="F32" s="97"/>
      <c r="G32" s="97"/>
      <c r="H32" s="97"/>
      <c r="I32" s="97"/>
      <c r="J32" s="8"/>
      <c r="K32" s="8"/>
      <c r="L32" s="8"/>
      <c r="M32" s="8"/>
      <c r="N32" s="110"/>
      <c r="O32" s="110"/>
      <c r="P32" s="74"/>
      <c r="Q32" s="71"/>
      <c r="R32" s="73"/>
      <c r="S32" s="76"/>
      <c r="T32" s="99"/>
      <c r="U32" s="96"/>
    </row>
    <row r="33" spans="2:21" ht="14.25">
      <c r="B33" s="96"/>
      <c r="C33" s="96"/>
      <c r="D33" s="96"/>
      <c r="E33" s="97"/>
      <c r="F33" s="97"/>
      <c r="G33" s="97"/>
      <c r="H33" s="97"/>
      <c r="I33" s="97"/>
      <c r="L33" s="122" t="s">
        <v>266</v>
      </c>
      <c r="M33" s="123"/>
      <c r="N33" s="110"/>
      <c r="O33" s="108"/>
      <c r="Q33" s="124" t="s">
        <v>308</v>
      </c>
      <c r="R33" s="125"/>
      <c r="S33" s="10"/>
      <c r="T33" s="100"/>
      <c r="U33" s="96"/>
    </row>
    <row r="34" spans="12:33" ht="15" thickBot="1">
      <c r="L34" s="110"/>
      <c r="M34" s="108"/>
      <c r="N34" s="120"/>
      <c r="O34" s="121"/>
      <c r="Q34" s="103"/>
      <c r="R34" s="103"/>
      <c r="S34" s="10"/>
      <c r="T34" s="100"/>
      <c r="U34" s="96"/>
      <c r="V34" s="8"/>
      <c r="W34" s="8"/>
      <c r="X34" s="8"/>
      <c r="Y34" s="8"/>
      <c r="Z34" s="97" t="s">
        <v>117</v>
      </c>
      <c r="AA34" s="97"/>
      <c r="AB34" s="97"/>
      <c r="AC34" s="97"/>
      <c r="AD34" s="97"/>
      <c r="AE34" s="230" t="s">
        <v>23</v>
      </c>
      <c r="AF34" s="230"/>
      <c r="AG34" s="230"/>
    </row>
    <row r="35" spans="12:33" ht="14.25">
      <c r="L35" s="110"/>
      <c r="M35" s="110"/>
      <c r="N35" s="72"/>
      <c r="Q35" s="103"/>
      <c r="R35" s="103"/>
      <c r="S35" s="10"/>
      <c r="U35" s="10"/>
      <c r="V35" s="104" t="s">
        <v>280</v>
      </c>
      <c r="W35" s="105"/>
      <c r="Z35" s="97"/>
      <c r="AA35" s="97"/>
      <c r="AB35" s="97"/>
      <c r="AC35" s="97"/>
      <c r="AD35" s="97"/>
      <c r="AE35" s="230"/>
      <c r="AF35" s="230"/>
      <c r="AG35" s="230"/>
    </row>
    <row r="36" spans="2:23" ht="15" thickBot="1">
      <c r="B36" s="96" t="s">
        <v>44</v>
      </c>
      <c r="C36" s="96"/>
      <c r="D36" s="96"/>
      <c r="E36" s="97" t="s">
        <v>115</v>
      </c>
      <c r="F36" s="97"/>
      <c r="G36" s="97"/>
      <c r="H36" s="97"/>
      <c r="I36" s="97"/>
      <c r="J36" s="71"/>
      <c r="K36" s="71"/>
      <c r="L36" s="120"/>
      <c r="M36" s="120"/>
      <c r="N36" s="72"/>
      <c r="S36" s="10"/>
      <c r="T36" s="79"/>
      <c r="U36" s="80"/>
      <c r="V36" s="100"/>
      <c r="W36" s="99"/>
    </row>
    <row r="37" spans="2:23" ht="14.25">
      <c r="B37" s="96"/>
      <c r="C37" s="96"/>
      <c r="D37" s="96"/>
      <c r="E37" s="97"/>
      <c r="F37" s="97"/>
      <c r="G37" s="97"/>
      <c r="H37" s="97"/>
      <c r="I37" s="97"/>
      <c r="U37" s="75"/>
      <c r="V37" s="99"/>
      <c r="W37" s="99"/>
    </row>
    <row r="38" spans="21:33" ht="15" thickBot="1">
      <c r="U38" s="75"/>
      <c r="V38" s="106"/>
      <c r="W38" s="106"/>
      <c r="X38" s="71"/>
      <c r="Y38" s="71"/>
      <c r="Z38" s="97" t="s">
        <v>116</v>
      </c>
      <c r="AA38" s="97"/>
      <c r="AB38" s="97"/>
      <c r="AC38" s="97"/>
      <c r="AD38" s="97"/>
      <c r="AE38" s="230" t="s">
        <v>37</v>
      </c>
      <c r="AF38" s="230"/>
      <c r="AG38" s="230"/>
    </row>
    <row r="39" spans="26:33" ht="14.25">
      <c r="Z39" s="97"/>
      <c r="AA39" s="97"/>
      <c r="AB39" s="97"/>
      <c r="AC39" s="97"/>
      <c r="AD39" s="97"/>
      <c r="AE39" s="230"/>
      <c r="AF39" s="230"/>
      <c r="AG39" s="230"/>
    </row>
    <row r="42" spans="1:36" ht="14.25">
      <c r="A42" s="228" t="s">
        <v>11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</row>
    <row r="43" spans="1:36" ht="14.25">
      <c r="A43" s="228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</row>
    <row r="44" spans="1:36" ht="14.25">
      <c r="A44" s="228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</row>
    <row r="46" spans="2:14" ht="15" thickBot="1">
      <c r="B46" s="96" t="s">
        <v>18</v>
      </c>
      <c r="C46" s="96"/>
      <c r="D46" s="96"/>
      <c r="E46" s="97" t="s">
        <v>120</v>
      </c>
      <c r="F46" s="97"/>
      <c r="G46" s="97"/>
      <c r="H46" s="97"/>
      <c r="I46" s="97"/>
      <c r="J46" s="71"/>
      <c r="K46" s="71"/>
      <c r="L46" s="71"/>
      <c r="M46" s="71"/>
      <c r="N46" s="71"/>
    </row>
    <row r="47" spans="2:15" ht="14.25">
      <c r="B47" s="96"/>
      <c r="C47" s="96"/>
      <c r="D47" s="96"/>
      <c r="E47" s="97"/>
      <c r="F47" s="97"/>
      <c r="G47" s="97"/>
      <c r="H47" s="97"/>
      <c r="I47" s="97"/>
      <c r="N47" s="4"/>
      <c r="O47" s="72"/>
    </row>
    <row r="48" spans="13:34" ht="15" thickBot="1">
      <c r="M48" s="107" t="s">
        <v>268</v>
      </c>
      <c r="N48" s="110"/>
      <c r="O48" s="72"/>
      <c r="W48" s="71"/>
      <c r="X48" s="71"/>
      <c r="Y48" s="71"/>
      <c r="Z48" s="71"/>
      <c r="AA48" s="97" t="s">
        <v>128</v>
      </c>
      <c r="AB48" s="97"/>
      <c r="AC48" s="97"/>
      <c r="AD48" s="97"/>
      <c r="AE48" s="97"/>
      <c r="AF48" s="96" t="s">
        <v>19</v>
      </c>
      <c r="AG48" s="96"/>
      <c r="AH48" s="96"/>
    </row>
    <row r="49" spans="13:34" ht="15" thickBot="1">
      <c r="M49" s="109"/>
      <c r="N49" s="110"/>
      <c r="O49" s="74"/>
      <c r="P49" s="71"/>
      <c r="V49" s="75"/>
      <c r="W49" s="117" t="s">
        <v>271</v>
      </c>
      <c r="X49" s="99"/>
      <c r="AA49" s="97"/>
      <c r="AB49" s="97"/>
      <c r="AC49" s="97"/>
      <c r="AD49" s="97"/>
      <c r="AE49" s="97"/>
      <c r="AF49" s="96"/>
      <c r="AG49" s="96"/>
      <c r="AH49" s="96"/>
    </row>
    <row r="50" spans="2:24" ht="15.75" thickBot="1">
      <c r="B50" s="96" t="s">
        <v>23</v>
      </c>
      <c r="C50" s="96"/>
      <c r="D50" s="96"/>
      <c r="E50" s="97" t="s">
        <v>121</v>
      </c>
      <c r="F50" s="97"/>
      <c r="G50" s="97"/>
      <c r="H50" s="97"/>
      <c r="I50" s="97"/>
      <c r="J50" s="71"/>
      <c r="K50" s="71"/>
      <c r="L50" s="71"/>
      <c r="M50" s="109"/>
      <c r="N50" s="108"/>
      <c r="P50" s="10"/>
      <c r="U50" s="71"/>
      <c r="V50" s="77"/>
      <c r="W50" s="99"/>
      <c r="X50" s="96"/>
    </row>
    <row r="51" spans="2:24" ht="15">
      <c r="B51" s="96"/>
      <c r="C51" s="96"/>
      <c r="D51" s="96"/>
      <c r="E51" s="97"/>
      <c r="F51" s="97"/>
      <c r="G51" s="97"/>
      <c r="H51" s="97"/>
      <c r="I51" s="97"/>
      <c r="K51" s="111" t="s">
        <v>251</v>
      </c>
      <c r="L51" s="112"/>
      <c r="M51" s="109"/>
      <c r="N51" s="108"/>
      <c r="P51" s="10"/>
      <c r="T51" s="10"/>
      <c r="V51" s="10"/>
      <c r="W51" s="100"/>
      <c r="X51" s="96"/>
    </row>
    <row r="52" spans="11:34" ht="15.75" thickBot="1">
      <c r="K52" s="110"/>
      <c r="L52" s="113"/>
      <c r="M52" s="74"/>
      <c r="N52" s="80"/>
      <c r="P52" s="10"/>
      <c r="T52" s="10"/>
      <c r="V52" s="10"/>
      <c r="W52" s="118"/>
      <c r="X52" s="119"/>
      <c r="Y52" s="8"/>
      <c r="Z52" s="8"/>
      <c r="AA52" s="97" t="s">
        <v>127</v>
      </c>
      <c r="AB52" s="97"/>
      <c r="AC52" s="97"/>
      <c r="AD52" s="97"/>
      <c r="AE52" s="97"/>
      <c r="AF52" s="96" t="s">
        <v>31</v>
      </c>
      <c r="AG52" s="96"/>
      <c r="AH52" s="96"/>
    </row>
    <row r="53" spans="11:34" ht="15">
      <c r="K53" s="110"/>
      <c r="L53" s="110"/>
      <c r="M53" s="84"/>
      <c r="O53" s="107" t="s">
        <v>302</v>
      </c>
      <c r="P53" s="108"/>
      <c r="T53" s="10"/>
      <c r="U53" s="98" t="s">
        <v>296</v>
      </c>
      <c r="V53" s="96"/>
      <c r="AA53" s="97"/>
      <c r="AB53" s="97"/>
      <c r="AC53" s="97"/>
      <c r="AD53" s="97"/>
      <c r="AE53" s="97"/>
      <c r="AF53" s="96"/>
      <c r="AG53" s="96"/>
      <c r="AH53" s="96"/>
    </row>
    <row r="54" spans="2:22" ht="15" thickBot="1">
      <c r="B54" s="96" t="s">
        <v>19</v>
      </c>
      <c r="C54" s="96"/>
      <c r="D54" s="96"/>
      <c r="E54" s="97" t="s">
        <v>122</v>
      </c>
      <c r="F54" s="97"/>
      <c r="G54" s="97"/>
      <c r="H54" s="97"/>
      <c r="I54" s="97"/>
      <c r="J54" s="8"/>
      <c r="K54" s="114"/>
      <c r="L54" s="114"/>
      <c r="M54" s="17"/>
      <c r="O54" s="109"/>
      <c r="P54" s="108"/>
      <c r="Q54" s="79"/>
      <c r="R54" s="77"/>
      <c r="S54" s="8"/>
      <c r="T54" s="11"/>
      <c r="U54" s="100"/>
      <c r="V54" s="96"/>
    </row>
    <row r="55" spans="2:22" ht="14.25">
      <c r="B55" s="96"/>
      <c r="C55" s="96"/>
      <c r="D55" s="96"/>
      <c r="E55" s="97"/>
      <c r="F55" s="97"/>
      <c r="G55" s="97"/>
      <c r="H55" s="97"/>
      <c r="I55" s="97"/>
      <c r="O55" s="109"/>
      <c r="P55" s="110"/>
      <c r="Q55" s="72"/>
      <c r="R55" s="124" t="s">
        <v>309</v>
      </c>
      <c r="S55" s="125"/>
      <c r="T55" s="82"/>
      <c r="U55" s="99"/>
      <c r="V55" s="96"/>
    </row>
    <row r="56" spans="15:34" ht="14.25">
      <c r="O56" s="109"/>
      <c r="P56" s="110"/>
      <c r="Q56" s="72"/>
      <c r="R56" s="103"/>
      <c r="S56" s="103"/>
      <c r="T56" s="75"/>
      <c r="U56" s="99"/>
      <c r="V56" s="96"/>
      <c r="W56" s="8"/>
      <c r="X56" s="8"/>
      <c r="Y56" s="8"/>
      <c r="Z56" s="8"/>
      <c r="AA56" s="97" t="s">
        <v>126</v>
      </c>
      <c r="AB56" s="97"/>
      <c r="AC56" s="97"/>
      <c r="AD56" s="97"/>
      <c r="AE56" s="97"/>
      <c r="AF56" s="96" t="s">
        <v>48</v>
      </c>
      <c r="AG56" s="96"/>
      <c r="AH56" s="96"/>
    </row>
    <row r="57" spans="16:34" ht="14.25">
      <c r="P57" s="4"/>
      <c r="Q57" s="72"/>
      <c r="R57" s="103"/>
      <c r="S57" s="103"/>
      <c r="T57" s="75"/>
      <c r="V57" s="10"/>
      <c r="W57" s="104" t="s">
        <v>272</v>
      </c>
      <c r="X57" s="105"/>
      <c r="AA57" s="97"/>
      <c r="AB57" s="97"/>
      <c r="AC57" s="97"/>
      <c r="AD57" s="97"/>
      <c r="AE57" s="97"/>
      <c r="AF57" s="96"/>
      <c r="AG57" s="96"/>
      <c r="AH57" s="96"/>
    </row>
    <row r="58" spans="2:24" ht="15" thickBot="1">
      <c r="B58" s="96" t="s">
        <v>19</v>
      </c>
      <c r="C58" s="96"/>
      <c r="D58" s="96"/>
      <c r="E58" s="97" t="s">
        <v>123</v>
      </c>
      <c r="F58" s="97"/>
      <c r="G58" s="97"/>
      <c r="H58" s="97"/>
      <c r="I58" s="97"/>
      <c r="J58" s="8"/>
      <c r="K58" s="8"/>
      <c r="L58" s="8"/>
      <c r="M58" s="8"/>
      <c r="N58" s="8"/>
      <c r="P58" s="4"/>
      <c r="Q58" s="72"/>
      <c r="T58" s="75"/>
      <c r="U58" s="71"/>
      <c r="V58" s="80"/>
      <c r="W58" s="100"/>
      <c r="X58" s="99"/>
    </row>
    <row r="59" spans="2:24" ht="14.25">
      <c r="B59" s="96"/>
      <c r="C59" s="96"/>
      <c r="D59" s="96"/>
      <c r="E59" s="97"/>
      <c r="F59" s="97"/>
      <c r="G59" s="97"/>
      <c r="H59" s="97"/>
      <c r="I59" s="97"/>
      <c r="M59" s="122" t="s">
        <v>274</v>
      </c>
      <c r="N59" s="123"/>
      <c r="P59" s="4"/>
      <c r="Q59" s="72"/>
      <c r="V59" s="75"/>
      <c r="W59" s="99"/>
      <c r="X59" s="99"/>
    </row>
    <row r="60" spans="13:34" ht="15" thickBot="1">
      <c r="M60" s="110"/>
      <c r="N60" s="108"/>
      <c r="O60" s="79"/>
      <c r="P60" s="71"/>
      <c r="Q60" s="72"/>
      <c r="V60" s="75"/>
      <c r="W60" s="106"/>
      <c r="X60" s="106"/>
      <c r="Y60" s="71"/>
      <c r="Z60" s="71"/>
      <c r="AA60" s="97" t="s">
        <v>125</v>
      </c>
      <c r="AB60" s="97"/>
      <c r="AC60" s="97"/>
      <c r="AD60" s="97"/>
      <c r="AE60" s="97"/>
      <c r="AF60" s="96" t="s">
        <v>22</v>
      </c>
      <c r="AG60" s="96"/>
      <c r="AH60" s="96"/>
    </row>
    <row r="61" spans="13:34" ht="14.25">
      <c r="M61" s="110"/>
      <c r="N61" s="110"/>
      <c r="O61" s="72"/>
      <c r="AA61" s="97"/>
      <c r="AB61" s="97"/>
      <c r="AC61" s="97"/>
      <c r="AD61" s="97"/>
      <c r="AE61" s="97"/>
      <c r="AF61" s="96"/>
      <c r="AG61" s="96"/>
      <c r="AH61" s="96"/>
    </row>
    <row r="62" spans="2:15" ht="15" thickBot="1">
      <c r="B62" s="96" t="s">
        <v>22</v>
      </c>
      <c r="C62" s="96"/>
      <c r="D62" s="96"/>
      <c r="E62" s="97" t="s">
        <v>124</v>
      </c>
      <c r="F62" s="97"/>
      <c r="G62" s="97"/>
      <c r="H62" s="97"/>
      <c r="I62" s="97"/>
      <c r="J62" s="71"/>
      <c r="K62" s="71"/>
      <c r="L62" s="71"/>
      <c r="M62" s="120"/>
      <c r="N62" s="120"/>
      <c r="O62" s="72"/>
    </row>
    <row r="63" spans="2:9" ht="14.25">
      <c r="B63" s="96"/>
      <c r="C63" s="96"/>
      <c r="D63" s="96"/>
      <c r="E63" s="97"/>
      <c r="F63" s="97"/>
      <c r="G63" s="97"/>
      <c r="H63" s="97"/>
      <c r="I63" s="97"/>
    </row>
    <row r="66" spans="1:36" ht="14.25">
      <c r="A66" s="228" t="s">
        <v>12</v>
      </c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</row>
    <row r="67" spans="1:36" ht="14.25">
      <c r="A67" s="228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</row>
    <row r="68" spans="1:36" ht="14.25">
      <c r="A68" s="228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</row>
    <row r="70" spans="25:35" ht="15" thickBot="1">
      <c r="Y70" s="71"/>
      <c r="Z70" s="71"/>
      <c r="AA70" s="71"/>
      <c r="AB70" s="97" t="s">
        <v>149</v>
      </c>
      <c r="AC70" s="97"/>
      <c r="AD70" s="97"/>
      <c r="AE70" s="97"/>
      <c r="AF70" s="97"/>
      <c r="AG70" s="96" t="s">
        <v>139</v>
      </c>
      <c r="AH70" s="96"/>
      <c r="AI70" s="96"/>
    </row>
    <row r="71" spans="24:35" ht="14.25">
      <c r="X71" s="75"/>
      <c r="Y71" s="117" t="s">
        <v>255</v>
      </c>
      <c r="Z71" s="99"/>
      <c r="AB71" s="97"/>
      <c r="AC71" s="97"/>
      <c r="AD71" s="97"/>
      <c r="AE71" s="97"/>
      <c r="AF71" s="97"/>
      <c r="AG71" s="96"/>
      <c r="AH71" s="96"/>
      <c r="AI71" s="96"/>
    </row>
    <row r="72" spans="2:26" ht="15" thickBot="1">
      <c r="B72" s="96" t="s">
        <v>22</v>
      </c>
      <c r="C72" s="96"/>
      <c r="D72" s="96"/>
      <c r="E72" s="97" t="s">
        <v>129</v>
      </c>
      <c r="F72" s="97"/>
      <c r="G72" s="97"/>
      <c r="H72" s="97"/>
      <c r="I72" s="97"/>
      <c r="J72" s="71"/>
      <c r="K72" s="71"/>
      <c r="L72" s="71"/>
      <c r="M72" s="71"/>
      <c r="N72" s="71"/>
      <c r="W72" s="71"/>
      <c r="X72" s="77"/>
      <c r="Y72" s="99"/>
      <c r="Z72" s="96"/>
    </row>
    <row r="73" spans="2:26" ht="14.25">
      <c r="B73" s="96"/>
      <c r="C73" s="96"/>
      <c r="D73" s="96"/>
      <c r="E73" s="97"/>
      <c r="F73" s="97"/>
      <c r="G73" s="97"/>
      <c r="H73" s="97"/>
      <c r="I73" s="97"/>
      <c r="N73" s="4"/>
      <c r="O73" s="72"/>
      <c r="V73" s="75"/>
      <c r="X73" s="10"/>
      <c r="Y73" s="100"/>
      <c r="Z73" s="96"/>
    </row>
    <row r="74" spans="13:35" ht="14.25">
      <c r="M74" s="107" t="s">
        <v>290</v>
      </c>
      <c r="N74" s="110"/>
      <c r="O74" s="72"/>
      <c r="V74" s="75"/>
      <c r="X74" s="10"/>
      <c r="Y74" s="118"/>
      <c r="Z74" s="119"/>
      <c r="AA74" s="8"/>
      <c r="AB74" s="97" t="s">
        <v>148</v>
      </c>
      <c r="AC74" s="97"/>
      <c r="AD74" s="97"/>
      <c r="AE74" s="97"/>
      <c r="AF74" s="97"/>
      <c r="AG74" s="96" t="s">
        <v>145</v>
      </c>
      <c r="AH74" s="96"/>
      <c r="AI74" s="96"/>
    </row>
    <row r="75" spans="13:35" ht="15" thickBot="1">
      <c r="M75" s="109"/>
      <c r="N75" s="110"/>
      <c r="O75" s="74"/>
      <c r="P75" s="71"/>
      <c r="V75" s="75"/>
      <c r="W75" s="117" t="s">
        <v>270</v>
      </c>
      <c r="X75" s="96"/>
      <c r="AB75" s="97"/>
      <c r="AC75" s="97"/>
      <c r="AD75" s="97"/>
      <c r="AE75" s="97"/>
      <c r="AF75" s="97"/>
      <c r="AG75" s="96"/>
      <c r="AH75" s="96"/>
      <c r="AI75" s="96"/>
    </row>
    <row r="76" spans="2:24" ht="15" thickBot="1">
      <c r="B76" s="96" t="s">
        <v>131</v>
      </c>
      <c r="C76" s="96"/>
      <c r="D76" s="96"/>
      <c r="E76" s="97" t="s">
        <v>130</v>
      </c>
      <c r="F76" s="97"/>
      <c r="G76" s="97"/>
      <c r="H76" s="97"/>
      <c r="I76" s="97"/>
      <c r="J76" s="71"/>
      <c r="K76" s="71"/>
      <c r="L76" s="71"/>
      <c r="M76" s="109"/>
      <c r="N76" s="108"/>
      <c r="P76" s="4"/>
      <c r="Q76" s="72"/>
      <c r="U76" s="71"/>
      <c r="V76" s="77"/>
      <c r="W76" s="99"/>
      <c r="X76" s="96"/>
    </row>
    <row r="77" spans="2:24" ht="14.25">
      <c r="B77" s="96"/>
      <c r="C77" s="96"/>
      <c r="D77" s="96"/>
      <c r="E77" s="97"/>
      <c r="F77" s="97"/>
      <c r="G77" s="97"/>
      <c r="H77" s="97"/>
      <c r="I77" s="97"/>
      <c r="K77" s="111" t="s">
        <v>282</v>
      </c>
      <c r="L77" s="112"/>
      <c r="M77" s="109"/>
      <c r="N77" s="108"/>
      <c r="P77" s="4"/>
      <c r="Q77" s="72"/>
      <c r="T77" s="10"/>
      <c r="V77" s="10"/>
      <c r="W77" s="100"/>
      <c r="X77" s="96"/>
    </row>
    <row r="78" spans="11:35" ht="15" thickBot="1">
      <c r="K78" s="110"/>
      <c r="L78" s="113"/>
      <c r="M78" s="74"/>
      <c r="N78" s="80"/>
      <c r="P78" s="4"/>
      <c r="Q78" s="72"/>
      <c r="T78" s="10"/>
      <c r="V78" s="10"/>
      <c r="W78" s="100"/>
      <c r="X78" s="96"/>
      <c r="Y78" s="8"/>
      <c r="Z78" s="8"/>
      <c r="AA78" s="8"/>
      <c r="AB78" s="97" t="s">
        <v>147</v>
      </c>
      <c r="AC78" s="97"/>
      <c r="AD78" s="97"/>
      <c r="AE78" s="97"/>
      <c r="AF78" s="97"/>
      <c r="AG78" s="96" t="s">
        <v>138</v>
      </c>
      <c r="AH78" s="96"/>
      <c r="AI78" s="96"/>
    </row>
    <row r="79" spans="11:35" ht="14.25">
      <c r="K79" s="110"/>
      <c r="L79" s="110"/>
      <c r="M79" s="84"/>
      <c r="P79" s="4"/>
      <c r="Q79" s="72"/>
      <c r="T79" s="10"/>
      <c r="V79" s="10"/>
      <c r="X79" s="10"/>
      <c r="Y79" s="104" t="s">
        <v>273</v>
      </c>
      <c r="Z79" s="105"/>
      <c r="AB79" s="97"/>
      <c r="AC79" s="97"/>
      <c r="AD79" s="97"/>
      <c r="AE79" s="97"/>
      <c r="AF79" s="97"/>
      <c r="AG79" s="96"/>
      <c r="AH79" s="96"/>
      <c r="AI79" s="96"/>
    </row>
    <row r="80" spans="2:26" ht="15.75" thickBot="1">
      <c r="B80" s="96" t="s">
        <v>132</v>
      </c>
      <c r="C80" s="96"/>
      <c r="D80" s="96"/>
      <c r="E80" s="97" t="s">
        <v>133</v>
      </c>
      <c r="F80" s="97"/>
      <c r="G80" s="97"/>
      <c r="H80" s="97"/>
      <c r="I80" s="97"/>
      <c r="J80" s="8"/>
      <c r="K80" s="114"/>
      <c r="L80" s="114"/>
      <c r="M80" s="17"/>
      <c r="P80" s="4"/>
      <c r="Q80" s="72"/>
      <c r="T80" s="10"/>
      <c r="V80" s="10"/>
      <c r="W80" s="79"/>
      <c r="X80" s="80"/>
      <c r="Y80" s="100"/>
      <c r="Z80" s="99"/>
    </row>
    <row r="81" spans="2:26" ht="15">
      <c r="B81" s="96"/>
      <c r="C81" s="96"/>
      <c r="D81" s="96"/>
      <c r="E81" s="97"/>
      <c r="F81" s="97"/>
      <c r="G81" s="97"/>
      <c r="H81" s="97"/>
      <c r="I81" s="97"/>
      <c r="P81" s="4"/>
      <c r="Q81" s="72"/>
      <c r="T81" s="10"/>
      <c r="X81" s="75"/>
      <c r="Y81" s="99"/>
      <c r="Z81" s="99"/>
    </row>
    <row r="82" spans="16:35" ht="15.75" thickBot="1">
      <c r="P82" s="4"/>
      <c r="Q82" s="72"/>
      <c r="T82" s="10"/>
      <c r="X82" s="75"/>
      <c r="Y82" s="106"/>
      <c r="Z82" s="106"/>
      <c r="AA82" s="71"/>
      <c r="AB82" s="97" t="s">
        <v>146</v>
      </c>
      <c r="AC82" s="97"/>
      <c r="AD82" s="97"/>
      <c r="AE82" s="97"/>
      <c r="AF82" s="97"/>
      <c r="AG82" s="96" t="s">
        <v>22</v>
      </c>
      <c r="AH82" s="96"/>
      <c r="AI82" s="96"/>
    </row>
    <row r="83" spans="15:35" ht="14.25">
      <c r="O83" s="107" t="s">
        <v>303</v>
      </c>
      <c r="P83" s="110"/>
      <c r="Q83" s="72"/>
      <c r="T83" s="10"/>
      <c r="U83" s="98" t="s">
        <v>297</v>
      </c>
      <c r="V83" s="96"/>
      <c r="AB83" s="97"/>
      <c r="AC83" s="97"/>
      <c r="AD83" s="97"/>
      <c r="AE83" s="97"/>
      <c r="AF83" s="97"/>
      <c r="AG83" s="96"/>
      <c r="AH83" s="96"/>
      <c r="AI83" s="96"/>
    </row>
    <row r="84" spans="2:22" ht="15" thickBot="1">
      <c r="B84" s="96" t="s">
        <v>134</v>
      </c>
      <c r="C84" s="96"/>
      <c r="D84" s="96"/>
      <c r="E84" s="227" t="s">
        <v>263</v>
      </c>
      <c r="F84" s="97"/>
      <c r="G84" s="97"/>
      <c r="H84" s="97"/>
      <c r="I84" s="97"/>
      <c r="J84" s="8"/>
      <c r="K84" s="8"/>
      <c r="L84" s="8"/>
      <c r="M84" s="4"/>
      <c r="N84" s="4"/>
      <c r="O84" s="109"/>
      <c r="P84" s="110"/>
      <c r="Q84" s="73"/>
      <c r="R84" s="76"/>
      <c r="S84" s="71"/>
      <c r="T84" s="80"/>
      <c r="U84" s="100"/>
      <c r="V84" s="96"/>
    </row>
    <row r="85" spans="2:22" ht="14.25">
      <c r="B85" s="96"/>
      <c r="C85" s="96"/>
      <c r="D85" s="96"/>
      <c r="E85" s="97"/>
      <c r="F85" s="97"/>
      <c r="G85" s="97"/>
      <c r="H85" s="97"/>
      <c r="I85" s="97"/>
      <c r="J85" s="4"/>
      <c r="K85" s="122" t="s">
        <v>261</v>
      </c>
      <c r="L85" s="123"/>
      <c r="M85" s="4"/>
      <c r="N85" s="4"/>
      <c r="O85" s="109"/>
      <c r="P85" s="108"/>
      <c r="Q85" s="4"/>
      <c r="R85" s="101" t="s">
        <v>312</v>
      </c>
      <c r="S85" s="102"/>
      <c r="T85" s="75"/>
      <c r="U85" s="99"/>
      <c r="V85" s="96"/>
    </row>
    <row r="86" spans="10:35" ht="15" thickBot="1">
      <c r="J86" s="4"/>
      <c r="K86" s="110"/>
      <c r="L86" s="108"/>
      <c r="M86" s="79"/>
      <c r="N86" s="71"/>
      <c r="O86" s="109"/>
      <c r="P86" s="108"/>
      <c r="Q86" s="4"/>
      <c r="R86" s="102"/>
      <c r="S86" s="102"/>
      <c r="T86" s="75"/>
      <c r="U86" s="99"/>
      <c r="V86" s="96"/>
      <c r="Y86" s="8"/>
      <c r="Z86" s="8"/>
      <c r="AA86" s="8"/>
      <c r="AB86" s="225" t="s">
        <v>220</v>
      </c>
      <c r="AC86" s="225"/>
      <c r="AD86" s="225"/>
      <c r="AE86" s="225"/>
      <c r="AF86" s="225"/>
      <c r="AG86" s="229" t="s">
        <v>221</v>
      </c>
      <c r="AH86" s="229"/>
      <c r="AI86" s="229"/>
    </row>
    <row r="87" spans="10:35" ht="14.25">
      <c r="J87" s="4"/>
      <c r="K87" s="110"/>
      <c r="L87" s="110"/>
      <c r="M87" s="72"/>
      <c r="N87" s="10"/>
      <c r="O87" s="17"/>
      <c r="P87" s="10"/>
      <c r="Q87" s="4"/>
      <c r="R87" s="102"/>
      <c r="S87" s="102"/>
      <c r="T87" s="75"/>
      <c r="X87" s="10"/>
      <c r="Y87" s="104" t="s">
        <v>261</v>
      </c>
      <c r="Z87" s="105"/>
      <c r="AB87" s="225"/>
      <c r="AC87" s="225"/>
      <c r="AD87" s="225"/>
      <c r="AE87" s="225"/>
      <c r="AF87" s="225"/>
      <c r="AG87" s="229"/>
      <c r="AH87" s="229"/>
      <c r="AI87" s="229"/>
    </row>
    <row r="88" spans="2:26" ht="15" thickBot="1">
      <c r="B88" s="96" t="s">
        <v>135</v>
      </c>
      <c r="C88" s="96"/>
      <c r="D88" s="96"/>
      <c r="E88" s="97" t="s">
        <v>136</v>
      </c>
      <c r="F88" s="97"/>
      <c r="G88" s="97"/>
      <c r="H88" s="97"/>
      <c r="I88" s="97"/>
      <c r="J88" s="71"/>
      <c r="K88" s="120"/>
      <c r="L88" s="120"/>
      <c r="M88" s="72"/>
      <c r="N88" s="10"/>
      <c r="O88" s="4"/>
      <c r="P88" s="10"/>
      <c r="Q88" s="4"/>
      <c r="R88" s="4"/>
      <c r="T88" s="75"/>
      <c r="W88" s="71"/>
      <c r="X88" s="80"/>
      <c r="Y88" s="100"/>
      <c r="Z88" s="99"/>
    </row>
    <row r="89" spans="2:26" ht="14.25">
      <c r="B89" s="96"/>
      <c r="C89" s="96"/>
      <c r="D89" s="96"/>
      <c r="E89" s="97"/>
      <c r="F89" s="97"/>
      <c r="G89" s="97"/>
      <c r="H89" s="97"/>
      <c r="I89" s="97"/>
      <c r="J89" s="4"/>
      <c r="K89" s="4"/>
      <c r="L89" s="4"/>
      <c r="M89" s="115" t="s">
        <v>277</v>
      </c>
      <c r="N89" s="108"/>
      <c r="O89" s="4"/>
      <c r="P89" s="10"/>
      <c r="Q89" s="4"/>
      <c r="R89" s="4"/>
      <c r="T89" s="75"/>
      <c r="V89" s="10"/>
      <c r="X89" s="75"/>
      <c r="Y89" s="99"/>
      <c r="Z89" s="99"/>
    </row>
    <row r="90" spans="10:35" ht="15" thickBot="1">
      <c r="J90" s="4"/>
      <c r="K90" s="4"/>
      <c r="L90" s="4"/>
      <c r="M90" s="110"/>
      <c r="N90" s="108"/>
      <c r="O90" s="79"/>
      <c r="P90" s="80"/>
      <c r="Q90" s="4"/>
      <c r="R90" s="4"/>
      <c r="T90" s="75"/>
      <c r="V90" s="10"/>
      <c r="X90" s="75"/>
      <c r="Y90" s="106"/>
      <c r="Z90" s="106"/>
      <c r="AA90" s="71"/>
      <c r="AB90" s="97" t="s">
        <v>143</v>
      </c>
      <c r="AC90" s="97"/>
      <c r="AD90" s="97"/>
      <c r="AE90" s="97"/>
      <c r="AF90" s="97"/>
      <c r="AG90" s="96" t="s">
        <v>144</v>
      </c>
      <c r="AH90" s="96"/>
      <c r="AI90" s="96"/>
    </row>
    <row r="91" spans="10:35" ht="14.25">
      <c r="J91" s="4"/>
      <c r="K91" s="4"/>
      <c r="L91" s="4"/>
      <c r="M91" s="110"/>
      <c r="N91" s="110"/>
      <c r="O91" s="72"/>
      <c r="P91" s="4"/>
      <c r="Q91" s="4"/>
      <c r="R91" s="4"/>
      <c r="T91" s="75"/>
      <c r="V91" s="10"/>
      <c r="W91" s="98" t="s">
        <v>283</v>
      </c>
      <c r="X91" s="96"/>
      <c r="AB91" s="97"/>
      <c r="AC91" s="97"/>
      <c r="AD91" s="97"/>
      <c r="AE91" s="97"/>
      <c r="AF91" s="97"/>
      <c r="AG91" s="96"/>
      <c r="AH91" s="96"/>
      <c r="AI91" s="96"/>
    </row>
    <row r="92" spans="2:24" ht="15" thickBot="1">
      <c r="B92" s="96" t="s">
        <v>138</v>
      </c>
      <c r="C92" s="96"/>
      <c r="D92" s="96"/>
      <c r="E92" s="97" t="s">
        <v>137</v>
      </c>
      <c r="F92" s="97"/>
      <c r="G92" s="97"/>
      <c r="H92" s="97"/>
      <c r="I92" s="97"/>
      <c r="J92" s="8"/>
      <c r="K92" s="8"/>
      <c r="L92" s="8"/>
      <c r="M92" s="110"/>
      <c r="N92" s="110"/>
      <c r="O92" s="72"/>
      <c r="P92" s="4"/>
      <c r="Q92" s="4"/>
      <c r="R92" s="4"/>
      <c r="T92" s="75"/>
      <c r="U92" s="71"/>
      <c r="V92" s="80"/>
      <c r="W92" s="100"/>
      <c r="X92" s="96"/>
    </row>
    <row r="93" spans="2:24" ht="14.25">
      <c r="B93" s="96"/>
      <c r="C93" s="96"/>
      <c r="D93" s="96"/>
      <c r="E93" s="97"/>
      <c r="F93" s="97"/>
      <c r="G93" s="97"/>
      <c r="H93" s="97"/>
      <c r="I93" s="97"/>
      <c r="J93" s="4"/>
      <c r="K93" s="122" t="s">
        <v>267</v>
      </c>
      <c r="L93" s="123"/>
      <c r="M93" s="4"/>
      <c r="N93" s="4"/>
      <c r="O93" s="72"/>
      <c r="P93" s="4"/>
      <c r="Q93" s="4"/>
      <c r="R93" s="4"/>
      <c r="V93" s="75"/>
      <c r="W93" s="99"/>
      <c r="X93" s="96"/>
    </row>
    <row r="94" spans="10:35" ht="15" thickBot="1">
      <c r="J94" s="4"/>
      <c r="K94" s="110"/>
      <c r="L94" s="108"/>
      <c r="M94" s="79"/>
      <c r="N94" s="71"/>
      <c r="O94" s="72"/>
      <c r="P94" s="4"/>
      <c r="Q94" s="4"/>
      <c r="R94" s="4"/>
      <c r="V94" s="75"/>
      <c r="W94" s="99"/>
      <c r="X94" s="96"/>
      <c r="Y94" s="8"/>
      <c r="Z94" s="8"/>
      <c r="AA94" s="8"/>
      <c r="AB94" s="97" t="s">
        <v>142</v>
      </c>
      <c r="AC94" s="97"/>
      <c r="AD94" s="97"/>
      <c r="AE94" s="97"/>
      <c r="AF94" s="97"/>
      <c r="AG94" s="96" t="s">
        <v>139</v>
      </c>
      <c r="AH94" s="96"/>
      <c r="AI94" s="96"/>
    </row>
    <row r="95" spans="10:35" ht="14.25">
      <c r="J95" s="4"/>
      <c r="K95" s="110"/>
      <c r="L95" s="110"/>
      <c r="M95" s="72"/>
      <c r="N95" s="4"/>
      <c r="O95" s="4"/>
      <c r="P95" s="4"/>
      <c r="Q95" s="4"/>
      <c r="R95" s="4"/>
      <c r="V95" s="75"/>
      <c r="X95" s="10"/>
      <c r="Y95" s="104" t="s">
        <v>277</v>
      </c>
      <c r="Z95" s="105"/>
      <c r="AB95" s="97"/>
      <c r="AC95" s="97"/>
      <c r="AD95" s="97"/>
      <c r="AE95" s="97"/>
      <c r="AF95" s="97"/>
      <c r="AG95" s="96"/>
      <c r="AH95" s="96"/>
      <c r="AI95" s="96"/>
    </row>
    <row r="96" spans="2:26" ht="15" thickBot="1">
      <c r="B96" s="96" t="s">
        <v>139</v>
      </c>
      <c r="C96" s="96"/>
      <c r="D96" s="96"/>
      <c r="E96" s="97" t="s">
        <v>140</v>
      </c>
      <c r="F96" s="97"/>
      <c r="G96" s="97"/>
      <c r="H96" s="97"/>
      <c r="I96" s="97"/>
      <c r="J96" s="71"/>
      <c r="K96" s="120"/>
      <c r="L96" s="120"/>
      <c r="M96" s="72"/>
      <c r="N96" s="4"/>
      <c r="O96" s="4"/>
      <c r="P96" s="4"/>
      <c r="Q96" s="4"/>
      <c r="R96" s="4"/>
      <c r="V96" s="75"/>
      <c r="W96" s="71"/>
      <c r="X96" s="80"/>
      <c r="Y96" s="100"/>
      <c r="Z96" s="99"/>
    </row>
    <row r="97" spans="2:26" ht="14.25">
      <c r="B97" s="96"/>
      <c r="C97" s="96"/>
      <c r="D97" s="96"/>
      <c r="E97" s="97"/>
      <c r="F97" s="97"/>
      <c r="G97" s="97"/>
      <c r="H97" s="97"/>
      <c r="I97" s="97"/>
      <c r="X97" s="75"/>
      <c r="Y97" s="99"/>
      <c r="Z97" s="99"/>
    </row>
    <row r="98" spans="24:35" ht="15" thickBot="1">
      <c r="X98" s="75"/>
      <c r="Y98" s="106"/>
      <c r="Z98" s="106"/>
      <c r="AA98" s="71"/>
      <c r="AB98" s="97" t="s">
        <v>313</v>
      </c>
      <c r="AC98" s="97"/>
      <c r="AD98" s="97"/>
      <c r="AE98" s="97"/>
      <c r="AF98" s="97"/>
      <c r="AG98" s="96" t="s">
        <v>141</v>
      </c>
      <c r="AH98" s="96"/>
      <c r="AI98" s="96"/>
    </row>
    <row r="99" spans="28:35" ht="14.25">
      <c r="AB99" s="97"/>
      <c r="AC99" s="97"/>
      <c r="AD99" s="97"/>
      <c r="AE99" s="97"/>
      <c r="AF99" s="97"/>
      <c r="AG99" s="96"/>
      <c r="AH99" s="96"/>
      <c r="AI99" s="96"/>
    </row>
    <row r="102" spans="1:36" ht="14.25">
      <c r="A102" s="228" t="s">
        <v>13</v>
      </c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</row>
    <row r="103" spans="1:36" ht="14.25">
      <c r="A103" s="228"/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</row>
    <row r="104" spans="1:36" ht="14.25">
      <c r="A104" s="228"/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</row>
    <row r="106" spans="25:35" ht="14.25">
      <c r="Y106" s="8"/>
      <c r="Z106" s="8"/>
      <c r="AA106" s="8"/>
      <c r="AB106" s="97" t="s">
        <v>180</v>
      </c>
      <c r="AC106" s="97"/>
      <c r="AD106" s="97"/>
      <c r="AE106" s="97"/>
      <c r="AF106" s="97"/>
      <c r="AG106" s="96" t="s">
        <v>164</v>
      </c>
      <c r="AH106" s="96"/>
      <c r="AI106" s="96"/>
    </row>
    <row r="107" spans="24:35" ht="14.25">
      <c r="X107" s="10"/>
      <c r="Y107" s="104" t="s">
        <v>275</v>
      </c>
      <c r="Z107" s="105"/>
      <c r="AB107" s="97"/>
      <c r="AC107" s="97"/>
      <c r="AD107" s="97"/>
      <c r="AE107" s="97"/>
      <c r="AF107" s="97"/>
      <c r="AG107" s="96"/>
      <c r="AH107" s="96"/>
      <c r="AI107" s="96"/>
    </row>
    <row r="108" spans="2:26" ht="15" thickBot="1">
      <c r="B108" s="226" t="s">
        <v>31</v>
      </c>
      <c r="C108" s="226"/>
      <c r="D108" s="226"/>
      <c r="E108" s="97" t="s">
        <v>162</v>
      </c>
      <c r="F108" s="97"/>
      <c r="G108" s="97"/>
      <c r="H108" s="97"/>
      <c r="I108" s="97"/>
      <c r="J108" s="71"/>
      <c r="K108" s="71"/>
      <c r="L108" s="71"/>
      <c r="M108" s="71"/>
      <c r="N108" s="71"/>
      <c r="W108" s="71"/>
      <c r="X108" s="80"/>
      <c r="Y108" s="100"/>
      <c r="Z108" s="96"/>
    </row>
    <row r="109" spans="2:26" ht="14.25">
      <c r="B109" s="226"/>
      <c r="C109" s="226"/>
      <c r="D109" s="226"/>
      <c r="E109" s="97"/>
      <c r="F109" s="97"/>
      <c r="G109" s="97"/>
      <c r="H109" s="97"/>
      <c r="I109" s="97"/>
      <c r="N109" s="4"/>
      <c r="O109" s="72"/>
      <c r="V109" s="10"/>
      <c r="X109" s="10"/>
      <c r="Y109" s="100"/>
      <c r="Z109" s="96"/>
    </row>
    <row r="110" spans="13:35" ht="14.25">
      <c r="M110" s="107" t="s">
        <v>258</v>
      </c>
      <c r="N110" s="110"/>
      <c r="O110" s="72"/>
      <c r="V110" s="10"/>
      <c r="X110" s="10"/>
      <c r="Y110" s="118"/>
      <c r="Z110" s="119"/>
      <c r="AA110" s="8"/>
      <c r="AB110" s="97" t="s">
        <v>179</v>
      </c>
      <c r="AC110" s="97"/>
      <c r="AD110" s="97"/>
      <c r="AE110" s="97"/>
      <c r="AF110" s="97"/>
      <c r="AG110" s="226" t="s">
        <v>165</v>
      </c>
      <c r="AH110" s="226"/>
      <c r="AI110" s="226"/>
    </row>
    <row r="111" spans="13:35" ht="15" thickBot="1">
      <c r="M111" s="109"/>
      <c r="N111" s="110"/>
      <c r="O111" s="74"/>
      <c r="P111" s="71"/>
      <c r="V111" s="10"/>
      <c r="W111" s="117" t="s">
        <v>291</v>
      </c>
      <c r="X111" s="96"/>
      <c r="AB111" s="97"/>
      <c r="AC111" s="97"/>
      <c r="AD111" s="97"/>
      <c r="AE111" s="97"/>
      <c r="AF111" s="97"/>
      <c r="AG111" s="226"/>
      <c r="AH111" s="226"/>
      <c r="AI111" s="226"/>
    </row>
    <row r="112" spans="2:24" ht="15" thickBot="1">
      <c r="B112" s="226" t="s">
        <v>164</v>
      </c>
      <c r="C112" s="226"/>
      <c r="D112" s="226"/>
      <c r="E112" s="97" t="s">
        <v>163</v>
      </c>
      <c r="F112" s="97"/>
      <c r="G112" s="97"/>
      <c r="H112" s="97"/>
      <c r="I112" s="97"/>
      <c r="J112" s="71"/>
      <c r="K112" s="71"/>
      <c r="L112" s="71"/>
      <c r="M112" s="109"/>
      <c r="N112" s="108"/>
      <c r="P112" s="4"/>
      <c r="Q112" s="72"/>
      <c r="U112" s="71"/>
      <c r="V112" s="80"/>
      <c r="W112" s="99"/>
      <c r="X112" s="96"/>
    </row>
    <row r="113" spans="2:24" ht="14.25">
      <c r="B113" s="226"/>
      <c r="C113" s="226"/>
      <c r="D113" s="226"/>
      <c r="E113" s="97"/>
      <c r="F113" s="97"/>
      <c r="G113" s="97"/>
      <c r="H113" s="97"/>
      <c r="I113" s="97"/>
      <c r="K113" s="111" t="s">
        <v>276</v>
      </c>
      <c r="L113" s="112"/>
      <c r="M113" s="109"/>
      <c r="N113" s="108"/>
      <c r="P113" s="4"/>
      <c r="Q113" s="72"/>
      <c r="T113" s="10"/>
      <c r="V113" s="87"/>
      <c r="W113" s="99"/>
      <c r="X113" s="96"/>
    </row>
    <row r="114" spans="11:35" ht="15" thickBot="1">
      <c r="K114" s="110"/>
      <c r="L114" s="113"/>
      <c r="M114" s="74"/>
      <c r="N114" s="80"/>
      <c r="P114" s="4"/>
      <c r="Q114" s="72"/>
      <c r="T114" s="10"/>
      <c r="V114" s="75"/>
      <c r="W114" s="99"/>
      <c r="X114" s="96"/>
      <c r="Y114" s="8"/>
      <c r="Z114" s="8"/>
      <c r="AA114" s="8"/>
      <c r="AB114" s="225" t="s">
        <v>222</v>
      </c>
      <c r="AC114" s="225"/>
      <c r="AD114" s="225"/>
      <c r="AE114" s="225"/>
      <c r="AF114" s="225"/>
      <c r="AG114" s="224" t="s">
        <v>223</v>
      </c>
      <c r="AH114" s="224"/>
      <c r="AI114" s="224"/>
    </row>
    <row r="115" spans="11:35" ht="14.25">
      <c r="K115" s="110"/>
      <c r="L115" s="110"/>
      <c r="M115" s="84"/>
      <c r="P115" s="4"/>
      <c r="Q115" s="72"/>
      <c r="T115" s="10"/>
      <c r="V115" s="75"/>
      <c r="X115" s="10"/>
      <c r="Y115" s="104" t="s">
        <v>261</v>
      </c>
      <c r="Z115" s="105"/>
      <c r="AB115" s="225"/>
      <c r="AC115" s="225"/>
      <c r="AD115" s="225"/>
      <c r="AE115" s="225"/>
      <c r="AF115" s="225"/>
      <c r="AG115" s="224"/>
      <c r="AH115" s="224"/>
      <c r="AI115" s="224"/>
    </row>
    <row r="116" spans="2:26" ht="15.75" thickBot="1">
      <c r="B116" s="226" t="s">
        <v>165</v>
      </c>
      <c r="C116" s="226"/>
      <c r="D116" s="226"/>
      <c r="E116" s="97" t="s">
        <v>166</v>
      </c>
      <c r="F116" s="97"/>
      <c r="G116" s="97"/>
      <c r="H116" s="97"/>
      <c r="I116" s="97"/>
      <c r="J116" s="8"/>
      <c r="K116" s="114"/>
      <c r="L116" s="114"/>
      <c r="M116" s="17"/>
      <c r="P116" s="4"/>
      <c r="Q116" s="72"/>
      <c r="T116" s="10"/>
      <c r="V116" s="75"/>
      <c r="W116" s="71"/>
      <c r="X116" s="80"/>
      <c r="Y116" s="100"/>
      <c r="Z116" s="99"/>
    </row>
    <row r="117" spans="2:26" ht="15">
      <c r="B117" s="226"/>
      <c r="C117" s="226"/>
      <c r="D117" s="226"/>
      <c r="E117" s="97"/>
      <c r="F117" s="97"/>
      <c r="G117" s="97"/>
      <c r="H117" s="97"/>
      <c r="I117" s="97"/>
      <c r="P117" s="4"/>
      <c r="Q117" s="72"/>
      <c r="T117" s="10"/>
      <c r="X117" s="75"/>
      <c r="Y117" s="99"/>
      <c r="Z117" s="99"/>
    </row>
    <row r="118" spans="16:35" ht="15.75" thickBot="1">
      <c r="P118" s="4"/>
      <c r="Q118" s="72"/>
      <c r="T118" s="10"/>
      <c r="X118" s="75"/>
      <c r="Y118" s="106"/>
      <c r="Z118" s="106"/>
      <c r="AA118" s="71"/>
      <c r="AB118" s="97" t="s">
        <v>178</v>
      </c>
      <c r="AC118" s="97"/>
      <c r="AD118" s="97"/>
      <c r="AE118" s="97"/>
      <c r="AF118" s="97"/>
      <c r="AG118" s="226" t="s">
        <v>167</v>
      </c>
      <c r="AH118" s="226"/>
      <c r="AI118" s="226"/>
    </row>
    <row r="119" spans="15:35" ht="15">
      <c r="O119" s="107" t="s">
        <v>306</v>
      </c>
      <c r="P119" s="110"/>
      <c r="Q119" s="72"/>
      <c r="T119" s="10"/>
      <c r="U119" s="98" t="s">
        <v>314</v>
      </c>
      <c r="V119" s="96"/>
      <c r="AB119" s="97"/>
      <c r="AC119" s="97"/>
      <c r="AD119" s="97"/>
      <c r="AE119" s="97"/>
      <c r="AF119" s="97"/>
      <c r="AG119" s="226"/>
      <c r="AH119" s="226"/>
      <c r="AI119" s="226"/>
    </row>
    <row r="120" spans="2:22" ht="15" thickBot="1">
      <c r="B120" s="226" t="s">
        <v>103</v>
      </c>
      <c r="C120" s="226"/>
      <c r="D120" s="226"/>
      <c r="E120" s="227" t="s">
        <v>262</v>
      </c>
      <c r="F120" s="97"/>
      <c r="G120" s="97"/>
      <c r="H120" s="97"/>
      <c r="I120" s="97"/>
      <c r="J120" s="8"/>
      <c r="K120" s="8"/>
      <c r="L120" s="8"/>
      <c r="O120" s="109"/>
      <c r="P120" s="110"/>
      <c r="Q120" s="74"/>
      <c r="R120" s="77"/>
      <c r="S120" s="8"/>
      <c r="T120" s="11"/>
      <c r="U120" s="100"/>
      <c r="V120" s="96"/>
    </row>
    <row r="121" spans="2:22" ht="14.25">
      <c r="B121" s="226"/>
      <c r="C121" s="226"/>
      <c r="D121" s="226"/>
      <c r="E121" s="97"/>
      <c r="F121" s="97"/>
      <c r="G121" s="97"/>
      <c r="H121" s="97"/>
      <c r="I121" s="97"/>
      <c r="K121" s="122" t="s">
        <v>261</v>
      </c>
      <c r="L121" s="123"/>
      <c r="O121" s="109"/>
      <c r="P121" s="108"/>
      <c r="R121" s="124" t="s">
        <v>315</v>
      </c>
      <c r="S121" s="125"/>
      <c r="T121" s="82"/>
      <c r="U121" s="99"/>
      <c r="V121" s="96"/>
    </row>
    <row r="122" spans="11:35" ht="15" thickBot="1">
      <c r="K122" s="110"/>
      <c r="L122" s="108"/>
      <c r="M122" s="79"/>
      <c r="N122" s="71"/>
      <c r="O122" s="109"/>
      <c r="P122" s="108"/>
      <c r="R122" s="103"/>
      <c r="S122" s="103"/>
      <c r="T122" s="75"/>
      <c r="U122" s="99"/>
      <c r="V122" s="96"/>
      <c r="Y122" s="71"/>
      <c r="Z122" s="71"/>
      <c r="AA122" s="71"/>
      <c r="AB122" s="97" t="s">
        <v>177</v>
      </c>
      <c r="AC122" s="97"/>
      <c r="AD122" s="97"/>
      <c r="AE122" s="97"/>
      <c r="AF122" s="97"/>
      <c r="AG122" s="226" t="s">
        <v>165</v>
      </c>
      <c r="AH122" s="226"/>
      <c r="AI122" s="226"/>
    </row>
    <row r="123" spans="11:35" ht="14.25">
      <c r="K123" s="110"/>
      <c r="L123" s="110"/>
      <c r="M123" s="72"/>
      <c r="N123" s="10"/>
      <c r="P123" s="10"/>
      <c r="R123" s="103"/>
      <c r="S123" s="103"/>
      <c r="T123" s="75"/>
      <c r="X123" s="75"/>
      <c r="Y123" s="117" t="s">
        <v>278</v>
      </c>
      <c r="Z123" s="99"/>
      <c r="AB123" s="97"/>
      <c r="AC123" s="97"/>
      <c r="AD123" s="97"/>
      <c r="AE123" s="97"/>
      <c r="AF123" s="97"/>
      <c r="AG123" s="226"/>
      <c r="AH123" s="226"/>
      <c r="AI123" s="226"/>
    </row>
    <row r="124" spans="2:26" ht="15" thickBot="1">
      <c r="B124" s="226" t="s">
        <v>167</v>
      </c>
      <c r="C124" s="226"/>
      <c r="D124" s="226"/>
      <c r="E124" s="97" t="s">
        <v>168</v>
      </c>
      <c r="F124" s="97"/>
      <c r="G124" s="97"/>
      <c r="H124" s="97"/>
      <c r="I124" s="97"/>
      <c r="J124" s="71"/>
      <c r="K124" s="120"/>
      <c r="L124" s="120"/>
      <c r="M124" s="72"/>
      <c r="N124" s="10"/>
      <c r="P124" s="10"/>
      <c r="T124" s="75"/>
      <c r="W124" s="71"/>
      <c r="X124" s="77"/>
      <c r="Y124" s="99"/>
      <c r="Z124" s="96"/>
    </row>
    <row r="125" spans="2:26" ht="14.25">
      <c r="B125" s="226"/>
      <c r="C125" s="226"/>
      <c r="D125" s="226"/>
      <c r="E125" s="97"/>
      <c r="F125" s="97"/>
      <c r="G125" s="97"/>
      <c r="H125" s="97"/>
      <c r="I125" s="97"/>
      <c r="M125" s="107" t="s">
        <v>284</v>
      </c>
      <c r="N125" s="108"/>
      <c r="P125" s="10"/>
      <c r="T125" s="75"/>
      <c r="V125" s="10"/>
      <c r="X125" s="10"/>
      <c r="Y125" s="100"/>
      <c r="Z125" s="96"/>
    </row>
    <row r="126" spans="13:35" ht="15" thickBot="1">
      <c r="M126" s="109"/>
      <c r="N126" s="108"/>
      <c r="O126" s="79"/>
      <c r="P126" s="80"/>
      <c r="T126" s="75"/>
      <c r="V126" s="10"/>
      <c r="X126" s="10"/>
      <c r="Y126" s="118"/>
      <c r="Z126" s="119"/>
      <c r="AA126" s="8"/>
      <c r="AB126" s="97" t="s">
        <v>175</v>
      </c>
      <c r="AC126" s="97"/>
      <c r="AD126" s="97"/>
      <c r="AE126" s="97"/>
      <c r="AF126" s="97"/>
      <c r="AG126" s="226" t="s">
        <v>176</v>
      </c>
      <c r="AH126" s="226"/>
      <c r="AI126" s="226"/>
    </row>
    <row r="127" spans="13:35" ht="14.25">
      <c r="M127" s="109"/>
      <c r="N127" s="110"/>
      <c r="O127" s="72"/>
      <c r="T127" s="75"/>
      <c r="V127" s="10"/>
      <c r="W127" s="98" t="s">
        <v>307</v>
      </c>
      <c r="X127" s="96"/>
      <c r="AB127" s="97"/>
      <c r="AC127" s="97"/>
      <c r="AD127" s="97"/>
      <c r="AE127" s="97"/>
      <c r="AF127" s="97"/>
      <c r="AG127" s="226"/>
      <c r="AH127" s="226"/>
      <c r="AI127" s="226"/>
    </row>
    <row r="128" spans="2:24" ht="15" thickBot="1">
      <c r="B128" s="226" t="s">
        <v>165</v>
      </c>
      <c r="C128" s="226"/>
      <c r="D128" s="226"/>
      <c r="E128" s="97" t="s">
        <v>169</v>
      </c>
      <c r="F128" s="97"/>
      <c r="G128" s="97"/>
      <c r="H128" s="97"/>
      <c r="I128" s="97"/>
      <c r="J128" s="8"/>
      <c r="K128" s="8"/>
      <c r="L128" s="8"/>
      <c r="M128" s="109"/>
      <c r="N128" s="110"/>
      <c r="O128" s="72"/>
      <c r="T128" s="75"/>
      <c r="U128" s="71"/>
      <c r="V128" s="80"/>
      <c r="W128" s="100"/>
      <c r="X128" s="96"/>
    </row>
    <row r="129" spans="2:24" ht="14.25">
      <c r="B129" s="226"/>
      <c r="C129" s="226"/>
      <c r="D129" s="226"/>
      <c r="E129" s="97"/>
      <c r="F129" s="97"/>
      <c r="G129" s="97"/>
      <c r="H129" s="97"/>
      <c r="I129" s="97"/>
      <c r="K129" s="122" t="s">
        <v>281</v>
      </c>
      <c r="L129" s="123"/>
      <c r="N129" s="4"/>
      <c r="O129" s="72"/>
      <c r="T129" s="4"/>
      <c r="V129" s="87"/>
      <c r="W129" s="99"/>
      <c r="X129" s="96"/>
    </row>
    <row r="130" spans="11:35" ht="15" thickBot="1">
      <c r="K130" s="110"/>
      <c r="L130" s="108"/>
      <c r="M130" s="79"/>
      <c r="N130" s="71"/>
      <c r="O130" s="72"/>
      <c r="V130" s="75"/>
      <c r="W130" s="99"/>
      <c r="X130" s="96"/>
      <c r="Y130" s="8"/>
      <c r="Z130" s="8"/>
      <c r="AA130" s="8"/>
      <c r="AB130" s="97" t="s">
        <v>174</v>
      </c>
      <c r="AC130" s="97"/>
      <c r="AD130" s="97"/>
      <c r="AE130" s="97"/>
      <c r="AF130" s="97"/>
      <c r="AG130" s="226" t="s">
        <v>173</v>
      </c>
      <c r="AH130" s="226"/>
      <c r="AI130" s="226"/>
    </row>
    <row r="131" spans="11:35" ht="14.25">
      <c r="K131" s="110"/>
      <c r="L131" s="110"/>
      <c r="M131" s="72"/>
      <c r="V131" s="75"/>
      <c r="X131" s="10"/>
      <c r="Y131" s="104" t="s">
        <v>300</v>
      </c>
      <c r="Z131" s="105"/>
      <c r="AB131" s="97"/>
      <c r="AC131" s="97"/>
      <c r="AD131" s="97"/>
      <c r="AE131" s="97"/>
      <c r="AF131" s="97"/>
      <c r="AG131" s="226"/>
      <c r="AH131" s="226"/>
      <c r="AI131" s="226"/>
    </row>
    <row r="132" spans="2:26" ht="15" thickBot="1">
      <c r="B132" s="226" t="s">
        <v>170</v>
      </c>
      <c r="C132" s="226"/>
      <c r="D132" s="226"/>
      <c r="E132" s="97" t="s">
        <v>171</v>
      </c>
      <c r="F132" s="97"/>
      <c r="G132" s="97"/>
      <c r="H132" s="97"/>
      <c r="I132" s="97"/>
      <c r="J132" s="71"/>
      <c r="K132" s="120"/>
      <c r="L132" s="120"/>
      <c r="M132" s="72"/>
      <c r="V132" s="75"/>
      <c r="W132" s="71"/>
      <c r="X132" s="80"/>
      <c r="Y132" s="100"/>
      <c r="Z132" s="96"/>
    </row>
    <row r="133" spans="2:26" ht="14.25">
      <c r="B133" s="226"/>
      <c r="C133" s="226"/>
      <c r="D133" s="226"/>
      <c r="E133" s="97"/>
      <c r="F133" s="97"/>
      <c r="G133" s="97"/>
      <c r="H133" s="97"/>
      <c r="I133" s="97"/>
      <c r="X133" s="87"/>
      <c r="Y133" s="99"/>
      <c r="Z133" s="96"/>
    </row>
    <row r="134" spans="24:35" ht="15" thickBot="1">
      <c r="X134" s="75"/>
      <c r="Y134" s="99"/>
      <c r="Z134" s="99"/>
      <c r="AA134" s="4"/>
      <c r="AB134" s="97" t="s">
        <v>172</v>
      </c>
      <c r="AC134" s="97"/>
      <c r="AD134" s="97"/>
      <c r="AE134" s="97"/>
      <c r="AF134" s="97"/>
      <c r="AG134" s="226" t="s">
        <v>170</v>
      </c>
      <c r="AH134" s="226"/>
      <c r="AI134" s="226"/>
    </row>
    <row r="135" spans="25:35" ht="14.25">
      <c r="Y135" s="83"/>
      <c r="Z135" s="83"/>
      <c r="AA135" s="83"/>
      <c r="AB135" s="97"/>
      <c r="AC135" s="97"/>
      <c r="AD135" s="97"/>
      <c r="AE135" s="97"/>
      <c r="AF135" s="97"/>
      <c r="AG135" s="226"/>
      <c r="AH135" s="226"/>
      <c r="AI135" s="226"/>
    </row>
  </sheetData>
  <sheetProtection/>
  <mergeCells count="159">
    <mergeCell ref="A2:AJ4"/>
    <mergeCell ref="U7:V10"/>
    <mergeCell ref="X6:AB7"/>
    <mergeCell ref="AC6:AE7"/>
    <mergeCell ref="X10:AB11"/>
    <mergeCell ref="K13:L16"/>
    <mergeCell ref="M11:N14"/>
    <mergeCell ref="P13:Q15"/>
    <mergeCell ref="S11:T14"/>
    <mergeCell ref="U15:V18"/>
    <mergeCell ref="X14:AB15"/>
    <mergeCell ref="AC14:AE15"/>
    <mergeCell ref="AC18:AE19"/>
    <mergeCell ref="X18:AB19"/>
    <mergeCell ref="A22:AJ24"/>
    <mergeCell ref="B28:D29"/>
    <mergeCell ref="E28:I29"/>
    <mergeCell ref="V27:W30"/>
    <mergeCell ref="AE26:AG27"/>
    <mergeCell ref="Z26:AD27"/>
    <mergeCell ref="B32:D33"/>
    <mergeCell ref="B36:D37"/>
    <mergeCell ref="E36:I37"/>
    <mergeCell ref="Z38:AD39"/>
    <mergeCell ref="AE38:AG39"/>
    <mergeCell ref="AE34:AG35"/>
    <mergeCell ref="Z34:AD35"/>
    <mergeCell ref="L33:M36"/>
    <mergeCell ref="A42:AJ44"/>
    <mergeCell ref="B46:D47"/>
    <mergeCell ref="E46:I47"/>
    <mergeCell ref="V35:W38"/>
    <mergeCell ref="T31:U34"/>
    <mergeCell ref="Q33:R35"/>
    <mergeCell ref="N31:O34"/>
    <mergeCell ref="Z30:AD31"/>
    <mergeCell ref="AE30:AG31"/>
    <mergeCell ref="E32:I33"/>
    <mergeCell ref="E50:I51"/>
    <mergeCell ref="B50:D51"/>
    <mergeCell ref="B54:D55"/>
    <mergeCell ref="E54:I55"/>
    <mergeCell ref="E58:I59"/>
    <mergeCell ref="B58:D59"/>
    <mergeCell ref="B62:D63"/>
    <mergeCell ref="E62:I63"/>
    <mergeCell ref="AA48:AE49"/>
    <mergeCell ref="AF48:AH49"/>
    <mergeCell ref="AF52:AH53"/>
    <mergeCell ref="AA52:AE53"/>
    <mergeCell ref="AA56:AE57"/>
    <mergeCell ref="AF56:AH57"/>
    <mergeCell ref="AF60:AH61"/>
    <mergeCell ref="AA60:AE61"/>
    <mergeCell ref="M48:N51"/>
    <mergeCell ref="K51:L54"/>
    <mergeCell ref="M59:N62"/>
    <mergeCell ref="O53:P56"/>
    <mergeCell ref="R55:S57"/>
    <mergeCell ref="U53:V56"/>
    <mergeCell ref="W49:X52"/>
    <mergeCell ref="W57:X60"/>
    <mergeCell ref="A66:AJ68"/>
    <mergeCell ref="B72:D73"/>
    <mergeCell ref="E72:I73"/>
    <mergeCell ref="E76:I77"/>
    <mergeCell ref="B76:D77"/>
    <mergeCell ref="M74:N77"/>
    <mergeCell ref="K77:L80"/>
    <mergeCell ref="B80:D81"/>
    <mergeCell ref="E80:I81"/>
    <mergeCell ref="AB70:AF71"/>
    <mergeCell ref="E84:I85"/>
    <mergeCell ref="B84:D85"/>
    <mergeCell ref="B88:D89"/>
    <mergeCell ref="E88:I89"/>
    <mergeCell ref="E92:I93"/>
    <mergeCell ref="B92:D93"/>
    <mergeCell ref="B96:D97"/>
    <mergeCell ref="E96:I97"/>
    <mergeCell ref="AB86:AF87"/>
    <mergeCell ref="AG86:AI87"/>
    <mergeCell ref="Y95:Z98"/>
    <mergeCell ref="W91:X94"/>
    <mergeCell ref="K85:L88"/>
    <mergeCell ref="M89:N92"/>
    <mergeCell ref="AG70:AI71"/>
    <mergeCell ref="AG74:AI75"/>
    <mergeCell ref="AB74:AF75"/>
    <mergeCell ref="AB78:AF79"/>
    <mergeCell ref="AG78:AI79"/>
    <mergeCell ref="R85:S87"/>
    <mergeCell ref="U83:V86"/>
    <mergeCell ref="AG82:AI83"/>
    <mergeCell ref="AB82:AF83"/>
    <mergeCell ref="K93:L96"/>
    <mergeCell ref="O83:P86"/>
    <mergeCell ref="Y79:Z82"/>
    <mergeCell ref="Y87:Z90"/>
    <mergeCell ref="AG98:AI99"/>
    <mergeCell ref="AB98:AF99"/>
    <mergeCell ref="AG90:AI91"/>
    <mergeCell ref="AB90:AF91"/>
    <mergeCell ref="AB94:AF95"/>
    <mergeCell ref="AG94:AI95"/>
    <mergeCell ref="A102:AJ104"/>
    <mergeCell ref="B8:D9"/>
    <mergeCell ref="E8:I9"/>
    <mergeCell ref="E12:I13"/>
    <mergeCell ref="B12:D13"/>
    <mergeCell ref="B16:D17"/>
    <mergeCell ref="E16:I17"/>
    <mergeCell ref="AC10:AE11"/>
    <mergeCell ref="W75:X78"/>
    <mergeCell ref="Y71:Z74"/>
    <mergeCell ref="B108:D109"/>
    <mergeCell ref="E108:I109"/>
    <mergeCell ref="E112:I113"/>
    <mergeCell ref="B112:D113"/>
    <mergeCell ref="B116:D117"/>
    <mergeCell ref="E116:I117"/>
    <mergeCell ref="E120:I121"/>
    <mergeCell ref="B120:D121"/>
    <mergeCell ref="B124:D125"/>
    <mergeCell ref="E124:I125"/>
    <mergeCell ref="E128:I129"/>
    <mergeCell ref="B128:D129"/>
    <mergeCell ref="B132:D133"/>
    <mergeCell ref="E132:I133"/>
    <mergeCell ref="AB134:AF135"/>
    <mergeCell ref="AG134:AI135"/>
    <mergeCell ref="AG130:AI131"/>
    <mergeCell ref="AB130:AF131"/>
    <mergeCell ref="W127:X130"/>
    <mergeCell ref="Y131:Z134"/>
    <mergeCell ref="AB126:AF127"/>
    <mergeCell ref="AG126:AI127"/>
    <mergeCell ref="AG110:AI111"/>
    <mergeCell ref="AG122:AI123"/>
    <mergeCell ref="AB122:AF123"/>
    <mergeCell ref="AB118:AF119"/>
    <mergeCell ref="AG118:AI119"/>
    <mergeCell ref="AG106:AI107"/>
    <mergeCell ref="AB106:AF107"/>
    <mergeCell ref="M110:N113"/>
    <mergeCell ref="K113:L116"/>
    <mergeCell ref="Y115:Z118"/>
    <mergeCell ref="Y107:Z110"/>
    <mergeCell ref="W111:X114"/>
    <mergeCell ref="AG114:AI115"/>
    <mergeCell ref="AB114:AF115"/>
    <mergeCell ref="AB110:AF111"/>
    <mergeCell ref="Y123:Z126"/>
    <mergeCell ref="K121:L124"/>
    <mergeCell ref="K129:L132"/>
    <mergeCell ref="M125:N128"/>
    <mergeCell ref="O119:P122"/>
    <mergeCell ref="R121:S123"/>
    <mergeCell ref="U119:V122"/>
  </mergeCells>
  <printOptions/>
  <pageMargins left="0.7" right="0.7" top="0.75" bottom="0.75" header="0.3" footer="0.3"/>
  <pageSetup horizontalDpi="360" verticalDpi="360" orientation="portrait" paperSize="9" scale="74" r:id="rId2"/>
  <rowBreaks count="1" manualBreakCount="1">
    <brk id="64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2:AJ7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3.5" style="0" customWidth="1"/>
    <col min="2" max="2" width="7.59765625" style="0" customWidth="1"/>
    <col min="3" max="3" width="10.59765625" style="0" customWidth="1"/>
    <col min="4" max="28" width="2.59765625" style="0" customWidth="1"/>
    <col min="29" max="29" width="3.59765625" style="0" customWidth="1"/>
    <col min="30" max="30" width="5.59765625" style="0" customWidth="1"/>
    <col min="31" max="36" width="3.59765625" style="0" customWidth="1"/>
  </cols>
  <sheetData>
    <row r="2" spans="1:31" ht="14.25">
      <c r="A2" s="228" t="s">
        <v>28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</row>
    <row r="3" spans="1:31" ht="14.25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</row>
    <row r="4" spans="1:31" ht="14.25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</row>
    <row r="6" spans="2:27" ht="15" customHeight="1" thickBot="1">
      <c r="B6" s="45"/>
      <c r="C6" s="19"/>
      <c r="D6" s="142" t="s">
        <v>187</v>
      </c>
      <c r="E6" s="157"/>
      <c r="F6" s="157"/>
      <c r="G6" s="157"/>
      <c r="H6" s="160"/>
      <c r="I6" s="142" t="s">
        <v>188</v>
      </c>
      <c r="J6" s="157"/>
      <c r="K6" s="157"/>
      <c r="L6" s="157"/>
      <c r="M6" s="160"/>
      <c r="N6" s="126" t="s">
        <v>189</v>
      </c>
      <c r="O6" s="127"/>
      <c r="P6" s="127"/>
      <c r="Q6" s="127"/>
      <c r="R6" s="128"/>
      <c r="S6" s="20"/>
      <c r="T6" s="46" t="s">
        <v>50</v>
      </c>
      <c r="U6" s="46"/>
      <c r="V6" s="129" t="s">
        <v>51</v>
      </c>
      <c r="W6" s="131"/>
      <c r="AA6" s="23"/>
    </row>
    <row r="7" spans="2:34" ht="15" customHeight="1">
      <c r="B7" s="145" t="s">
        <v>84</v>
      </c>
      <c r="C7" s="176" t="s">
        <v>184</v>
      </c>
      <c r="D7" s="231"/>
      <c r="E7" s="232"/>
      <c r="F7" s="232"/>
      <c r="G7" s="232"/>
      <c r="H7" s="233"/>
      <c r="I7" s="64" t="str">
        <f>IF(I8="","",IF(I8&gt;M8,"○","×"))</f>
        <v>×</v>
      </c>
      <c r="J7" s="65">
        <v>6</v>
      </c>
      <c r="K7" s="66" t="s">
        <v>181</v>
      </c>
      <c r="L7" s="65">
        <v>21</v>
      </c>
      <c r="M7" s="67"/>
      <c r="N7" s="35" t="str">
        <f>IF(N8="","",IF(N8&gt;R8,"○","×"))</f>
        <v>×</v>
      </c>
      <c r="O7" s="24">
        <v>16</v>
      </c>
      <c r="P7" s="22" t="s">
        <v>181</v>
      </c>
      <c r="Q7" s="24">
        <v>21</v>
      </c>
      <c r="R7" s="48"/>
      <c r="S7" s="201">
        <f>IF(I7="","",COUNTIF(I7:R7,"○"))</f>
        <v>0</v>
      </c>
      <c r="T7" s="204" t="s">
        <v>53</v>
      </c>
      <c r="U7" s="207">
        <f>IF(I7="","",COUNTIF(I7:R7,"×"))</f>
        <v>2</v>
      </c>
      <c r="V7" s="210">
        <f>IF(AD8="","",RANK(AD8,AD7:AD12))</f>
        <v>2</v>
      </c>
      <c r="W7" s="211"/>
      <c r="X7" s="26"/>
      <c r="Y7" s="26"/>
      <c r="Z7" s="23"/>
      <c r="AA7" s="23"/>
      <c r="AD7" s="92"/>
      <c r="AE7" s="92">
        <f>IF(J7="","",IF(J7&gt;L7,1,0))</f>
        <v>0</v>
      </c>
      <c r="AF7" s="92">
        <f>IF(L7="","",IF(J7&lt;L7,1,0))</f>
        <v>1</v>
      </c>
      <c r="AG7" s="92">
        <f>IF(O7="","",IF(O7&gt;Q7,1,0))</f>
        <v>0</v>
      </c>
      <c r="AH7" s="92">
        <f>IF(Q7="","",IF(O7&lt;Q7,1,0))</f>
        <v>1</v>
      </c>
    </row>
    <row r="8" spans="2:34" ht="15" customHeight="1">
      <c r="B8" s="146"/>
      <c r="C8" s="143"/>
      <c r="D8" s="234"/>
      <c r="E8" s="235"/>
      <c r="F8" s="235"/>
      <c r="G8" s="235"/>
      <c r="H8" s="236"/>
      <c r="I8" s="246">
        <f>IF(J7="","",SUM(AE7:AE9))</f>
        <v>0</v>
      </c>
      <c r="J8" s="26">
        <v>2</v>
      </c>
      <c r="K8" s="22" t="s">
        <v>181</v>
      </c>
      <c r="L8" s="26">
        <v>21</v>
      </c>
      <c r="M8" s="248">
        <f>IF(L7="","",SUM(AF7:AF9))</f>
        <v>2</v>
      </c>
      <c r="N8" s="250">
        <f>IF(O7="","",SUM(AG7:AG9))</f>
        <v>0</v>
      </c>
      <c r="O8" s="58">
        <v>12</v>
      </c>
      <c r="P8" s="22" t="s">
        <v>181</v>
      </c>
      <c r="Q8" s="58">
        <v>21</v>
      </c>
      <c r="R8" s="252">
        <f>IF(Q7="","",SUM(AH7:AH9))</f>
        <v>2</v>
      </c>
      <c r="S8" s="240"/>
      <c r="T8" s="242"/>
      <c r="U8" s="244"/>
      <c r="V8" s="212"/>
      <c r="W8" s="213"/>
      <c r="X8" s="26"/>
      <c r="Y8" s="26"/>
      <c r="Z8" s="23"/>
      <c r="AA8" s="23"/>
      <c r="AD8" s="92">
        <f>IF(S7="","",S7*1000+(I8+N8)*100+((I8+N8)-(M8+R8))*10+((SUM(J7:J9)+SUM(O7:O9))-(SUM(L7:L9)+SUM(Q7:Q9))))</f>
        <v>-88</v>
      </c>
      <c r="AE8" s="92">
        <f>IF(J8="","",IF(J8&gt;L8,1,0))</f>
        <v>0</v>
      </c>
      <c r="AF8" s="92">
        <f>IF(L8="","",IF(J8&lt;L8,1,0))</f>
        <v>1</v>
      </c>
      <c r="AG8" s="92">
        <f>IF(O8="","",IF(O8&gt;Q8,1,0))</f>
        <v>0</v>
      </c>
      <c r="AH8" s="92">
        <f>IF(Q8="","",IF(O8&lt;Q8,1,0))</f>
        <v>1</v>
      </c>
    </row>
    <row r="9" spans="2:34" ht="15" customHeight="1">
      <c r="B9" s="147"/>
      <c r="C9" s="144"/>
      <c r="D9" s="237"/>
      <c r="E9" s="238"/>
      <c r="F9" s="238"/>
      <c r="G9" s="238"/>
      <c r="H9" s="239"/>
      <c r="I9" s="247"/>
      <c r="J9" s="59"/>
      <c r="K9" s="22" t="s">
        <v>181</v>
      </c>
      <c r="L9" s="59"/>
      <c r="M9" s="249"/>
      <c r="N9" s="251"/>
      <c r="O9" s="60"/>
      <c r="P9" s="22" t="s">
        <v>181</v>
      </c>
      <c r="Q9" s="60"/>
      <c r="R9" s="253"/>
      <c r="S9" s="241"/>
      <c r="T9" s="243"/>
      <c r="U9" s="245"/>
      <c r="V9" s="214"/>
      <c r="W9" s="215"/>
      <c r="X9" s="26"/>
      <c r="Y9" s="26"/>
      <c r="Z9" s="4"/>
      <c r="AA9" s="4"/>
      <c r="AD9" s="92"/>
      <c r="AE9" s="92">
        <f>IF(J9="","",IF(J9&gt;L9,1,0))</f>
      </c>
      <c r="AF9" s="92">
        <f>IF(L9="","",IF(J9&lt;L9,1,0))</f>
      </c>
      <c r="AG9" s="92">
        <f>IF(O9="","",IF(O9&gt;Q9,1,0))</f>
      </c>
      <c r="AH9" s="92">
        <f>IF(Q9="","",IF(O9&lt;Q9,1,0))</f>
      </c>
    </row>
    <row r="10" spans="2:34" ht="15" customHeight="1">
      <c r="B10" s="145" t="s">
        <v>183</v>
      </c>
      <c r="C10" s="176" t="s">
        <v>185</v>
      </c>
      <c r="D10" s="68" t="str">
        <f>IF(E10="","",IF(D11&gt;H11,"○","×"))</f>
        <v>○</v>
      </c>
      <c r="E10" s="24">
        <f>IF(L7="","",L7)</f>
        <v>21</v>
      </c>
      <c r="F10" s="25" t="s">
        <v>181</v>
      </c>
      <c r="G10" s="24">
        <f>IF(J7="","",J7)</f>
        <v>6</v>
      </c>
      <c r="H10" s="49"/>
      <c r="I10" s="218"/>
      <c r="J10" s="219"/>
      <c r="K10" s="219"/>
      <c r="L10" s="219"/>
      <c r="M10" s="257"/>
      <c r="N10" s="62" t="str">
        <f>IF(O10="","",IF(N11&gt;R11,"○","×"))</f>
        <v>○</v>
      </c>
      <c r="O10" s="24">
        <v>21</v>
      </c>
      <c r="P10" s="25" t="s">
        <v>181</v>
      </c>
      <c r="Q10" s="24">
        <v>14</v>
      </c>
      <c r="R10" s="50"/>
      <c r="S10" s="201">
        <f>IF(D10="","",COUNTIF(D10:R12,"○"))</f>
        <v>2</v>
      </c>
      <c r="T10" s="204" t="s">
        <v>53</v>
      </c>
      <c r="U10" s="207">
        <f>IF(D10="","",COUNTIF(D10:R12,"×"))</f>
        <v>0</v>
      </c>
      <c r="V10" s="210">
        <f>IF(AD11="","",RANK(AD11,AD7:AD12))</f>
        <v>1</v>
      </c>
      <c r="W10" s="211"/>
      <c r="X10" s="26"/>
      <c r="Y10" s="26"/>
      <c r="Z10" s="4"/>
      <c r="AA10" s="4"/>
      <c r="AD10" s="92"/>
      <c r="AE10" s="92">
        <f>IF(O10="","",IF(O10&gt;Q10,1,0))</f>
        <v>1</v>
      </c>
      <c r="AF10" s="92">
        <f>IF(Q10="","",IF(O10&lt;Q10,1,0))</f>
        <v>0</v>
      </c>
      <c r="AG10" s="92"/>
      <c r="AH10" s="92"/>
    </row>
    <row r="11" spans="2:34" ht="15" customHeight="1">
      <c r="B11" s="146"/>
      <c r="C11" s="143"/>
      <c r="D11" s="254">
        <f>M8</f>
        <v>2</v>
      </c>
      <c r="E11" s="26">
        <f>IF(L8="","",L8)</f>
        <v>21</v>
      </c>
      <c r="F11" s="22" t="s">
        <v>181</v>
      </c>
      <c r="G11" s="26">
        <f>IF(J8="","",J8)</f>
        <v>2</v>
      </c>
      <c r="H11" s="252">
        <f>I8</f>
        <v>0</v>
      </c>
      <c r="I11" s="258"/>
      <c r="J11" s="235"/>
      <c r="K11" s="235"/>
      <c r="L11" s="235"/>
      <c r="M11" s="259"/>
      <c r="N11" s="250">
        <f>IF(O10="","",SUM(AE10:AE12))</f>
        <v>2</v>
      </c>
      <c r="O11" s="26">
        <v>21</v>
      </c>
      <c r="P11" s="22" t="s">
        <v>181</v>
      </c>
      <c r="Q11" s="26">
        <v>11</v>
      </c>
      <c r="R11" s="252">
        <f>IF(Q10="","",SUM(AF10:AF12))</f>
        <v>0</v>
      </c>
      <c r="S11" s="240"/>
      <c r="T11" s="242"/>
      <c r="U11" s="244"/>
      <c r="V11" s="212"/>
      <c r="W11" s="213"/>
      <c r="X11" s="26"/>
      <c r="Y11" s="26"/>
      <c r="Z11" s="4"/>
      <c r="AA11" s="4"/>
      <c r="AD11" s="92">
        <f>IF(S10="","",S10*1000+(D11+N11)*100+((D11+N11)-(H11+R11))*10+((SUM(E10:E12)+SUM(O10:O12))-(SUM(G10:G12)+SUM(Q10:Q12))))</f>
        <v>2491</v>
      </c>
      <c r="AE11" s="92">
        <f>IF(O11="","",IF(O11&gt;Q11,1,0))</f>
        <v>1</v>
      </c>
      <c r="AF11" s="92">
        <f>IF(Q11="","",IF(O11&lt;Q11,1,0))</f>
        <v>0</v>
      </c>
      <c r="AG11" s="92"/>
      <c r="AH11" s="92"/>
    </row>
    <row r="12" spans="2:34" ht="15" customHeight="1" thickBot="1">
      <c r="B12" s="147"/>
      <c r="C12" s="144"/>
      <c r="D12" s="255"/>
      <c r="E12" s="69">
        <f>IF(L9="","",L9)</f>
      </c>
      <c r="F12" s="70" t="s">
        <v>181</v>
      </c>
      <c r="G12" s="69">
        <f>IF(J9="","",J9)</f>
      </c>
      <c r="H12" s="256"/>
      <c r="I12" s="260"/>
      <c r="J12" s="261"/>
      <c r="K12" s="261"/>
      <c r="L12" s="261"/>
      <c r="M12" s="262"/>
      <c r="N12" s="251"/>
      <c r="O12" s="59"/>
      <c r="P12" s="22" t="s">
        <v>181</v>
      </c>
      <c r="Q12" s="59"/>
      <c r="R12" s="253"/>
      <c r="S12" s="241"/>
      <c r="T12" s="243"/>
      <c r="U12" s="245"/>
      <c r="V12" s="214"/>
      <c r="W12" s="215"/>
      <c r="X12" s="26"/>
      <c r="Y12" s="26"/>
      <c r="Z12" s="4"/>
      <c r="AA12" s="4"/>
      <c r="AD12" s="92"/>
      <c r="AE12" s="92">
        <f>IF(O12="","",IF(O12&gt;Q12,1,0))</f>
      </c>
      <c r="AF12" s="92">
        <f>IF(Q12="","",IF(O12&lt;Q12,1,0))</f>
      </c>
      <c r="AG12" s="92"/>
      <c r="AH12" s="92"/>
    </row>
    <row r="13" spans="2:34" ht="15" customHeight="1">
      <c r="B13" s="146" t="s">
        <v>18</v>
      </c>
      <c r="C13" s="176" t="s">
        <v>186</v>
      </c>
      <c r="D13" s="63" t="str">
        <f>IF(E13="","",IF(D14&gt;H14,"○","×"))</f>
        <v>○</v>
      </c>
      <c r="E13" s="26">
        <f>IF(Q7="","",Q7)</f>
        <v>21</v>
      </c>
      <c r="F13" s="22" t="s">
        <v>181</v>
      </c>
      <c r="G13" s="26">
        <f>IF(O7="","",O7)</f>
        <v>16</v>
      </c>
      <c r="H13" s="49"/>
      <c r="I13" s="63" t="str">
        <f>IF(J13="","",IF(I14&gt;M14,"○","×"))</f>
        <v>×</v>
      </c>
      <c r="J13" s="26">
        <f>IF(Q10="","",Q10)</f>
        <v>14</v>
      </c>
      <c r="K13" s="22" t="s">
        <v>181</v>
      </c>
      <c r="L13" s="26">
        <f>IF(O10="","",O10)</f>
        <v>21</v>
      </c>
      <c r="M13" s="49"/>
      <c r="N13" s="218"/>
      <c r="O13" s="219"/>
      <c r="P13" s="219"/>
      <c r="Q13" s="219"/>
      <c r="R13" s="220"/>
      <c r="S13" s="201">
        <f>IF(D13="","",COUNTIF(D13:M13,"○"))</f>
        <v>1</v>
      </c>
      <c r="T13" s="204" t="s">
        <v>53</v>
      </c>
      <c r="U13" s="207">
        <f>IF(D13="","",COUNTIF(D13:M13,"×"))</f>
        <v>1</v>
      </c>
      <c r="V13" s="210">
        <f>IF(AD14="","",RANK(AD14,AD13:AD15))</f>
        <v>1</v>
      </c>
      <c r="W13" s="211"/>
      <c r="X13" s="26"/>
      <c r="Y13" s="26"/>
      <c r="Z13" s="4"/>
      <c r="AA13" s="4"/>
      <c r="AD13" s="92"/>
      <c r="AE13" s="92"/>
      <c r="AF13" s="92"/>
      <c r="AG13" s="92"/>
      <c r="AH13" s="92"/>
    </row>
    <row r="14" spans="2:34" ht="15" customHeight="1">
      <c r="B14" s="146"/>
      <c r="C14" s="143"/>
      <c r="D14" s="246">
        <f>R8</f>
        <v>2</v>
      </c>
      <c r="E14" s="26">
        <f>IF(Q8="","",Q8)</f>
        <v>21</v>
      </c>
      <c r="F14" s="22" t="s">
        <v>181</v>
      </c>
      <c r="G14" s="26">
        <f>IF(O8="","",O8)</f>
        <v>12</v>
      </c>
      <c r="H14" s="252">
        <f>N8</f>
        <v>0</v>
      </c>
      <c r="I14" s="246">
        <f>R11</f>
        <v>0</v>
      </c>
      <c r="J14" s="26">
        <f>IF(Q11="","",Q11)</f>
        <v>11</v>
      </c>
      <c r="K14" s="22" t="s">
        <v>181</v>
      </c>
      <c r="L14" s="58">
        <f>IF(O11="","",O11)</f>
        <v>21</v>
      </c>
      <c r="M14" s="252">
        <f>N11</f>
        <v>2</v>
      </c>
      <c r="N14" s="258"/>
      <c r="O14" s="235"/>
      <c r="P14" s="235"/>
      <c r="Q14" s="235"/>
      <c r="R14" s="236"/>
      <c r="S14" s="240"/>
      <c r="T14" s="242"/>
      <c r="U14" s="244"/>
      <c r="V14" s="212"/>
      <c r="W14" s="213"/>
      <c r="X14" s="26"/>
      <c r="Y14" s="26"/>
      <c r="Z14" s="4"/>
      <c r="AA14" s="4"/>
      <c r="AD14" s="92">
        <f>IF(S13="","",S13*1000+(D14+I14)*100+((D14+I14)-(H14+M14))*10+((SUM(E13:E15)+SUM(J13:J15))-(SUM(G13:G15)+SUM(L13:L15))))</f>
        <v>1197</v>
      </c>
      <c r="AE14" s="92"/>
      <c r="AF14" s="92"/>
      <c r="AG14" s="92"/>
      <c r="AH14" s="92"/>
    </row>
    <row r="15" spans="2:34" ht="15" customHeight="1">
      <c r="B15" s="147"/>
      <c r="C15" s="144"/>
      <c r="D15" s="247"/>
      <c r="E15" s="59">
        <f>IF(Q9="","",Q9)</f>
      </c>
      <c r="F15" s="61" t="s">
        <v>181</v>
      </c>
      <c r="G15" s="59">
        <f>IF(O9="","",O9)</f>
      </c>
      <c r="H15" s="253"/>
      <c r="I15" s="247"/>
      <c r="J15" s="59">
        <f>IF(Q12="","",Q12)</f>
      </c>
      <c r="K15" s="22" t="s">
        <v>181</v>
      </c>
      <c r="L15" s="60">
        <f>IF(O12="","",O12)</f>
      </c>
      <c r="M15" s="253"/>
      <c r="N15" s="263"/>
      <c r="O15" s="238"/>
      <c r="P15" s="238"/>
      <c r="Q15" s="238"/>
      <c r="R15" s="239"/>
      <c r="S15" s="241"/>
      <c r="T15" s="243"/>
      <c r="U15" s="245"/>
      <c r="V15" s="214"/>
      <c r="W15" s="215"/>
      <c r="X15" s="26"/>
      <c r="Y15" s="26"/>
      <c r="Z15" s="4"/>
      <c r="AA15" s="4"/>
      <c r="AD15" s="92"/>
      <c r="AE15" s="92"/>
      <c r="AF15" s="92"/>
      <c r="AG15" s="92"/>
      <c r="AH15" s="92"/>
    </row>
    <row r="16" ht="14.25">
      <c r="K16" s="13"/>
    </row>
    <row r="18" spans="1:31" ht="14.25">
      <c r="A18" s="228" t="s">
        <v>14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</row>
    <row r="19" spans="1:31" ht="14.25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</row>
    <row r="20" spans="1:31" ht="14.25">
      <c r="A20" s="228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</row>
    <row r="22" spans="2:28" ht="15" customHeight="1">
      <c r="B22" s="18"/>
      <c r="C22" s="19"/>
      <c r="D22" s="126" t="s">
        <v>194</v>
      </c>
      <c r="E22" s="127"/>
      <c r="F22" s="127"/>
      <c r="G22" s="127"/>
      <c r="H22" s="128"/>
      <c r="I22" s="126" t="s">
        <v>195</v>
      </c>
      <c r="J22" s="127"/>
      <c r="K22" s="127"/>
      <c r="L22" s="127"/>
      <c r="M22" s="128"/>
      <c r="N22" s="126" t="s">
        <v>189</v>
      </c>
      <c r="O22" s="127"/>
      <c r="P22" s="127"/>
      <c r="Q22" s="127"/>
      <c r="R22" s="128"/>
      <c r="S22" s="126" t="s">
        <v>196</v>
      </c>
      <c r="T22" s="127"/>
      <c r="U22" s="127"/>
      <c r="V22" s="127"/>
      <c r="W22" s="128"/>
      <c r="X22" s="129" t="s">
        <v>50</v>
      </c>
      <c r="Y22" s="130"/>
      <c r="Z22" s="131"/>
      <c r="AA22" s="129" t="s">
        <v>51</v>
      </c>
      <c r="AB22" s="131"/>
    </row>
    <row r="23" spans="2:36" ht="15" customHeight="1">
      <c r="B23" s="145" t="s">
        <v>48</v>
      </c>
      <c r="C23" s="176" t="s">
        <v>190</v>
      </c>
      <c r="D23" s="148"/>
      <c r="E23" s="149"/>
      <c r="F23" s="149"/>
      <c r="G23" s="149"/>
      <c r="H23" s="150"/>
      <c r="I23" s="21" t="str">
        <f>IF(I24="","",IF(I24&gt;M24,"○","×"))</f>
        <v>×</v>
      </c>
      <c r="J23" s="6">
        <v>10</v>
      </c>
      <c r="K23" s="27" t="s">
        <v>182</v>
      </c>
      <c r="L23" s="6">
        <v>21</v>
      </c>
      <c r="M23" s="28"/>
      <c r="N23" s="21" t="str">
        <f>IF(N24="","",IF(N24&gt;R24,"○","×"))</f>
        <v>×</v>
      </c>
      <c r="O23" s="6">
        <v>14</v>
      </c>
      <c r="P23" s="27" t="s">
        <v>182</v>
      </c>
      <c r="Q23" s="6">
        <v>21</v>
      </c>
      <c r="R23" s="28"/>
      <c r="S23" s="21" t="str">
        <f>IF(S24="","",IF(S24&gt;W24,"○","×"))</f>
        <v>×</v>
      </c>
      <c r="T23" s="6">
        <v>1</v>
      </c>
      <c r="U23" s="27" t="s">
        <v>182</v>
      </c>
      <c r="V23" s="6">
        <v>21</v>
      </c>
      <c r="W23" s="28"/>
      <c r="X23" s="142">
        <f>IF(I23="","",COUNTIF(I23:W23,"○"))</f>
        <v>0</v>
      </c>
      <c r="Y23" s="157" t="s">
        <v>53</v>
      </c>
      <c r="Z23" s="160">
        <f>IF(I23="","",COUNTIF(I23:W23,"×"))</f>
        <v>3</v>
      </c>
      <c r="AA23" s="165">
        <f>IF(AD24="","",RANK(AD24,AD23:AD34))</f>
        <v>4</v>
      </c>
      <c r="AB23" s="166"/>
      <c r="AD23" s="92"/>
      <c r="AE23" s="92">
        <f>IF(J23="","",IF(J23&gt;L23,1,0))</f>
        <v>0</v>
      </c>
      <c r="AF23" s="92">
        <f>IF(J23="","",IF(J23&lt;L23,1,0))</f>
        <v>1</v>
      </c>
      <c r="AG23" s="92">
        <f>IF(O23="","",IF(O23&gt;Q23,1,0))</f>
        <v>0</v>
      </c>
      <c r="AH23" s="92">
        <f>IF(O23="","",IF(O23&lt;Q23,1,0))</f>
        <v>1</v>
      </c>
      <c r="AI23" s="92">
        <f>IF(T23="","",IF(T23&gt;V23,1,0))</f>
        <v>0</v>
      </c>
      <c r="AJ23" s="92">
        <f>IF(T23="","",IF(T23&lt;V23,1,0))</f>
        <v>1</v>
      </c>
    </row>
    <row r="24" spans="2:36" ht="15" customHeight="1">
      <c r="B24" s="146"/>
      <c r="C24" s="143"/>
      <c r="D24" s="151"/>
      <c r="E24" s="152"/>
      <c r="F24" s="152"/>
      <c r="G24" s="152"/>
      <c r="H24" s="153"/>
      <c r="I24" s="138">
        <f>IF(J23="","",SUM(AE23:AE25))</f>
        <v>0</v>
      </c>
      <c r="J24" s="7">
        <v>13</v>
      </c>
      <c r="K24" s="27" t="s">
        <v>182</v>
      </c>
      <c r="L24" s="7">
        <v>21</v>
      </c>
      <c r="M24" s="140">
        <f>IF(J23="","",SUM(AF23:AF25))</f>
        <v>2</v>
      </c>
      <c r="N24" s="138">
        <f>IF(O23="","",SUM(AG23:AG25))</f>
        <v>0</v>
      </c>
      <c r="O24" s="7">
        <v>10</v>
      </c>
      <c r="P24" s="27" t="s">
        <v>182</v>
      </c>
      <c r="Q24" s="7">
        <v>21</v>
      </c>
      <c r="R24" s="140">
        <f>IF(O23="","",SUM(AH23:AH25))</f>
        <v>2</v>
      </c>
      <c r="S24" s="138">
        <f>IF(T23="","",SUM(AI23:AI25))</f>
        <v>0</v>
      </c>
      <c r="T24" s="7">
        <v>5</v>
      </c>
      <c r="U24" s="27" t="s">
        <v>182</v>
      </c>
      <c r="V24" s="7">
        <v>21</v>
      </c>
      <c r="W24" s="140">
        <f>IF(T23="","",SUM(AJ23:AJ25))</f>
        <v>2</v>
      </c>
      <c r="X24" s="143"/>
      <c r="Y24" s="158"/>
      <c r="Z24" s="161"/>
      <c r="AA24" s="167"/>
      <c r="AB24" s="168"/>
      <c r="AD24" s="92">
        <f>IF(X23="","",X23*1000+(I24+N24+S24)*100+((I24+N24+S24)-(M24+R24+W24))*10+((SUM(J23:J25)+SUM(O23:O25)+SUM(T23:T25))-(SUM(L23:L25)+SUM(Q23:Q25)+SUM(V23:V25))))</f>
        <v>-133</v>
      </c>
      <c r="AE24" s="92">
        <f>IF(J24="","",IF(J24&gt;L24,1,0))</f>
        <v>0</v>
      </c>
      <c r="AF24" s="92">
        <f>IF(J24="","",IF(J24&lt;L24,1,0))</f>
        <v>1</v>
      </c>
      <c r="AG24" s="92">
        <f>IF(O24="","",IF(O24&gt;Q24,1,0))</f>
        <v>0</v>
      </c>
      <c r="AH24" s="92">
        <f>IF(O24="","",IF(O24&lt;Q24,1,0))</f>
        <v>1</v>
      </c>
      <c r="AI24" s="92">
        <f>IF(T24="","",IF(T24&gt;V24,1,0))</f>
        <v>0</v>
      </c>
      <c r="AJ24" s="92">
        <f>IF(T24="","",IF(T24&lt;V24,1,0))</f>
        <v>1</v>
      </c>
    </row>
    <row r="25" spans="2:36" ht="15" customHeight="1">
      <c r="B25" s="147"/>
      <c r="C25" s="144"/>
      <c r="D25" s="154"/>
      <c r="E25" s="155"/>
      <c r="F25" s="155"/>
      <c r="G25" s="155"/>
      <c r="H25" s="156"/>
      <c r="I25" s="139"/>
      <c r="J25" s="30"/>
      <c r="K25" s="27" t="s">
        <v>182</v>
      </c>
      <c r="L25" s="30"/>
      <c r="M25" s="141"/>
      <c r="N25" s="139"/>
      <c r="O25" s="30"/>
      <c r="P25" s="31" t="s">
        <v>182</v>
      </c>
      <c r="Q25" s="30"/>
      <c r="R25" s="141"/>
      <c r="S25" s="139"/>
      <c r="T25" s="30"/>
      <c r="U25" s="27" t="s">
        <v>182</v>
      </c>
      <c r="V25" s="30"/>
      <c r="W25" s="141"/>
      <c r="X25" s="144"/>
      <c r="Y25" s="159"/>
      <c r="Z25" s="162"/>
      <c r="AA25" s="169"/>
      <c r="AB25" s="170"/>
      <c r="AD25" s="92"/>
      <c r="AE25" s="92">
        <f>IF(J25="","",IF(J25&gt;L25,1,0))</f>
      </c>
      <c r="AF25" s="92">
        <f>IF(J25="","",IF(J25&lt;L25,1,0))</f>
      </c>
      <c r="AG25" s="92">
        <f>IF(O25="","",IF(O25&gt;Q25,1,0))</f>
      </c>
      <c r="AH25" s="92">
        <f>IF(O25="","",IF(O25&lt;Q25,1,0))</f>
      </c>
      <c r="AI25" s="92">
        <f>IF(T25="","",IF(T25&gt;V25,1,0))</f>
      </c>
      <c r="AJ25" s="92">
        <f>IF(T25="","",IF(T25&lt;V25,1,0))</f>
      </c>
    </row>
    <row r="26" spans="2:36" ht="15" customHeight="1">
      <c r="B26" s="145" t="s">
        <v>103</v>
      </c>
      <c r="C26" s="176" t="s">
        <v>191</v>
      </c>
      <c r="D26" s="21" t="str">
        <f>IF(D27="","",IF(D27&gt;H27,"○","×"))</f>
        <v>○</v>
      </c>
      <c r="E26" s="24">
        <f>IF(L23="","",L23)</f>
        <v>21</v>
      </c>
      <c r="F26" s="22" t="s">
        <v>52</v>
      </c>
      <c r="G26" s="24">
        <f>IF(J23="","",J23)</f>
        <v>10</v>
      </c>
      <c r="H26" s="28"/>
      <c r="I26" s="148"/>
      <c r="J26" s="149"/>
      <c r="K26" s="149"/>
      <c r="L26" s="149"/>
      <c r="M26" s="150"/>
      <c r="N26" s="21" t="str">
        <f>IF(N27="","",IF(N27&gt;R27,"○","×"))</f>
        <v>○</v>
      </c>
      <c r="O26" s="6">
        <v>21</v>
      </c>
      <c r="P26" s="27" t="s">
        <v>52</v>
      </c>
      <c r="Q26" s="6">
        <v>8</v>
      </c>
      <c r="R26" s="28"/>
      <c r="S26" s="21" t="str">
        <f>IF(S27="","",IF(S27&gt;W27,"○","×"))</f>
        <v>×</v>
      </c>
      <c r="T26" s="6">
        <v>17</v>
      </c>
      <c r="U26" s="32" t="s">
        <v>52</v>
      </c>
      <c r="V26" s="6">
        <v>21</v>
      </c>
      <c r="W26" s="28"/>
      <c r="X26" s="142">
        <f>IF(D26="","",COUNTIF(D26:W28,"○"))</f>
        <v>2</v>
      </c>
      <c r="Y26" s="157" t="s">
        <v>53</v>
      </c>
      <c r="Z26" s="160">
        <f>IF(D26="","",COUNTIF(D26:W28,"×"))</f>
        <v>1</v>
      </c>
      <c r="AA26" s="165">
        <f>IF(AD27="","",RANK(AD27,AD23:AD34))</f>
        <v>2</v>
      </c>
      <c r="AB26" s="166"/>
      <c r="AD26" s="92"/>
      <c r="AE26" s="92">
        <f>IF(O26="","",IF(O26&gt;Q26,1,0))</f>
        <v>1</v>
      </c>
      <c r="AF26" s="92">
        <f>IF(O26="","",IF(O26&lt;Q26,1,0))</f>
        <v>0</v>
      </c>
      <c r="AG26" s="92">
        <f>IF(T26="","",IF(T26&gt;V26,1,0))</f>
        <v>0</v>
      </c>
      <c r="AH26" s="92">
        <f>IF(T26="","",IF(T26&lt;V26,1,0))</f>
        <v>1</v>
      </c>
      <c r="AI26" s="92"/>
      <c r="AJ26" s="92"/>
    </row>
    <row r="27" spans="2:36" ht="15" customHeight="1">
      <c r="B27" s="146"/>
      <c r="C27" s="143"/>
      <c r="D27" s="163">
        <f>M24</f>
        <v>2</v>
      </c>
      <c r="E27" s="33">
        <f>IF(L24="","",L24)</f>
        <v>21</v>
      </c>
      <c r="F27" s="27" t="s">
        <v>52</v>
      </c>
      <c r="G27" s="33">
        <f>IF(J24="","",J24)</f>
        <v>13</v>
      </c>
      <c r="H27" s="140">
        <f>I24</f>
        <v>0</v>
      </c>
      <c r="I27" s="151"/>
      <c r="J27" s="152"/>
      <c r="K27" s="152"/>
      <c r="L27" s="152"/>
      <c r="M27" s="153"/>
      <c r="N27" s="138">
        <f>IF(O26="","",SUM(AE26:AE28))</f>
        <v>2</v>
      </c>
      <c r="O27" s="7">
        <v>21</v>
      </c>
      <c r="P27" s="27" t="s">
        <v>52</v>
      </c>
      <c r="Q27" s="7">
        <v>12</v>
      </c>
      <c r="R27" s="140">
        <f>IF(O26="","",SUM(AF26:AF28))</f>
        <v>0</v>
      </c>
      <c r="S27" s="138">
        <f>IF(T26="","",SUM(AG26:AG28))</f>
        <v>0</v>
      </c>
      <c r="T27" s="7">
        <v>11</v>
      </c>
      <c r="U27" s="27" t="s">
        <v>52</v>
      </c>
      <c r="V27" s="7">
        <v>21</v>
      </c>
      <c r="W27" s="140">
        <f>IF(T26="","",SUM(AH26:AH28))</f>
        <v>2</v>
      </c>
      <c r="X27" s="143"/>
      <c r="Y27" s="158"/>
      <c r="Z27" s="161"/>
      <c r="AA27" s="167"/>
      <c r="AB27" s="168"/>
      <c r="AD27" s="92">
        <f>IF(X26="","",X26*1000+(D27+N27+S27)*100+((D27+N27+S27)-(H27+R27+W27))*10+((SUM(E26:E28)+SUM(O26:O28)+SUM(T26:T28))-(SUM(G26:G28)+SUM(Q26:Q28)+SUM(V26:V28))))</f>
        <v>2447</v>
      </c>
      <c r="AE27" s="92">
        <f>IF(O27="","",IF(O27&gt;Q27,1,0))</f>
        <v>1</v>
      </c>
      <c r="AF27" s="92">
        <f>IF(O27="","",IF(O27&lt;Q27,1,0))</f>
        <v>0</v>
      </c>
      <c r="AG27" s="92">
        <f>IF(T27="","",IF(T27&gt;V27,1,0))</f>
        <v>0</v>
      </c>
      <c r="AH27" s="92">
        <f>IF(T27="","",IF(T27&lt;V27,1,0))</f>
        <v>1</v>
      </c>
      <c r="AI27" s="92"/>
      <c r="AJ27" s="92"/>
    </row>
    <row r="28" spans="2:36" ht="15" customHeight="1">
      <c r="B28" s="147"/>
      <c r="C28" s="144"/>
      <c r="D28" s="164"/>
      <c r="E28" s="34">
        <f>IF(L25="","",L25)</f>
      </c>
      <c r="F28" s="31" t="s">
        <v>52</v>
      </c>
      <c r="G28" s="34">
        <f>IF(J25="","",J25)</f>
      </c>
      <c r="H28" s="141"/>
      <c r="I28" s="154"/>
      <c r="J28" s="155"/>
      <c r="K28" s="155"/>
      <c r="L28" s="155"/>
      <c r="M28" s="156"/>
      <c r="N28" s="139"/>
      <c r="O28" s="30"/>
      <c r="P28" s="27" t="s">
        <v>52</v>
      </c>
      <c r="Q28" s="30"/>
      <c r="R28" s="141"/>
      <c r="S28" s="139"/>
      <c r="T28" s="30"/>
      <c r="U28" s="31" t="s">
        <v>52</v>
      </c>
      <c r="V28" s="30"/>
      <c r="W28" s="141"/>
      <c r="X28" s="144"/>
      <c r="Y28" s="159"/>
      <c r="Z28" s="162"/>
      <c r="AA28" s="169"/>
      <c r="AB28" s="170"/>
      <c r="AD28" s="92"/>
      <c r="AE28" s="92">
        <f>IF(O28="","",IF(O28&gt;Q28,1,0))</f>
      </c>
      <c r="AF28" s="92">
        <f>IF(O28="","",IF(O28&lt;Q28,1,0))</f>
      </c>
      <c r="AG28" s="92">
        <f>IF(T28="","",IF(T28&gt;V28,1,0))</f>
      </c>
      <c r="AH28" s="92">
        <f>IF(T28="","",IF(T28&lt;V28,1,0))</f>
      </c>
      <c r="AI28" s="92"/>
      <c r="AJ28" s="92"/>
    </row>
    <row r="29" spans="2:36" ht="15" customHeight="1">
      <c r="B29" s="145" t="s">
        <v>94</v>
      </c>
      <c r="C29" s="176" t="s">
        <v>192</v>
      </c>
      <c r="D29" s="21" t="str">
        <f>IF(D30="","",IF(D30&gt;H30,"○","×"))</f>
        <v>○</v>
      </c>
      <c r="E29" s="24">
        <f>IF(Q23="","",Q23)</f>
        <v>21</v>
      </c>
      <c r="F29" s="22" t="s">
        <v>52</v>
      </c>
      <c r="G29" s="24">
        <f>IF(O23="","",O23)</f>
        <v>14</v>
      </c>
      <c r="H29" s="28"/>
      <c r="I29" s="21" t="str">
        <f>IF(I30="","",IF(I30&gt;M30,"○","×"))</f>
        <v>×</v>
      </c>
      <c r="J29" s="24">
        <f>IF(Q26="","",Q26)</f>
        <v>8</v>
      </c>
      <c r="K29" s="27" t="s">
        <v>52</v>
      </c>
      <c r="L29" s="6">
        <f>IF(O26="","",O26)</f>
        <v>21</v>
      </c>
      <c r="M29" s="28"/>
      <c r="N29" s="148"/>
      <c r="O29" s="149"/>
      <c r="P29" s="149"/>
      <c r="Q29" s="149"/>
      <c r="R29" s="150"/>
      <c r="S29" s="21" t="str">
        <f>IF(S30="","",IF(S30&gt;W30,"○","×"))</f>
        <v>×</v>
      </c>
      <c r="T29" s="6">
        <v>13</v>
      </c>
      <c r="U29" s="27" t="s">
        <v>52</v>
      </c>
      <c r="V29" s="6">
        <v>21</v>
      </c>
      <c r="W29" s="28"/>
      <c r="X29" s="142">
        <f>IF(D29="","",COUNTIF(D29:W31,"○"))</f>
        <v>1</v>
      </c>
      <c r="Y29" s="157" t="s">
        <v>53</v>
      </c>
      <c r="Z29" s="160">
        <f>IF(D29="","",COUNTIF(D29:W31,"×"))</f>
        <v>2</v>
      </c>
      <c r="AA29" s="165">
        <f>IF(AD30="","",RANK(AD30,AD23:AD34))</f>
        <v>3</v>
      </c>
      <c r="AB29" s="166"/>
      <c r="AD29" s="92"/>
      <c r="AE29" s="92">
        <f>IF(T29="","",IF(T29&gt;V29,1,0))</f>
        <v>0</v>
      </c>
      <c r="AF29" s="92">
        <f>IF(T29="","",IF(T29&lt;V29,1,0))</f>
        <v>1</v>
      </c>
      <c r="AG29" s="92"/>
      <c r="AH29" s="92"/>
      <c r="AI29" s="92"/>
      <c r="AJ29" s="92"/>
    </row>
    <row r="30" spans="2:36" ht="15" customHeight="1">
      <c r="B30" s="146"/>
      <c r="C30" s="143"/>
      <c r="D30" s="163">
        <f>R24</f>
        <v>2</v>
      </c>
      <c r="E30" s="33">
        <f>IF(Q24="","",Q24)</f>
        <v>21</v>
      </c>
      <c r="F30" s="27" t="s">
        <v>52</v>
      </c>
      <c r="G30" s="33">
        <f>IF(O24="","",O24)</f>
        <v>10</v>
      </c>
      <c r="H30" s="140">
        <f>N24</f>
        <v>0</v>
      </c>
      <c r="I30" s="138">
        <f>R27</f>
        <v>0</v>
      </c>
      <c r="J30" s="26">
        <f>IF(Q27="","",Q27)</f>
        <v>12</v>
      </c>
      <c r="K30" s="27" t="s">
        <v>52</v>
      </c>
      <c r="L30" s="7">
        <f>IF(O27="","",O27)</f>
        <v>21</v>
      </c>
      <c r="M30" s="140">
        <f>N27</f>
        <v>2</v>
      </c>
      <c r="N30" s="151"/>
      <c r="O30" s="152"/>
      <c r="P30" s="152"/>
      <c r="Q30" s="152"/>
      <c r="R30" s="153"/>
      <c r="S30" s="138">
        <f>IF(T29="","",SUM(AE29:AE31))</f>
        <v>0</v>
      </c>
      <c r="T30" s="7">
        <v>8</v>
      </c>
      <c r="U30" s="27" t="s">
        <v>52</v>
      </c>
      <c r="V30" s="7">
        <v>21</v>
      </c>
      <c r="W30" s="140">
        <f>IF(T29="","",SUM(AF29:AF31))</f>
        <v>2</v>
      </c>
      <c r="X30" s="143"/>
      <c r="Y30" s="158"/>
      <c r="Z30" s="161"/>
      <c r="AA30" s="167"/>
      <c r="AB30" s="168"/>
      <c r="AD30" s="92">
        <f>IF(X29="","",X29*1000+(D30+I30+S30)*100+((D30+I30+S30)-(H30+M30+W30))*10+((SUM(E29:E31)+SUM(J29:J31)+SUM(T29:T31))-(SUM(G29:G31)+SUM(L29:L31)+SUM(V29:V31))))</f>
        <v>1155</v>
      </c>
      <c r="AE30" s="92">
        <f>IF(T30="","",IF(T30&gt;V30,1,0))</f>
        <v>0</v>
      </c>
      <c r="AF30" s="92">
        <f>IF(T30="","",IF(T30&lt;V30,1,0))</f>
        <v>1</v>
      </c>
      <c r="AG30" s="92"/>
      <c r="AH30" s="92"/>
      <c r="AI30" s="92"/>
      <c r="AJ30" s="92"/>
    </row>
    <row r="31" spans="2:36" ht="15" customHeight="1">
      <c r="B31" s="147"/>
      <c r="C31" s="144"/>
      <c r="D31" s="164"/>
      <c r="E31" s="34">
        <f>IF(Q25="","",Q25)</f>
      </c>
      <c r="F31" s="31" t="s">
        <v>52</v>
      </c>
      <c r="G31" s="34">
        <f>IF(O25="","",O25)</f>
      </c>
      <c r="H31" s="141"/>
      <c r="I31" s="139"/>
      <c r="J31" s="30">
        <f>IF(Q28="","",Q28)</f>
      </c>
      <c r="K31" s="31" t="s">
        <v>52</v>
      </c>
      <c r="L31" s="30">
        <f>IF(O28="","",O28)</f>
      </c>
      <c r="M31" s="141"/>
      <c r="N31" s="154"/>
      <c r="O31" s="155"/>
      <c r="P31" s="155"/>
      <c r="Q31" s="155"/>
      <c r="R31" s="156"/>
      <c r="S31" s="139"/>
      <c r="T31" s="30"/>
      <c r="U31" s="27" t="s">
        <v>52</v>
      </c>
      <c r="V31" s="30"/>
      <c r="W31" s="141"/>
      <c r="X31" s="144"/>
      <c r="Y31" s="159"/>
      <c r="Z31" s="162"/>
      <c r="AA31" s="169"/>
      <c r="AB31" s="170"/>
      <c r="AD31" s="92"/>
      <c r="AE31" s="92">
        <f>IF(T31="","",IF(T31&gt;V31,1,0))</f>
      </c>
      <c r="AF31" s="92">
        <f>IF(T31="","",IF(T31&lt;V31,1,0))</f>
      </c>
      <c r="AG31" s="92"/>
      <c r="AH31" s="92"/>
      <c r="AI31" s="92"/>
      <c r="AJ31" s="92"/>
    </row>
    <row r="32" spans="2:36" ht="15" customHeight="1">
      <c r="B32" s="145" t="s">
        <v>183</v>
      </c>
      <c r="C32" s="176" t="s">
        <v>193</v>
      </c>
      <c r="D32" s="21" t="str">
        <f>IF(D33="","",IF(D33&gt;H33,"○","×"))</f>
        <v>○</v>
      </c>
      <c r="E32" s="24">
        <f>IF(V23="","",V23)</f>
        <v>21</v>
      </c>
      <c r="F32" s="22" t="s">
        <v>52</v>
      </c>
      <c r="G32" s="24">
        <f>IF(T23="","",T23)</f>
        <v>1</v>
      </c>
      <c r="H32" s="28"/>
      <c r="I32" s="21" t="str">
        <f>IF(I33="","",IF(I33&gt;M33,"○","×"))</f>
        <v>○</v>
      </c>
      <c r="J32" s="6">
        <f>IF(V26="","",V26)</f>
        <v>21</v>
      </c>
      <c r="K32" s="27" t="s">
        <v>52</v>
      </c>
      <c r="L32" s="6">
        <f>IF(T26="","",T26)</f>
        <v>17</v>
      </c>
      <c r="M32" s="28"/>
      <c r="N32" s="21" t="str">
        <f>IF(N33="","",IF(N33&gt;R33,"○","×"))</f>
        <v>○</v>
      </c>
      <c r="O32" s="6">
        <f>IF(V29="","",V29)</f>
        <v>21</v>
      </c>
      <c r="P32" s="27" t="s">
        <v>52</v>
      </c>
      <c r="Q32" s="6">
        <f>IF(T29="","",T29)</f>
        <v>13</v>
      </c>
      <c r="R32" s="28"/>
      <c r="S32" s="148"/>
      <c r="T32" s="149"/>
      <c r="U32" s="149"/>
      <c r="V32" s="149"/>
      <c r="W32" s="150"/>
      <c r="X32" s="142">
        <f>IF(D32="","",COUNTIF(D32:R32,"○"))</f>
        <v>3</v>
      </c>
      <c r="Y32" s="157" t="s">
        <v>53</v>
      </c>
      <c r="Z32" s="160">
        <f>IF(D32="","",COUNTIF(D32:R32,"×"))</f>
        <v>0</v>
      </c>
      <c r="AA32" s="165">
        <f>IF(AD33="","",RANK(AD33,AD23:AD34))</f>
        <v>1</v>
      </c>
      <c r="AB32" s="166"/>
      <c r="AD32" s="92"/>
      <c r="AE32" s="92"/>
      <c r="AF32" s="92"/>
      <c r="AG32" s="92"/>
      <c r="AH32" s="92"/>
      <c r="AI32" s="92"/>
      <c r="AJ32" s="92"/>
    </row>
    <row r="33" spans="2:36" ht="15" customHeight="1">
      <c r="B33" s="146"/>
      <c r="C33" s="143"/>
      <c r="D33" s="163">
        <f>W24</f>
        <v>2</v>
      </c>
      <c r="E33" s="33">
        <f>IF(V24="","",V24)</f>
        <v>21</v>
      </c>
      <c r="F33" s="27" t="s">
        <v>52</v>
      </c>
      <c r="G33" s="33">
        <f>IF(T24="","",T24)</f>
        <v>5</v>
      </c>
      <c r="H33" s="140">
        <f>S24</f>
        <v>0</v>
      </c>
      <c r="I33" s="138">
        <f>W27</f>
        <v>2</v>
      </c>
      <c r="J33" s="7">
        <f>IF(V27="","",V27)</f>
        <v>21</v>
      </c>
      <c r="K33" s="27" t="s">
        <v>52</v>
      </c>
      <c r="L33" s="7">
        <f>IF(T27="","",T27)</f>
        <v>11</v>
      </c>
      <c r="M33" s="140">
        <f>S27</f>
        <v>0</v>
      </c>
      <c r="N33" s="138">
        <f>W30</f>
        <v>2</v>
      </c>
      <c r="O33" s="7">
        <f>IF(V30="","",V30)</f>
        <v>21</v>
      </c>
      <c r="P33" s="27" t="s">
        <v>52</v>
      </c>
      <c r="Q33" s="7">
        <f>IF(T30="","",T30)</f>
        <v>8</v>
      </c>
      <c r="R33" s="140">
        <f>S30</f>
        <v>0</v>
      </c>
      <c r="S33" s="151"/>
      <c r="T33" s="152"/>
      <c r="U33" s="152"/>
      <c r="V33" s="152"/>
      <c r="W33" s="153"/>
      <c r="X33" s="143"/>
      <c r="Y33" s="158"/>
      <c r="Z33" s="161"/>
      <c r="AA33" s="167"/>
      <c r="AB33" s="168"/>
      <c r="AD33" s="92">
        <f>IF(X32="","",X32*1000+(D33+I33+N33)*100+((D33+I33+N33)-(H33+M33+R33))*10+((SUM(E32:E34)+SUM(J32:J34)+SUM(O32:O34))-(SUM(G32:G34)+SUM(L32:L34)+SUM(Q32:Q34))))</f>
        <v>3731</v>
      </c>
      <c r="AE33" s="92"/>
      <c r="AF33" s="92"/>
      <c r="AG33" s="92"/>
      <c r="AH33" s="92"/>
      <c r="AI33" s="92"/>
      <c r="AJ33" s="92"/>
    </row>
    <row r="34" spans="2:36" ht="15" customHeight="1">
      <c r="B34" s="147"/>
      <c r="C34" s="144"/>
      <c r="D34" s="164"/>
      <c r="E34" s="34">
        <f>IF(V25="","",V25)</f>
      </c>
      <c r="F34" s="31" t="s">
        <v>52</v>
      </c>
      <c r="G34" s="34">
        <f>IF(T25="","",T25)</f>
      </c>
      <c r="H34" s="141"/>
      <c r="I34" s="139"/>
      <c r="J34" s="30">
        <f>IF(V28="","",V28)</f>
      </c>
      <c r="K34" s="31" t="s">
        <v>52</v>
      </c>
      <c r="L34" s="30">
        <f>IF(T28="","",T28)</f>
      </c>
      <c r="M34" s="141"/>
      <c r="N34" s="139"/>
      <c r="O34" s="30">
        <f>IF(V31="","",V31)</f>
      </c>
      <c r="P34" s="31" t="s">
        <v>52</v>
      </c>
      <c r="Q34" s="30">
        <f>IF(T31="","",T31)</f>
      </c>
      <c r="R34" s="141"/>
      <c r="S34" s="154"/>
      <c r="T34" s="155"/>
      <c r="U34" s="155"/>
      <c r="V34" s="155"/>
      <c r="W34" s="156"/>
      <c r="X34" s="144"/>
      <c r="Y34" s="159"/>
      <c r="Z34" s="162"/>
      <c r="AA34" s="169"/>
      <c r="AB34" s="170"/>
      <c r="AD34" s="92"/>
      <c r="AE34" s="92"/>
      <c r="AF34" s="92"/>
      <c r="AG34" s="92"/>
      <c r="AH34" s="92"/>
      <c r="AI34" s="92"/>
      <c r="AJ34" s="92"/>
    </row>
    <row r="37" spans="1:31" ht="14.25">
      <c r="A37" s="228" t="s">
        <v>15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</row>
    <row r="38" spans="1:31" ht="14.25">
      <c r="A38" s="228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</row>
    <row r="39" spans="1:31" ht="14.25">
      <c r="A39" s="228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</row>
    <row r="41" spans="2:27" ht="15" thickBot="1">
      <c r="B41" s="264" t="s">
        <v>200</v>
      </c>
      <c r="C41" s="227" t="s">
        <v>243</v>
      </c>
      <c r="D41" s="71"/>
      <c r="E41" s="71"/>
      <c r="F41" s="71"/>
      <c r="G41" s="71"/>
      <c r="P41" s="71"/>
      <c r="Q41" s="71"/>
      <c r="R41" s="71"/>
      <c r="S41" s="71"/>
      <c r="T41" s="227" t="s">
        <v>219</v>
      </c>
      <c r="U41" s="97"/>
      <c r="V41" s="97"/>
      <c r="W41" s="97"/>
      <c r="X41" s="97"/>
      <c r="Y41" s="226" t="s">
        <v>104</v>
      </c>
      <c r="Z41" s="226"/>
      <c r="AA41" s="226"/>
    </row>
    <row r="42" spans="2:27" ht="14.25">
      <c r="B42" s="264"/>
      <c r="C42" s="97"/>
      <c r="F42" s="115" t="s">
        <v>224</v>
      </c>
      <c r="G42" s="110"/>
      <c r="H42" s="72"/>
      <c r="O42" s="75"/>
      <c r="P42" s="117" t="s">
        <v>229</v>
      </c>
      <c r="Q42" s="99"/>
      <c r="T42" s="97"/>
      <c r="U42" s="97"/>
      <c r="V42" s="97"/>
      <c r="W42" s="97"/>
      <c r="X42" s="97"/>
      <c r="Y42" s="226"/>
      <c r="Z42" s="226"/>
      <c r="AA42" s="226"/>
    </row>
    <row r="43" spans="6:17" ht="15.75" thickBot="1">
      <c r="F43" s="109"/>
      <c r="G43" s="110"/>
      <c r="H43" s="74"/>
      <c r="I43" s="71"/>
      <c r="N43" s="71"/>
      <c r="O43" s="77"/>
      <c r="P43" s="99"/>
      <c r="Q43" s="96"/>
    </row>
    <row r="44" spans="6:17" ht="15">
      <c r="F44" s="109"/>
      <c r="G44" s="108"/>
      <c r="I44" s="4"/>
      <c r="J44" s="72"/>
      <c r="M44" s="10"/>
      <c r="O44" s="10"/>
      <c r="P44" s="100"/>
      <c r="Q44" s="96"/>
    </row>
    <row r="45" spans="2:27" ht="15">
      <c r="B45" s="226" t="s">
        <v>197</v>
      </c>
      <c r="C45" s="227" t="s">
        <v>201</v>
      </c>
      <c r="D45" s="8"/>
      <c r="E45" s="8"/>
      <c r="F45" s="114"/>
      <c r="G45" s="116"/>
      <c r="I45" s="4"/>
      <c r="J45" s="72"/>
      <c r="M45" s="10"/>
      <c r="O45" s="10"/>
      <c r="P45" s="118"/>
      <c r="Q45" s="119"/>
      <c r="R45" s="8"/>
      <c r="S45" s="8"/>
      <c r="T45" s="227" t="s">
        <v>204</v>
      </c>
      <c r="U45" s="97"/>
      <c r="V45" s="97"/>
      <c r="W45" s="97"/>
      <c r="X45" s="97"/>
      <c r="Y45" s="226" t="s">
        <v>102</v>
      </c>
      <c r="Z45" s="226"/>
      <c r="AA45" s="226"/>
    </row>
    <row r="46" spans="2:27" ht="15">
      <c r="B46" s="226"/>
      <c r="C46" s="97"/>
      <c r="H46" s="107" t="s">
        <v>234</v>
      </c>
      <c r="I46" s="110"/>
      <c r="J46" s="72"/>
      <c r="M46" s="10"/>
      <c r="N46" s="98" t="s">
        <v>236</v>
      </c>
      <c r="O46" s="96"/>
      <c r="T46" s="97"/>
      <c r="U46" s="97"/>
      <c r="V46" s="97"/>
      <c r="W46" s="97"/>
      <c r="X46" s="97"/>
      <c r="Y46" s="226"/>
      <c r="Z46" s="226"/>
      <c r="AA46" s="226"/>
    </row>
    <row r="47" spans="8:15" ht="15" thickBot="1">
      <c r="H47" s="109"/>
      <c r="I47" s="110"/>
      <c r="J47" s="74"/>
      <c r="K47" s="71"/>
      <c r="L47" s="73"/>
      <c r="M47" s="11"/>
      <c r="N47" s="100"/>
      <c r="O47" s="96"/>
    </row>
    <row r="48" spans="8:15" ht="14.25">
      <c r="H48" s="109"/>
      <c r="I48" s="108"/>
      <c r="K48" s="124" t="s">
        <v>242</v>
      </c>
      <c r="L48" s="125"/>
      <c r="M48" s="82"/>
      <c r="N48" s="99"/>
      <c r="O48" s="96"/>
    </row>
    <row r="49" spans="2:27" ht="14.25">
      <c r="B49" s="226" t="s">
        <v>198</v>
      </c>
      <c r="C49" s="227" t="s">
        <v>202</v>
      </c>
      <c r="D49" s="8"/>
      <c r="E49" s="8"/>
      <c r="F49" s="8"/>
      <c r="G49" s="8"/>
      <c r="H49" s="109"/>
      <c r="I49" s="108"/>
      <c r="K49" s="103"/>
      <c r="L49" s="103"/>
      <c r="M49" s="75"/>
      <c r="N49" s="99"/>
      <c r="O49" s="96"/>
      <c r="P49" s="8"/>
      <c r="Q49" s="8"/>
      <c r="R49" s="8"/>
      <c r="S49" s="8"/>
      <c r="T49" s="227" t="s">
        <v>205</v>
      </c>
      <c r="U49" s="97"/>
      <c r="V49" s="97"/>
      <c r="W49" s="97"/>
      <c r="X49" s="97"/>
      <c r="Y49" s="226" t="s">
        <v>150</v>
      </c>
      <c r="Z49" s="226"/>
      <c r="AA49" s="226"/>
    </row>
    <row r="50" spans="2:27" ht="14.25">
      <c r="B50" s="226"/>
      <c r="C50" s="97"/>
      <c r="F50" s="122" t="s">
        <v>226</v>
      </c>
      <c r="G50" s="123"/>
      <c r="I50" s="10"/>
      <c r="K50" s="103"/>
      <c r="L50" s="103"/>
      <c r="M50" s="75"/>
      <c r="O50" s="10"/>
      <c r="P50" s="104" t="s">
        <v>228</v>
      </c>
      <c r="Q50" s="105"/>
      <c r="T50" s="97"/>
      <c r="U50" s="97"/>
      <c r="V50" s="97"/>
      <c r="W50" s="97"/>
      <c r="X50" s="97"/>
      <c r="Y50" s="226"/>
      <c r="Z50" s="226"/>
      <c r="AA50" s="226"/>
    </row>
    <row r="51" spans="6:17" ht="15" thickBot="1">
      <c r="F51" s="110"/>
      <c r="G51" s="108"/>
      <c r="H51" s="79"/>
      <c r="I51" s="80"/>
      <c r="M51" s="75"/>
      <c r="N51" s="71"/>
      <c r="O51" s="80"/>
      <c r="P51" s="100"/>
      <c r="Q51" s="99"/>
    </row>
    <row r="52" spans="6:17" ht="14.25">
      <c r="F52" s="110"/>
      <c r="G52" s="110"/>
      <c r="H52" s="72"/>
      <c r="O52" s="75"/>
      <c r="P52" s="99"/>
      <c r="Q52" s="99"/>
    </row>
    <row r="53" spans="2:27" ht="15" thickBot="1">
      <c r="B53" s="226" t="s">
        <v>199</v>
      </c>
      <c r="C53" s="227" t="s">
        <v>203</v>
      </c>
      <c r="D53" s="71"/>
      <c r="E53" s="71"/>
      <c r="F53" s="120"/>
      <c r="G53" s="120"/>
      <c r="H53" s="72"/>
      <c r="O53" s="75"/>
      <c r="P53" s="106"/>
      <c r="Q53" s="106"/>
      <c r="R53" s="71"/>
      <c r="S53" s="71"/>
      <c r="T53" s="227" t="s">
        <v>206</v>
      </c>
      <c r="U53" s="97"/>
      <c r="V53" s="97"/>
      <c r="W53" s="97"/>
      <c r="X53" s="97"/>
      <c r="Y53" s="226" t="s">
        <v>207</v>
      </c>
      <c r="Z53" s="226"/>
      <c r="AA53" s="226"/>
    </row>
    <row r="54" spans="2:27" ht="14.25">
      <c r="B54" s="226"/>
      <c r="C54" s="97"/>
      <c r="T54" s="97"/>
      <c r="U54" s="97"/>
      <c r="V54" s="97"/>
      <c r="W54" s="97"/>
      <c r="X54" s="97"/>
      <c r="Y54" s="226"/>
      <c r="Z54" s="226"/>
      <c r="AA54" s="226"/>
    </row>
    <row r="57" spans="1:31" ht="14.25">
      <c r="A57" s="228" t="s">
        <v>16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</row>
    <row r="58" spans="1:31" ht="14.25">
      <c r="A58" s="228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</row>
    <row r="59" spans="1:31" ht="14.25">
      <c r="A59" s="228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</row>
    <row r="61" spans="16:27" ht="15" thickBot="1">
      <c r="P61" s="71"/>
      <c r="Q61" s="71"/>
      <c r="R61" s="71"/>
      <c r="S61" s="71"/>
      <c r="T61" s="227" t="s">
        <v>212</v>
      </c>
      <c r="U61" s="97"/>
      <c r="V61" s="97"/>
      <c r="W61" s="97"/>
      <c r="X61" s="97"/>
      <c r="Y61" s="96" t="s">
        <v>218</v>
      </c>
      <c r="Z61" s="96"/>
      <c r="AA61" s="96"/>
    </row>
    <row r="62" spans="15:27" ht="14.25">
      <c r="O62" s="75"/>
      <c r="P62" s="117" t="s">
        <v>232</v>
      </c>
      <c r="Q62" s="99"/>
      <c r="T62" s="97"/>
      <c r="U62" s="97"/>
      <c r="V62" s="97"/>
      <c r="W62" s="97"/>
      <c r="X62" s="97"/>
      <c r="Y62" s="96"/>
      <c r="Z62" s="96"/>
      <c r="AA62" s="96"/>
    </row>
    <row r="63" spans="2:17" ht="15.75" thickBot="1">
      <c r="B63" s="96" t="s">
        <v>207</v>
      </c>
      <c r="C63" s="227" t="s">
        <v>209</v>
      </c>
      <c r="D63" s="71"/>
      <c r="E63" s="71"/>
      <c r="F63" s="71"/>
      <c r="G63" s="71"/>
      <c r="H63" s="71"/>
      <c r="I63" s="71"/>
      <c r="N63" s="71"/>
      <c r="O63" s="77"/>
      <c r="P63" s="99"/>
      <c r="Q63" s="96"/>
    </row>
    <row r="64" spans="2:17" ht="15">
      <c r="B64" s="96"/>
      <c r="C64" s="97"/>
      <c r="I64" s="4"/>
      <c r="J64" s="72"/>
      <c r="M64" s="75"/>
      <c r="O64" s="10"/>
      <c r="P64" s="100"/>
      <c r="Q64" s="96"/>
    </row>
    <row r="65" spans="9:27" ht="15">
      <c r="I65" s="4"/>
      <c r="J65" s="72"/>
      <c r="M65" s="75"/>
      <c r="O65" s="10"/>
      <c r="P65" s="118"/>
      <c r="Q65" s="119"/>
      <c r="R65" s="8"/>
      <c r="S65" s="8"/>
      <c r="T65" s="227" t="s">
        <v>213</v>
      </c>
      <c r="U65" s="97"/>
      <c r="V65" s="97"/>
      <c r="W65" s="97"/>
      <c r="X65" s="97"/>
      <c r="Y65" s="96" t="s">
        <v>217</v>
      </c>
      <c r="Z65" s="96"/>
      <c r="AA65" s="96"/>
    </row>
    <row r="66" spans="8:27" ht="15">
      <c r="H66" s="115" t="s">
        <v>238</v>
      </c>
      <c r="I66" s="110"/>
      <c r="J66" s="72"/>
      <c r="M66" s="75"/>
      <c r="N66" s="117" t="s">
        <v>237</v>
      </c>
      <c r="O66" s="96"/>
      <c r="T66" s="97"/>
      <c r="U66" s="97"/>
      <c r="V66" s="97"/>
      <c r="W66" s="97"/>
      <c r="X66" s="97"/>
      <c r="Y66" s="96"/>
      <c r="Z66" s="96"/>
      <c r="AA66" s="96"/>
    </row>
    <row r="67" spans="2:15" ht="15" thickBot="1">
      <c r="B67" s="96" t="s">
        <v>208</v>
      </c>
      <c r="C67" s="227" t="s">
        <v>210</v>
      </c>
      <c r="D67" s="8"/>
      <c r="E67" s="8"/>
      <c r="F67" s="8"/>
      <c r="G67" s="8"/>
      <c r="H67" s="110"/>
      <c r="I67" s="110"/>
      <c r="J67" s="73"/>
      <c r="K67" s="8"/>
      <c r="L67" s="74"/>
      <c r="M67" s="77"/>
      <c r="N67" s="99"/>
      <c r="O67" s="96"/>
    </row>
    <row r="68" spans="2:15" ht="14.25">
      <c r="B68" s="96"/>
      <c r="C68" s="97"/>
      <c r="F68" s="122" t="s">
        <v>230</v>
      </c>
      <c r="G68" s="123"/>
      <c r="H68" s="110"/>
      <c r="I68" s="108"/>
      <c r="K68" s="101" t="s">
        <v>250</v>
      </c>
      <c r="L68" s="102"/>
      <c r="M68" s="10"/>
      <c r="N68" s="100"/>
      <c r="O68" s="96"/>
    </row>
    <row r="69" spans="6:27" ht="15" thickBot="1">
      <c r="F69" s="110"/>
      <c r="G69" s="108"/>
      <c r="H69" s="120"/>
      <c r="I69" s="121"/>
      <c r="K69" s="103"/>
      <c r="L69" s="103"/>
      <c r="M69" s="10"/>
      <c r="N69" s="100"/>
      <c r="O69" s="96"/>
      <c r="P69" s="8"/>
      <c r="Q69" s="8"/>
      <c r="R69" s="8"/>
      <c r="S69" s="8"/>
      <c r="T69" s="227" t="s">
        <v>214</v>
      </c>
      <c r="U69" s="97"/>
      <c r="V69" s="97"/>
      <c r="W69" s="97"/>
      <c r="X69" s="97"/>
      <c r="Y69" s="96" t="s">
        <v>94</v>
      </c>
      <c r="Z69" s="96"/>
      <c r="AA69" s="96"/>
    </row>
    <row r="70" spans="6:27" ht="14.25">
      <c r="F70" s="110"/>
      <c r="G70" s="110"/>
      <c r="H70" s="72"/>
      <c r="K70" s="103"/>
      <c r="L70" s="103"/>
      <c r="M70" s="10"/>
      <c r="O70" s="10"/>
      <c r="P70" s="104" t="s">
        <v>231</v>
      </c>
      <c r="Q70" s="105"/>
      <c r="T70" s="97"/>
      <c r="U70" s="97"/>
      <c r="V70" s="97"/>
      <c r="W70" s="97"/>
      <c r="X70" s="97"/>
      <c r="Y70" s="96"/>
      <c r="Z70" s="96"/>
      <c r="AA70" s="96"/>
    </row>
    <row r="71" spans="2:17" ht="15" thickBot="1">
      <c r="B71" s="96" t="s">
        <v>103</v>
      </c>
      <c r="C71" s="264" t="s">
        <v>211</v>
      </c>
      <c r="D71" s="71"/>
      <c r="E71" s="71"/>
      <c r="F71" s="120"/>
      <c r="G71" s="120"/>
      <c r="H71" s="72"/>
      <c r="M71" s="10"/>
      <c r="N71" s="79"/>
      <c r="O71" s="80"/>
      <c r="P71" s="100"/>
      <c r="Q71" s="99"/>
    </row>
    <row r="72" spans="2:17" ht="14.25">
      <c r="B72" s="96"/>
      <c r="C72" s="97"/>
      <c r="O72" s="75"/>
      <c r="P72" s="99"/>
      <c r="Q72" s="99"/>
    </row>
    <row r="73" spans="15:27" ht="15" thickBot="1">
      <c r="O73" s="75"/>
      <c r="P73" s="106"/>
      <c r="Q73" s="106"/>
      <c r="R73" s="71"/>
      <c r="S73" s="71"/>
      <c r="T73" s="227" t="s">
        <v>215</v>
      </c>
      <c r="U73" s="97"/>
      <c r="V73" s="97"/>
      <c r="W73" s="97"/>
      <c r="X73" s="97"/>
      <c r="Y73" s="96" t="s">
        <v>216</v>
      </c>
      <c r="Z73" s="96"/>
      <c r="AA73" s="96"/>
    </row>
    <row r="74" spans="20:27" ht="14.25">
      <c r="T74" s="97"/>
      <c r="U74" s="97"/>
      <c r="V74" s="97"/>
      <c r="W74" s="97"/>
      <c r="X74" s="97"/>
      <c r="Y74" s="96"/>
      <c r="Z74" s="96"/>
      <c r="AA74" s="96"/>
    </row>
  </sheetData>
  <sheetProtection/>
  <mergeCells count="142">
    <mergeCell ref="A57:AE59"/>
    <mergeCell ref="B63:B64"/>
    <mergeCell ref="C63:C64"/>
    <mergeCell ref="Y61:AA62"/>
    <mergeCell ref="T61:X62"/>
    <mergeCell ref="Y69:AA70"/>
    <mergeCell ref="T69:X70"/>
    <mergeCell ref="T65:X66"/>
    <mergeCell ref="P50:Q53"/>
    <mergeCell ref="P62:Q65"/>
    <mergeCell ref="Y65:AA66"/>
    <mergeCell ref="B71:B72"/>
    <mergeCell ref="C71:C72"/>
    <mergeCell ref="C67:C68"/>
    <mergeCell ref="B67:B68"/>
    <mergeCell ref="Y53:AA54"/>
    <mergeCell ref="T53:X54"/>
    <mergeCell ref="N66:O69"/>
    <mergeCell ref="T73:X74"/>
    <mergeCell ref="Y73:AA74"/>
    <mergeCell ref="P70:Q73"/>
    <mergeCell ref="F68:G71"/>
    <mergeCell ref="H66:I69"/>
    <mergeCell ref="K68:L70"/>
    <mergeCell ref="Y49:AA50"/>
    <mergeCell ref="T49:X50"/>
    <mergeCell ref="B49:B50"/>
    <mergeCell ref="C49:C50"/>
    <mergeCell ref="C53:C54"/>
    <mergeCell ref="B53:B54"/>
    <mergeCell ref="H46:I49"/>
    <mergeCell ref="F50:G53"/>
    <mergeCell ref="K48:L50"/>
    <mergeCell ref="N46:O49"/>
    <mergeCell ref="B41:B42"/>
    <mergeCell ref="C41:C42"/>
    <mergeCell ref="C45:C46"/>
    <mergeCell ref="B45:B46"/>
    <mergeCell ref="T45:X46"/>
    <mergeCell ref="Y45:AA46"/>
    <mergeCell ref="Y41:AA42"/>
    <mergeCell ref="T41:X42"/>
    <mergeCell ref="F42:G45"/>
    <mergeCell ref="P42:Q45"/>
    <mergeCell ref="B32:B34"/>
    <mergeCell ref="C32:C34"/>
    <mergeCell ref="S32:W34"/>
    <mergeCell ref="X32:X34"/>
    <mergeCell ref="D33:D34"/>
    <mergeCell ref="A37:AE39"/>
    <mergeCell ref="Y29:Y31"/>
    <mergeCell ref="Z29:Z31"/>
    <mergeCell ref="AA29:AB31"/>
    <mergeCell ref="Y32:Y34"/>
    <mergeCell ref="Z32:Z34"/>
    <mergeCell ref="AA32:AB34"/>
    <mergeCell ref="I30:I31"/>
    <mergeCell ref="M30:M31"/>
    <mergeCell ref="S30:S31"/>
    <mergeCell ref="W30:W31"/>
    <mergeCell ref="H33:H34"/>
    <mergeCell ref="I33:I34"/>
    <mergeCell ref="M33:M34"/>
    <mergeCell ref="N33:N34"/>
    <mergeCell ref="R33:R34"/>
    <mergeCell ref="B29:B31"/>
    <mergeCell ref="C29:C31"/>
    <mergeCell ref="N29:R31"/>
    <mergeCell ref="X29:X31"/>
    <mergeCell ref="Y26:Y28"/>
    <mergeCell ref="Z26:Z28"/>
    <mergeCell ref="B26:B28"/>
    <mergeCell ref="C26:C28"/>
    <mergeCell ref="D30:D31"/>
    <mergeCell ref="H30:H31"/>
    <mergeCell ref="AA26:AB28"/>
    <mergeCell ref="D27:D28"/>
    <mergeCell ref="H27:H28"/>
    <mergeCell ref="N27:N28"/>
    <mergeCell ref="R27:R28"/>
    <mergeCell ref="S27:S28"/>
    <mergeCell ref="W27:W28"/>
    <mergeCell ref="I26:M28"/>
    <mergeCell ref="X26:X28"/>
    <mergeCell ref="Y23:Y25"/>
    <mergeCell ref="Z23:Z25"/>
    <mergeCell ref="AA23:AB25"/>
    <mergeCell ref="I24:I25"/>
    <mergeCell ref="M24:M25"/>
    <mergeCell ref="N24:N25"/>
    <mergeCell ref="R24:R25"/>
    <mergeCell ref="S24:S25"/>
    <mergeCell ref="W24:W25"/>
    <mergeCell ref="B23:B25"/>
    <mergeCell ref="C23:C25"/>
    <mergeCell ref="D23:H25"/>
    <mergeCell ref="X23:X25"/>
    <mergeCell ref="A18:AE20"/>
    <mergeCell ref="D22:H22"/>
    <mergeCell ref="I22:M22"/>
    <mergeCell ref="N22:R22"/>
    <mergeCell ref="S22:W22"/>
    <mergeCell ref="X22:Z22"/>
    <mergeCell ref="AA22:AB22"/>
    <mergeCell ref="T13:T15"/>
    <mergeCell ref="U13:U15"/>
    <mergeCell ref="V13:W15"/>
    <mergeCell ref="D14:D15"/>
    <mergeCell ref="H14:H15"/>
    <mergeCell ref="I14:I15"/>
    <mergeCell ref="M14:M15"/>
    <mergeCell ref="B13:B15"/>
    <mergeCell ref="C13:C15"/>
    <mergeCell ref="N13:R15"/>
    <mergeCell ref="S13:S15"/>
    <mergeCell ref="T10:T12"/>
    <mergeCell ref="U10:U12"/>
    <mergeCell ref="V10:W12"/>
    <mergeCell ref="D11:D12"/>
    <mergeCell ref="H11:H12"/>
    <mergeCell ref="N11:N12"/>
    <mergeCell ref="R11:R12"/>
    <mergeCell ref="B10:B12"/>
    <mergeCell ref="C10:C12"/>
    <mergeCell ref="I10:M12"/>
    <mergeCell ref="S10:S12"/>
    <mergeCell ref="U7:U9"/>
    <mergeCell ref="V7:W9"/>
    <mergeCell ref="I8:I9"/>
    <mergeCell ref="M8:M9"/>
    <mergeCell ref="N8:N9"/>
    <mergeCell ref="R8:R9"/>
    <mergeCell ref="B7:B9"/>
    <mergeCell ref="C7:C9"/>
    <mergeCell ref="D7:H9"/>
    <mergeCell ref="S7:S9"/>
    <mergeCell ref="A2:AE4"/>
    <mergeCell ref="D6:H6"/>
    <mergeCell ref="I6:M6"/>
    <mergeCell ref="N6:R6"/>
    <mergeCell ref="V6:W6"/>
    <mergeCell ref="T7:T9"/>
  </mergeCells>
  <conditionalFormatting sqref="V7:W15 AA23:AB34">
    <cfRule type="cellIs" priority="1" dxfId="42" operator="equal" stopIfTrue="1">
      <formula>1</formula>
    </cfRule>
    <cfRule type="cellIs" priority="2" dxfId="43" operator="equal" stopIfTrue="1">
      <formula>2</formula>
    </cfRule>
  </conditionalFormatting>
  <conditionalFormatting sqref="B10:B15">
    <cfRule type="expression" priority="3" dxfId="44" stopIfTrue="1">
      <formula>V10=1</formula>
    </cfRule>
    <cfRule type="expression" priority="4" dxfId="45" stopIfTrue="1">
      <formula>V10=2</formula>
    </cfRule>
  </conditionalFormatting>
  <conditionalFormatting sqref="C10:C15">
    <cfRule type="expression" priority="5" dxfId="44" stopIfTrue="1">
      <formula>V10=1</formula>
    </cfRule>
    <cfRule type="expression" priority="6" dxfId="45" stopIfTrue="1">
      <formula>V10=2</formula>
    </cfRule>
  </conditionalFormatting>
  <conditionalFormatting sqref="B26:B34">
    <cfRule type="expression" priority="7" dxfId="44" stopIfTrue="1">
      <formula>AA26=1</formula>
    </cfRule>
    <cfRule type="expression" priority="8" dxfId="45" stopIfTrue="1">
      <formula>AA26=2</formula>
    </cfRule>
  </conditionalFormatting>
  <conditionalFormatting sqref="C26:C34">
    <cfRule type="expression" priority="9" dxfId="44" stopIfTrue="1">
      <formula>AA26=1</formula>
    </cfRule>
    <cfRule type="expression" priority="10" dxfId="45" stopIfTrue="1">
      <formula>AA26=2</formula>
    </cfRule>
  </conditionalFormatting>
  <conditionalFormatting sqref="C7:C9">
    <cfRule type="expression" priority="11" dxfId="44" stopIfTrue="1">
      <formula>V7=1</formula>
    </cfRule>
    <cfRule type="expression" priority="12" dxfId="45" stopIfTrue="1">
      <formula>V7=2</formula>
    </cfRule>
  </conditionalFormatting>
  <conditionalFormatting sqref="B7:B9">
    <cfRule type="expression" priority="13" dxfId="44" stopIfTrue="1">
      <formula>V7=1</formula>
    </cfRule>
    <cfRule type="expression" priority="14" dxfId="45" stopIfTrue="1">
      <formula>V7=2</formula>
    </cfRule>
  </conditionalFormatting>
  <conditionalFormatting sqref="C23:C25">
    <cfRule type="expression" priority="15" dxfId="44" stopIfTrue="1">
      <formula>AA23=1</formula>
    </cfRule>
    <cfRule type="expression" priority="16" dxfId="45" stopIfTrue="1">
      <formula>AA23=2</formula>
    </cfRule>
  </conditionalFormatting>
  <conditionalFormatting sqref="B23:B25">
    <cfRule type="expression" priority="17" dxfId="44" stopIfTrue="1">
      <formula>AA23=1</formula>
    </cfRule>
    <cfRule type="expression" priority="18" dxfId="45" stopIfTrue="1">
      <formula>AA23=2</formula>
    </cfRule>
  </conditionalFormatting>
  <printOptions/>
  <pageMargins left="0.7" right="0.7" top="0.75" bottom="0.75" header="0.3" footer="0.3"/>
  <pageSetup horizontalDpi="360" verticalDpi="360" orientation="portrait" paperSize="9" scale="90" r:id="rId2"/>
  <rowBreaks count="1" manualBreakCount="1">
    <brk id="55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篠藤眞</dc:creator>
  <cp:keywords/>
  <dc:description/>
  <cp:lastModifiedBy>user</cp:lastModifiedBy>
  <cp:lastPrinted>2019-06-21T23:21:33Z</cp:lastPrinted>
  <dcterms:created xsi:type="dcterms:W3CDTF">2016-05-24T16:08:37Z</dcterms:created>
  <dcterms:modified xsi:type="dcterms:W3CDTF">2021-06-26T10:02:09Z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