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55" tabRatio="746" activeTab="0"/>
  </bookViews>
  <sheets>
    <sheet name="表紙" sheetId="1" r:id="rId1"/>
    <sheet name="親子ダブルス" sheetId="2" r:id="rId2"/>
  </sheets>
  <definedNames>
    <definedName name="_xlnm.Print_Area" localSheetId="1">'親子ダブルス'!$A$1:$AC$370</definedName>
    <definedName name="_xlnm.Print_Area" localSheetId="0">'表紙'!$A$1:$I$47</definedName>
  </definedNames>
  <calcPr fullCalcOnLoad="1"/>
</workbook>
</file>

<file path=xl/sharedStrings.xml><?xml version="1.0" encoding="utf-8"?>
<sst xmlns="http://schemas.openxmlformats.org/spreadsheetml/2006/main" count="1086" uniqueCount="218">
  <si>
    <t>親子ダブルス大会</t>
  </si>
  <si>
    <t>期　　日</t>
  </si>
  <si>
    <t>場　　所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</si>
  <si>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</si>
  <si>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</si>
  <si>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</si>
  <si>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</si>
  <si>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</si>
  <si>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１部</t>
  </si>
  <si>
    <t>２部</t>
  </si>
  <si>
    <t>３部Ａ</t>
  </si>
  <si>
    <t>合田・合田</t>
  </si>
  <si>
    <t>上田・上田</t>
  </si>
  <si>
    <t>永易・永易</t>
  </si>
  <si>
    <t>３部Ｂ</t>
  </si>
  <si>
    <t>３部Ｃ</t>
  </si>
  <si>
    <t>３部１位決定戦</t>
  </si>
  <si>
    <t>平成２８年９月２２日（木）</t>
  </si>
  <si>
    <t>新居浜市民体育館</t>
  </si>
  <si>
    <t>平成２８年度</t>
  </si>
  <si>
    <t>勝敗</t>
  </si>
  <si>
    <t>順位</t>
  </si>
  <si>
    <t>-</t>
  </si>
  <si>
    <t>-</t>
  </si>
  <si>
    <t>Aブロック</t>
  </si>
  <si>
    <t>Bブロック</t>
  </si>
  <si>
    <t>Cブロック</t>
  </si>
  <si>
    <t>Dブロック</t>
  </si>
  <si>
    <t>山本　萌愛
浮橋　隆二</t>
  </si>
  <si>
    <t>渡辺　菜月
渡辺　美咲</t>
  </si>
  <si>
    <t>山本・浮橋</t>
  </si>
  <si>
    <t>渡辺・渡辺</t>
  </si>
  <si>
    <t>森・徳永</t>
  </si>
  <si>
    <t>佐々木圭都
曽我部大輔</t>
  </si>
  <si>
    <t>(大生院)</t>
  </si>
  <si>
    <t>田中・田中</t>
  </si>
  <si>
    <t>佐々木・曽我部</t>
  </si>
  <si>
    <t>川村・川村</t>
  </si>
  <si>
    <t>佐々木弥都
曽我部里恵</t>
  </si>
  <si>
    <t>加藤・小寺</t>
  </si>
  <si>
    <t>加藤・井上</t>
  </si>
  <si>
    <t>佐薙　優孝
佐薙　美志</t>
  </si>
  <si>
    <t>近藤　彩菜
近藤　史明</t>
  </si>
  <si>
    <t>長原　正悟
白石　輝義</t>
  </si>
  <si>
    <t>佐薙・佐薙</t>
  </si>
  <si>
    <t>近藤・近藤</t>
  </si>
  <si>
    <t>長原・白石</t>
  </si>
  <si>
    <t>Fブロック</t>
  </si>
  <si>
    <t>Gブロック</t>
  </si>
  <si>
    <t>鈴木　菜夏
鈴木　陽子</t>
  </si>
  <si>
    <t>石川・石川</t>
  </si>
  <si>
    <t>鈴木・鈴木</t>
  </si>
  <si>
    <t>藤代・源五郎丸</t>
  </si>
  <si>
    <t>福本　桜輝
長野　仁史</t>
  </si>
  <si>
    <t>山野・高岡</t>
  </si>
  <si>
    <t>福本・長野</t>
  </si>
  <si>
    <t>三並・三並</t>
  </si>
  <si>
    <t>波多・波多</t>
  </si>
  <si>
    <t>小倉・小倉</t>
  </si>
  <si>
    <t>篠原・篠原</t>
  </si>
  <si>
    <t>大角　翔和
大角　政行</t>
  </si>
  <si>
    <t>篠原　心花
篠原　大将</t>
  </si>
  <si>
    <t>大角・大角</t>
  </si>
  <si>
    <t>福田・福田</t>
  </si>
  <si>
    <t>小西　真央
小西　聡洋</t>
  </si>
  <si>
    <t>高田　愛莉
高田　智也</t>
  </si>
  <si>
    <t>小西・小西</t>
  </si>
  <si>
    <t>三好・三好</t>
  </si>
  <si>
    <t>岡田・岡田</t>
  </si>
  <si>
    <t>高田・高田</t>
  </si>
  <si>
    <t>近藤　咲姫
近藤　一男</t>
  </si>
  <si>
    <t>岡田　一晟
岡田　寛文</t>
  </si>
  <si>
    <t>(船　木)</t>
  </si>
  <si>
    <t>大西・福田</t>
  </si>
  <si>
    <t>宮﨑　花音
宮﨑　直人</t>
  </si>
  <si>
    <t>高橋　莉帆
高橋　敬二</t>
  </si>
  <si>
    <t>内田・内田</t>
  </si>
  <si>
    <t>宮﨑・宮﨑</t>
  </si>
  <si>
    <t>高橋・高橋</t>
  </si>
  <si>
    <t>窪田　ひな
窪田　桂子</t>
  </si>
  <si>
    <t>佐々木陸翔
佐々木裕子</t>
  </si>
  <si>
    <t>合田　夏葵
合田　健司</t>
  </si>
  <si>
    <t>窪田・窪田</t>
  </si>
  <si>
    <t>佐々木・佐々木</t>
  </si>
  <si>
    <t>野村・野村</t>
  </si>
  <si>
    <t>二宮　美来
二宮　幸恵</t>
  </si>
  <si>
    <t>二宮・二宮</t>
  </si>
  <si>
    <t>奥野谷・奥野谷</t>
  </si>
  <si>
    <t>高島　小奈
高島　慶一</t>
  </si>
  <si>
    <t>上田　優明
上田　優介</t>
  </si>
  <si>
    <t>山内　理子
福田　悦徳</t>
  </si>
  <si>
    <t>高島・高島</t>
  </si>
  <si>
    <t>山内・福田</t>
  </si>
  <si>
    <t>内田　陽毬
内田　美紀</t>
  </si>
  <si>
    <t>小川　桃佳
小川　幸代</t>
  </si>
  <si>
    <t>曽我部希風
曽我部真弓</t>
  </si>
  <si>
    <t>小川・小川</t>
  </si>
  <si>
    <t>曽我部・曽我部</t>
  </si>
  <si>
    <t>日田　千遥
日田　優子</t>
  </si>
  <si>
    <t>佐々木愛莉
佐々木淳一</t>
  </si>
  <si>
    <t>三谷　舞花
三谷　早苗</t>
  </si>
  <si>
    <t>日田・日田</t>
  </si>
  <si>
    <t>三谷・三谷</t>
  </si>
  <si>
    <t>神野・神野</t>
  </si>
  <si>
    <t>星河　大雅
星河　浩介</t>
  </si>
  <si>
    <t>中田　彩音
中田　一王</t>
  </si>
  <si>
    <t>森元　遥香
森元　静香</t>
  </si>
  <si>
    <t>田中　暁葉
田中　慎也</t>
  </si>
  <si>
    <t>星河・星河</t>
  </si>
  <si>
    <t>中田・中田</t>
  </si>
  <si>
    <t>森元・森元</t>
  </si>
  <si>
    <t>玉井　美羽
玉井　美幸</t>
  </si>
  <si>
    <t>曽我部柚羽
佐々木恵美</t>
  </si>
  <si>
    <t>山内　結衣
山内　幸樹</t>
  </si>
  <si>
    <t>玉井・玉井</t>
  </si>
  <si>
    <t>伊藤・伊藤</t>
  </si>
  <si>
    <t>曽我部・佐々木</t>
  </si>
  <si>
    <t>山内・山内</t>
  </si>
  <si>
    <t>十亀友希那
十亀　靖章</t>
  </si>
  <si>
    <t>十亀・十亀</t>
  </si>
  <si>
    <t>篠藤・篠藤</t>
  </si>
  <si>
    <t>坂口・坂口</t>
  </si>
  <si>
    <t>山野・山野</t>
  </si>
  <si>
    <t>酒井里彩子
酒井由美子</t>
  </si>
  <si>
    <t>林田　咲希
林田　里佳</t>
  </si>
  <si>
    <t>竹内・竹内</t>
  </si>
  <si>
    <t>酒井・酒井</t>
  </si>
  <si>
    <t>林田・林田</t>
  </si>
  <si>
    <t>本多　歩愛
本多　心華</t>
  </si>
  <si>
    <t>曽我部彩羽
佐々木秀和</t>
  </si>
  <si>
    <t>武智　裕輝
武智　照行</t>
  </si>
  <si>
    <t>本多・本多</t>
  </si>
  <si>
    <t>武智・武智</t>
  </si>
  <si>
    <t>中田　明里
中田　真紀</t>
  </si>
  <si>
    <t>永倉　修翔
永倉　俊彦</t>
  </si>
  <si>
    <t>武田・武田</t>
  </si>
  <si>
    <t>永倉・永倉</t>
  </si>
  <si>
    <t>山﨑・山﨑</t>
  </si>
  <si>
    <t>山崎　湧史
山崎　智史</t>
  </si>
  <si>
    <t>大中　瑞穂
大中　洋茂</t>
  </si>
  <si>
    <t>久保　友乃
久保　政郁</t>
  </si>
  <si>
    <t>山崎・山﨑</t>
  </si>
  <si>
    <t>大中・大中</t>
  </si>
  <si>
    <t>久保・久保</t>
  </si>
  <si>
    <t>C</t>
  </si>
  <si>
    <t>A</t>
  </si>
  <si>
    <t>B</t>
  </si>
  <si>
    <t>D</t>
  </si>
  <si>
    <t>３部A</t>
  </si>
  <si>
    <t>３部B</t>
  </si>
  <si>
    <t>３部C</t>
  </si>
  <si>
    <t>E</t>
  </si>
  <si>
    <t>F</t>
  </si>
  <si>
    <t>G</t>
  </si>
  <si>
    <t>(新　小)</t>
  </si>
  <si>
    <t>(神　郷)</t>
  </si>
  <si>
    <t>(中　萩)</t>
  </si>
  <si>
    <t>(宮　西)</t>
  </si>
  <si>
    <t>(角　野)</t>
  </si>
  <si>
    <t>(惣　開)</t>
  </si>
  <si>
    <t>森　　 美羽
徳永　大貴</t>
  </si>
  <si>
    <t>川村　 彩夏
川村今朝秀</t>
  </si>
  <si>
    <t>加藤　はる
小寺　　 信</t>
  </si>
  <si>
    <t>加藤　 　凜
井上菜々子</t>
  </si>
  <si>
    <t>石川 　翔阿
石川咲知恵</t>
  </si>
  <si>
    <t>藤代　 咲空
源五郎丸夢</t>
  </si>
  <si>
    <t>山野　寧々
高岡　 　鈴</t>
  </si>
  <si>
    <t>波多 　柚香
波多大五郎</t>
  </si>
  <si>
    <t>篠原　 多輝
篠原真由美</t>
  </si>
  <si>
    <t>小倉　 　愛
小倉　綾子</t>
  </si>
  <si>
    <t>大西龍之介
福田　 恵子</t>
  </si>
  <si>
    <t>内田　　 葵
内田いより</t>
  </si>
  <si>
    <t>野村　向菜
野村　　 充</t>
  </si>
  <si>
    <t>奥野谷日和
奥野谷　 誠</t>
  </si>
  <si>
    <t>高橋　 りな
高橋　伸昌</t>
  </si>
  <si>
    <t>伊藤　幸啓
伊藤　 　忍</t>
  </si>
  <si>
    <t>篠藤　 美伶
篠藤可奈恵</t>
  </si>
  <si>
    <t>坂口凌以智
坂口　 裕史</t>
  </si>
  <si>
    <t>武田　莉幸
武田　　 浩</t>
  </si>
  <si>
    <t>山﨑　 結衣
山﨑美恵子</t>
  </si>
  <si>
    <t>篠藤　美佑
篠藤　 　眞</t>
  </si>
  <si>
    <t>三好　 凛久
三好浩一郎</t>
  </si>
  <si>
    <t>Eブロック</t>
  </si>
  <si>
    <t>山野　太喜
山野　敦史</t>
  </si>
  <si>
    <t>近藤　歩愛
近藤　重喜</t>
  </si>
  <si>
    <t>間﨑　妃那
徳久　愛里</t>
  </si>
  <si>
    <t>神野　朱里
神野　天里</t>
  </si>
  <si>
    <t>三並　汰生
三並麻衣子</t>
  </si>
  <si>
    <t>三並　倭子
三並　誠生</t>
  </si>
  <si>
    <t>田中　なな
田中　もも</t>
  </si>
  <si>
    <t>間﨑・徳久</t>
  </si>
  <si>
    <t>15-13
15-11</t>
  </si>
  <si>
    <t>8-15
15-9
10-15</t>
  </si>
  <si>
    <t>15-17
15-12
11-15</t>
  </si>
  <si>
    <t>6-15
10-15</t>
  </si>
  <si>
    <t>7-15
15-17</t>
  </si>
  <si>
    <t>6-15
8-15</t>
  </si>
  <si>
    <t>20-18
13-15
11-15</t>
  </si>
  <si>
    <t>7-15
15-11
10-15</t>
  </si>
  <si>
    <t>7-15
10-15</t>
  </si>
  <si>
    <t>15-9
15-1</t>
  </si>
  <si>
    <t>9-15
10-15</t>
  </si>
  <si>
    <t>21-19
10-15
15-10</t>
  </si>
  <si>
    <t>15-10
14-16
15-11</t>
  </si>
  <si>
    <t>8-15
12-15</t>
  </si>
  <si>
    <t>16-14
15-12</t>
  </si>
  <si>
    <t>15-9
13-15
15-13</t>
  </si>
  <si>
    <t>6-15
14-16</t>
  </si>
  <si>
    <t>15-12
10-15
15-9</t>
  </si>
  <si>
    <t>14-16
16-14
12-15</t>
  </si>
  <si>
    <t>福田　央毅
福田　和也</t>
  </si>
  <si>
    <t>(宮　西)</t>
  </si>
  <si>
    <t>永易　蒼大
永易　　 梢</t>
  </si>
  <si>
    <t>(神　郷)</t>
  </si>
  <si>
    <t>(大生院)</t>
  </si>
  <si>
    <t>竹内　心優
竹内　朋子</t>
  </si>
  <si>
    <t>(角　野)</t>
  </si>
  <si>
    <t>竹内　優等
竹内　晋也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</si>
</sst>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Osaka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trike/>
      <sz val="9"/>
      <name val="ＭＳ Ｐゴシック"/>
      <family val="3"/>
    </font>
    <font>
      <sz val="12"/>
      <color indexed="22"/>
      <name val="ＭＳ ゴシック"/>
      <family val="3"/>
    </font>
    <font>
      <sz val="11"/>
      <color indexed="22"/>
      <name val="ＭＳ Ｐゴシック"/>
      <family val="3"/>
    </font>
    <font>
      <sz val="6"/>
      <color indexed="22"/>
      <name val="ＭＳ Ｐゴシック"/>
      <family val="3"/>
    </font>
    <font>
      <b/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" fillId="7" borderId="4" applyNumberFormat="0" applyProtection="0">
      <alignment vertical="center"/>
    </xf>
    <xf numFmtId="0" fontId="10" fillId="0" borderId="0">
      <alignment/>
      <protection/>
    </xf>
    <xf numFmtId="0" fontId="11" fillId="4" borderId="0" applyNumberFormat="0" applyBorder="0" applyProtection="0">
      <alignment vertical="center"/>
    </xf>
  </cellStyleXfs>
  <cellXfs count="20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60" applyFont="1">
      <alignment/>
      <protection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2" fillId="0" borderId="0" xfId="60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0" xfId="60" applyFont="1">
      <alignment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2" fillId="0" borderId="0" xfId="60" applyFont="1" applyBorder="1" applyAlignment="1">
      <alignment horizontal="center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6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41" xfId="0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24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16" xfId="0" applyFont="1" applyBorder="1" applyAlignment="1">
      <alignment horizontal="center" vertical="top"/>
    </xf>
    <xf numFmtId="0" fontId="24" fillId="0" borderId="0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123825</xdr:rowOff>
    </xdr:from>
    <xdr:to>
      <xdr:col>2</xdr:col>
      <xdr:colOff>485775</xdr:colOff>
      <xdr:row>4</xdr:row>
      <xdr:rowOff>28575</xdr:rowOff>
    </xdr:to>
    <xdr:sp>
      <xdr:nvSpPr>
        <xdr:cNvPr id="2" name="Rectangle 44">
          <a:hlinkClick r:id="rId2"/>
        </xdr:cNvPr>
        <xdr:cNvSpPr>
          <a:spLocks/>
        </xdr:cNvSpPr>
      </xdr:nvSpPr>
      <xdr:spPr>
        <a:xfrm>
          <a:off x="752475" y="46672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47</xdr:row>
      <xdr:rowOff>123825</xdr:rowOff>
    </xdr:from>
    <xdr:ext cx="361950" cy="609600"/>
    <xdr:sp>
      <xdr:nvSpPr>
        <xdr:cNvPr id="1" name="TextBox 1"/>
        <xdr:cNvSpPr txBox="1">
          <a:spLocks noChangeArrowheads="1"/>
        </xdr:cNvSpPr>
      </xdr:nvSpPr>
      <xdr:spPr>
        <a:xfrm>
          <a:off x="3019425" y="9115425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山本萌愛
浮橋隆二</a:t>
          </a:r>
        </a:p>
      </xdr:txBody>
    </xdr:sp>
    <xdr:clientData/>
  </xdr:oneCellAnchor>
  <xdr:oneCellAnchor>
    <xdr:from>
      <xdr:col>10</xdr:col>
      <xdr:colOff>28575</xdr:colOff>
      <xdr:row>138</xdr:row>
      <xdr:rowOff>28575</xdr:rowOff>
    </xdr:from>
    <xdr:ext cx="361950" cy="609600"/>
    <xdr:sp>
      <xdr:nvSpPr>
        <xdr:cNvPr id="2" name="TextBox 2"/>
        <xdr:cNvSpPr txBox="1">
          <a:spLocks noChangeArrowheads="1"/>
        </xdr:cNvSpPr>
      </xdr:nvSpPr>
      <xdr:spPr>
        <a:xfrm>
          <a:off x="3019425" y="26355675"/>
          <a:ext cx="3619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福田央毅
福田和也</a:t>
          </a:r>
        </a:p>
      </xdr:txBody>
    </xdr:sp>
    <xdr:clientData/>
  </xdr:oneCellAnchor>
  <xdr:oneCellAnchor>
    <xdr:from>
      <xdr:col>10</xdr:col>
      <xdr:colOff>28575</xdr:colOff>
      <xdr:row>210</xdr:row>
      <xdr:rowOff>123825</xdr:rowOff>
    </xdr:from>
    <xdr:ext cx="361950" cy="752475"/>
    <xdr:sp>
      <xdr:nvSpPr>
        <xdr:cNvPr id="3" name="TextBox 3"/>
        <xdr:cNvSpPr txBox="1">
          <a:spLocks noChangeArrowheads="1"/>
        </xdr:cNvSpPr>
      </xdr:nvSpPr>
      <xdr:spPr>
        <a:xfrm>
          <a:off x="3019425" y="40052625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三並　汰生
三並麻衣子</a:t>
          </a:r>
        </a:p>
      </xdr:txBody>
    </xdr:sp>
    <xdr:clientData/>
  </xdr:oneCellAnchor>
  <xdr:oneCellAnchor>
    <xdr:from>
      <xdr:col>10</xdr:col>
      <xdr:colOff>28575</xdr:colOff>
      <xdr:row>279</xdr:row>
      <xdr:rowOff>76200</xdr:rowOff>
    </xdr:from>
    <xdr:ext cx="361950" cy="752475"/>
    <xdr:sp>
      <xdr:nvSpPr>
        <xdr:cNvPr id="4" name="TextBox 4"/>
        <xdr:cNvSpPr txBox="1">
          <a:spLocks noChangeArrowheads="1"/>
        </xdr:cNvSpPr>
      </xdr:nvSpPr>
      <xdr:spPr>
        <a:xfrm>
          <a:off x="3019425" y="5322570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坂口凌以智
坂口　裕史</a:t>
          </a:r>
        </a:p>
      </xdr:txBody>
    </xdr:sp>
    <xdr:clientData/>
  </xdr:oneCellAnchor>
  <xdr:oneCellAnchor>
    <xdr:from>
      <xdr:col>10</xdr:col>
      <xdr:colOff>28575</xdr:colOff>
      <xdr:row>348</xdr:row>
      <xdr:rowOff>76200</xdr:rowOff>
    </xdr:from>
    <xdr:ext cx="361950" cy="752475"/>
    <xdr:sp>
      <xdr:nvSpPr>
        <xdr:cNvPr id="5" name="TextBox 5"/>
        <xdr:cNvSpPr txBox="1">
          <a:spLocks noChangeArrowheads="1"/>
        </xdr:cNvSpPr>
      </xdr:nvSpPr>
      <xdr:spPr>
        <a:xfrm>
          <a:off x="3019425" y="6631305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曽我部彩羽
佐々木秀和</a:t>
          </a:r>
        </a:p>
      </xdr:txBody>
    </xdr:sp>
    <xdr:clientData/>
  </xdr:oneCellAnchor>
  <xdr:oneCellAnchor>
    <xdr:from>
      <xdr:col>10</xdr:col>
      <xdr:colOff>28575</xdr:colOff>
      <xdr:row>360</xdr:row>
      <xdr:rowOff>76200</xdr:rowOff>
    </xdr:from>
    <xdr:ext cx="361950" cy="752475"/>
    <xdr:sp>
      <xdr:nvSpPr>
        <xdr:cNvPr id="6" name="TextBox 6"/>
        <xdr:cNvSpPr txBox="1">
          <a:spLocks noChangeArrowheads="1"/>
        </xdr:cNvSpPr>
      </xdr:nvSpPr>
      <xdr:spPr>
        <a:xfrm>
          <a:off x="3019425" y="68560950"/>
          <a:ext cx="361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曽我部彩羽
佐々木秀和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19</v>
      </c>
    </row>
    <row r="8" ht="55.5">
      <c r="B8" s="1" t="s">
        <v>0</v>
      </c>
    </row>
    <row r="38" spans="2:4" ht="17.25">
      <c r="B38" s="2" t="s">
        <v>1</v>
      </c>
      <c r="C38" s="2" t="s">
        <v>17</v>
      </c>
      <c r="D38" s="2"/>
    </row>
    <row r="39" spans="2:4" ht="17.25">
      <c r="B39" s="2"/>
      <c r="C39" s="2"/>
      <c r="D39" s="2"/>
    </row>
    <row r="40" spans="2:4" ht="17.25">
      <c r="B40" s="2" t="s">
        <v>2</v>
      </c>
      <c r="C40" s="2" t="s">
        <v>18</v>
      </c>
      <c r="D40" s="2"/>
    </row>
    <row r="41" spans="2:4" ht="17.25">
      <c r="B41" s="2"/>
      <c r="C41" s="2"/>
      <c r="D41" s="2"/>
    </row>
    <row r="42" spans="2:4" ht="17.25">
      <c r="B42" s="2" t="s">
        <v>3</v>
      </c>
      <c r="C42" s="2" t="s">
        <v>4</v>
      </c>
      <c r="D42" s="2"/>
    </row>
    <row r="43" spans="2:4" ht="17.25">
      <c r="B43" s="2"/>
      <c r="C43" s="2"/>
      <c r="D43" s="2"/>
    </row>
    <row r="44" spans="2:4" ht="17.25">
      <c r="B44" s="2" t="s">
        <v>5</v>
      </c>
      <c r="C44" s="2" t="s">
        <v>6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7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J36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625" style="0" customWidth="1"/>
    <col min="3" max="3" width="10.625" style="0" customWidth="1"/>
    <col min="4" max="29" width="2.625" style="0" customWidth="1"/>
    <col min="30" max="36" width="2.625" style="95" customWidth="1"/>
  </cols>
  <sheetData>
    <row r="2" spans="2:36" s="3" customFormat="1" ht="21">
      <c r="B2" s="123" t="s">
        <v>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AD2" s="94"/>
      <c r="AE2" s="94"/>
      <c r="AF2" s="94"/>
      <c r="AG2" s="94"/>
      <c r="AH2" s="94"/>
      <c r="AI2" s="94"/>
      <c r="AJ2" s="94"/>
    </row>
    <row r="4" spans="2:27" ht="15" customHeight="1">
      <c r="B4" s="27" t="s">
        <v>24</v>
      </c>
      <c r="C4" s="7"/>
      <c r="D4" s="89" t="s">
        <v>30</v>
      </c>
      <c r="E4" s="90"/>
      <c r="F4" s="90"/>
      <c r="G4" s="90"/>
      <c r="H4" s="78"/>
      <c r="I4" s="89" t="s">
        <v>31</v>
      </c>
      <c r="J4" s="90"/>
      <c r="K4" s="90"/>
      <c r="L4" s="90"/>
      <c r="M4" s="78"/>
      <c r="N4" s="89" t="s">
        <v>32</v>
      </c>
      <c r="O4" s="90"/>
      <c r="P4" s="90"/>
      <c r="Q4" s="90"/>
      <c r="R4" s="78"/>
      <c r="S4" s="8"/>
      <c r="T4" s="9" t="s">
        <v>20</v>
      </c>
      <c r="U4" s="9"/>
      <c r="V4" s="89" t="s">
        <v>21</v>
      </c>
      <c r="W4" s="78"/>
      <c r="AA4" s="10"/>
    </row>
    <row r="5" spans="2:34" ht="15" customHeight="1">
      <c r="B5" s="106" t="s">
        <v>155</v>
      </c>
      <c r="C5" s="103" t="s">
        <v>28</v>
      </c>
      <c r="D5" s="107"/>
      <c r="E5" s="108"/>
      <c r="F5" s="108"/>
      <c r="G5" s="108"/>
      <c r="H5" s="109"/>
      <c r="I5" s="11" t="str">
        <f>IF(I6="","",IF(I6&gt;M6,"○","×"))</f>
        <v>○</v>
      </c>
      <c r="J5" s="5">
        <v>15</v>
      </c>
      <c r="K5" s="12" t="s">
        <v>22</v>
      </c>
      <c r="L5" s="5">
        <v>5</v>
      </c>
      <c r="M5" s="6"/>
      <c r="N5" s="13" t="str">
        <f>IF(N6="","",IF(N6&gt;R6,"○","×"))</f>
        <v>○</v>
      </c>
      <c r="O5" s="5">
        <v>15</v>
      </c>
      <c r="P5" s="12" t="s">
        <v>22</v>
      </c>
      <c r="Q5" s="5">
        <v>10</v>
      </c>
      <c r="R5" s="6"/>
      <c r="S5" s="116">
        <f>IF(I5="","",COUNTIF(I5:R5,"○"))</f>
        <v>2</v>
      </c>
      <c r="T5" s="119" t="s">
        <v>23</v>
      </c>
      <c r="U5" s="86">
        <f>IF(I5="","",COUNTIF(I5:R5,"×"))</f>
        <v>0</v>
      </c>
      <c r="V5" s="116">
        <f>IF(AD6="","",RANK(AD6,AD5:AD13))</f>
        <v>1</v>
      </c>
      <c r="W5" s="86"/>
      <c r="X5" s="14"/>
      <c r="Y5" s="14"/>
      <c r="Z5" s="10"/>
      <c r="AA5" s="10"/>
      <c r="AE5" s="95">
        <f>IF(J5="","",IF(J5&gt;L5,1,0))</f>
        <v>1</v>
      </c>
      <c r="AF5" s="95">
        <f>IF(L5="","",IF(J5&lt;L5,1,0))</f>
        <v>0</v>
      </c>
      <c r="AG5" s="95">
        <f>IF(O5="","",IF(O5&gt;Q5,1,0))</f>
        <v>1</v>
      </c>
      <c r="AH5" s="95">
        <f>IF(Q5="","",IF(O5&lt;Q5,1,0))</f>
        <v>0</v>
      </c>
    </row>
    <row r="6" spans="2:34" ht="15" customHeight="1">
      <c r="B6" s="101"/>
      <c r="C6" s="104"/>
      <c r="D6" s="110"/>
      <c r="E6" s="111"/>
      <c r="F6" s="111"/>
      <c r="G6" s="111"/>
      <c r="H6" s="112"/>
      <c r="I6" s="97">
        <f>IF(J5="","",SUM(AE5:AE7))</f>
        <v>2</v>
      </c>
      <c r="J6" s="14">
        <v>15</v>
      </c>
      <c r="K6" s="12" t="s">
        <v>22</v>
      </c>
      <c r="L6" s="14">
        <v>4</v>
      </c>
      <c r="M6" s="99">
        <f>IF(L5="","",SUM(AF5:AF7))</f>
        <v>0</v>
      </c>
      <c r="N6" s="97">
        <f>IF(O5="","",SUM(AG5:AG7))</f>
        <v>2</v>
      </c>
      <c r="O6" s="15">
        <v>15</v>
      </c>
      <c r="P6" s="12" t="s">
        <v>22</v>
      </c>
      <c r="Q6" s="15">
        <v>7</v>
      </c>
      <c r="R6" s="99">
        <f>IF(Q5="","",SUM(AH5:AH7))</f>
        <v>0</v>
      </c>
      <c r="S6" s="117"/>
      <c r="T6" s="120"/>
      <c r="U6" s="87"/>
      <c r="V6" s="117"/>
      <c r="W6" s="87"/>
      <c r="X6" s="14"/>
      <c r="Y6" s="14"/>
      <c r="Z6" s="10"/>
      <c r="AA6" s="10"/>
      <c r="AD6" s="96">
        <f>IF(S5="","",S5*1000+(I6+N6)*100+((I6+N6)-(M6+R6))*10+((SUM(J5:J7)+SUM(O5:O7))-(SUM(L5:L7)+SUM(Q5:Q7))))</f>
        <v>2474</v>
      </c>
      <c r="AE6" s="95">
        <f>IF(J6="","",IF(J6&gt;L6,1,0))</f>
        <v>1</v>
      </c>
      <c r="AF6" s="95">
        <f>IF(L6="","",IF(J6&lt;L6,1,0))</f>
        <v>0</v>
      </c>
      <c r="AG6" s="95">
        <f>IF(O6="","",IF(O6&gt;Q6,1,0))</f>
        <v>1</v>
      </c>
      <c r="AH6" s="95">
        <f>IF(Q6="","",IF(O6&lt;Q6,1,0))</f>
        <v>0</v>
      </c>
    </row>
    <row r="7" spans="2:34" ht="15" customHeight="1">
      <c r="B7" s="102"/>
      <c r="C7" s="105"/>
      <c r="D7" s="113"/>
      <c r="E7" s="114"/>
      <c r="F7" s="114"/>
      <c r="G7" s="114"/>
      <c r="H7" s="115"/>
      <c r="I7" s="98"/>
      <c r="J7" s="16"/>
      <c r="K7" s="12" t="s">
        <v>22</v>
      </c>
      <c r="L7" s="16"/>
      <c r="M7" s="100"/>
      <c r="N7" s="98"/>
      <c r="O7" s="17"/>
      <c r="P7" s="12" t="s">
        <v>22</v>
      </c>
      <c r="Q7" s="17"/>
      <c r="R7" s="100"/>
      <c r="S7" s="118"/>
      <c r="T7" s="85"/>
      <c r="U7" s="88"/>
      <c r="V7" s="118"/>
      <c r="W7" s="88"/>
      <c r="X7" s="14"/>
      <c r="Y7" s="14"/>
      <c r="Z7" s="4"/>
      <c r="AA7" s="4"/>
      <c r="AE7" s="95">
        <f>IF(J7="","",IF(J7&gt;L7,1,0))</f>
      </c>
      <c r="AF7" s="95">
        <f>IF(L7="","",IF(J7&lt;L7,1,0))</f>
      </c>
      <c r="AG7" s="95">
        <f>IF(O7="","",IF(O7&gt;Q7,1,0))</f>
      </c>
      <c r="AH7" s="95">
        <f>IF(Q7="","",IF(O7&lt;Q7,1,0))</f>
      </c>
    </row>
    <row r="8" spans="2:32" ht="15" customHeight="1">
      <c r="B8" s="106" t="s">
        <v>156</v>
      </c>
      <c r="C8" s="77" t="s">
        <v>29</v>
      </c>
      <c r="D8" s="11" t="str">
        <f>IF(E8="","",IF(D9&gt;H9,"○","×"))</f>
        <v>×</v>
      </c>
      <c r="E8" s="5">
        <f>IF(L5="","",L5)</f>
        <v>5</v>
      </c>
      <c r="F8" s="18" t="s">
        <v>22</v>
      </c>
      <c r="G8" s="5">
        <f>IF(J5="","",J5)</f>
        <v>15</v>
      </c>
      <c r="H8" s="19"/>
      <c r="I8" s="107"/>
      <c r="J8" s="108"/>
      <c r="K8" s="108"/>
      <c r="L8" s="108"/>
      <c r="M8" s="109"/>
      <c r="N8" s="11" t="str">
        <f>IF(O8="","",IF(N9&gt;R9,"○","×"))</f>
        <v>○</v>
      </c>
      <c r="O8" s="5">
        <v>15</v>
      </c>
      <c r="P8" s="18" t="s">
        <v>22</v>
      </c>
      <c r="Q8" s="5">
        <v>10</v>
      </c>
      <c r="R8" s="20"/>
      <c r="S8" s="116">
        <f>IF(D8="","",COUNTIF(D8:R10,"○"))</f>
        <v>1</v>
      </c>
      <c r="T8" s="119" t="s">
        <v>23</v>
      </c>
      <c r="U8" s="86">
        <f>IF(D8="","",COUNTIF(D8:R10,"×"))</f>
        <v>1</v>
      </c>
      <c r="V8" s="116">
        <f>IF(AD9="","",RANK(AD9,AD5:AD13))</f>
        <v>2</v>
      </c>
      <c r="W8" s="86"/>
      <c r="X8" s="14"/>
      <c r="Y8" s="14"/>
      <c r="Z8" s="4"/>
      <c r="AA8" s="4"/>
      <c r="AE8" s="95">
        <f>IF(O8="","",IF(O8&gt;Q8,1,0))</f>
        <v>1</v>
      </c>
      <c r="AF8" s="95">
        <f>IF(Q8="","",IF(O8&lt;Q8,1,0))</f>
        <v>0</v>
      </c>
    </row>
    <row r="9" spans="2:32" ht="15" customHeight="1">
      <c r="B9" s="101"/>
      <c r="C9" s="121"/>
      <c r="D9" s="97">
        <f>M6</f>
        <v>0</v>
      </c>
      <c r="E9" s="14">
        <f>IF(L6="","",L6)</f>
        <v>4</v>
      </c>
      <c r="F9" s="12" t="s">
        <v>22</v>
      </c>
      <c r="G9" s="14">
        <f>IF(J6="","",J6)</f>
        <v>15</v>
      </c>
      <c r="H9" s="99">
        <f>I6</f>
        <v>2</v>
      </c>
      <c r="I9" s="110"/>
      <c r="J9" s="111"/>
      <c r="K9" s="111"/>
      <c r="L9" s="111"/>
      <c r="M9" s="112"/>
      <c r="N9" s="97">
        <f>IF(O8="","",SUM(AE8:AE10))</f>
        <v>2</v>
      </c>
      <c r="O9" s="14">
        <v>15</v>
      </c>
      <c r="P9" s="12" t="s">
        <v>22</v>
      </c>
      <c r="Q9" s="14">
        <v>10</v>
      </c>
      <c r="R9" s="99">
        <f>IF(Q8="","",SUM(AF8:AF10))</f>
        <v>0</v>
      </c>
      <c r="S9" s="117"/>
      <c r="T9" s="120"/>
      <c r="U9" s="87"/>
      <c r="V9" s="117"/>
      <c r="W9" s="87"/>
      <c r="X9" s="14"/>
      <c r="Y9" s="14"/>
      <c r="Z9" s="4"/>
      <c r="AA9" s="4"/>
      <c r="AD9" s="96">
        <f>IF(S8="","",S8*1000+(D9+N9)*100+((D9+N9)-(H9+R9))*10+((SUM(E8:E10)+SUM(O8:O10))-(SUM(G8:G10)+SUM(Q8:Q10))))</f>
        <v>1189</v>
      </c>
      <c r="AE9" s="95">
        <f>IF(O9="","",IF(O9&gt;Q9,1,0))</f>
        <v>1</v>
      </c>
      <c r="AF9" s="95">
        <f>IF(Q9="","",IF(O9&lt;Q9,1,0))</f>
        <v>0</v>
      </c>
    </row>
    <row r="10" spans="2:32" ht="15" customHeight="1">
      <c r="B10" s="102"/>
      <c r="C10" s="122"/>
      <c r="D10" s="98"/>
      <c r="E10" s="16">
        <f>IF(L7="","",L7)</f>
      </c>
      <c r="F10" s="21" t="s">
        <v>22</v>
      </c>
      <c r="G10" s="16">
        <f>IF(J7="","",J7)</f>
      </c>
      <c r="H10" s="100"/>
      <c r="I10" s="113"/>
      <c r="J10" s="114"/>
      <c r="K10" s="114"/>
      <c r="L10" s="114"/>
      <c r="M10" s="115"/>
      <c r="N10" s="98"/>
      <c r="O10" s="16"/>
      <c r="P10" s="12" t="s">
        <v>22</v>
      </c>
      <c r="Q10" s="16"/>
      <c r="R10" s="100"/>
      <c r="S10" s="118"/>
      <c r="T10" s="85"/>
      <c r="U10" s="88"/>
      <c r="V10" s="118"/>
      <c r="W10" s="88"/>
      <c r="X10" s="14"/>
      <c r="Y10" s="14"/>
      <c r="Z10" s="4"/>
      <c r="AA10" s="4"/>
      <c r="AE10" s="95">
        <f>IF(O10="","",IF(O10&gt;Q10,1,0))</f>
      </c>
      <c r="AF10" s="95">
        <f>IF(Q10="","",IF(O10&lt;Q10,1,0))</f>
      </c>
    </row>
    <row r="11" spans="2:27" ht="15" customHeight="1">
      <c r="B11" s="101" t="s">
        <v>154</v>
      </c>
      <c r="C11" s="103" t="s">
        <v>160</v>
      </c>
      <c r="D11" s="11" t="str">
        <f>IF(E11="","",IF(D12&gt;H12,"○","×"))</f>
        <v>×</v>
      </c>
      <c r="E11" s="5">
        <f>IF(Q5="","",Q5)</f>
        <v>10</v>
      </c>
      <c r="F11" s="18" t="s">
        <v>22</v>
      </c>
      <c r="G11" s="5">
        <f>IF(O5="","",O5)</f>
        <v>15</v>
      </c>
      <c r="H11" s="20"/>
      <c r="I11" s="11" t="str">
        <f>IF(J11="","",IF(I12&gt;M12,"○","×"))</f>
        <v>×</v>
      </c>
      <c r="J11" s="5">
        <f>IF(Q8="","",Q8)</f>
        <v>10</v>
      </c>
      <c r="K11" s="12" t="s">
        <v>22</v>
      </c>
      <c r="L11" s="5">
        <f>IF(O8="","",O8)</f>
        <v>15</v>
      </c>
      <c r="M11" s="20"/>
      <c r="N11" s="107"/>
      <c r="O11" s="108"/>
      <c r="P11" s="108"/>
      <c r="Q11" s="108"/>
      <c r="R11" s="109"/>
      <c r="S11" s="116">
        <f>IF(D11="","",COUNTIF(D11:M11,"○"))</f>
        <v>0</v>
      </c>
      <c r="T11" s="119" t="s">
        <v>23</v>
      </c>
      <c r="U11" s="86">
        <f>IF(D11="","",COUNTIF(D11:M11,"×"))</f>
        <v>2</v>
      </c>
      <c r="V11" s="116">
        <f>IF(AD12="","",RANK(AD12,AD5:AD13))</f>
        <v>3</v>
      </c>
      <c r="W11" s="86"/>
      <c r="X11" s="14"/>
      <c r="Y11" s="14"/>
      <c r="Z11" s="4"/>
      <c r="AA11" s="4"/>
    </row>
    <row r="12" spans="2:30" ht="15" customHeight="1">
      <c r="B12" s="101"/>
      <c r="C12" s="104"/>
      <c r="D12" s="97">
        <f>R6</f>
        <v>0</v>
      </c>
      <c r="E12" s="14">
        <f>IF(Q6="","",Q6)</f>
        <v>7</v>
      </c>
      <c r="F12" s="12" t="s">
        <v>22</v>
      </c>
      <c r="G12" s="14">
        <f>IF(O6="","",O6)</f>
        <v>15</v>
      </c>
      <c r="H12" s="99">
        <f>N6</f>
        <v>2</v>
      </c>
      <c r="I12" s="97">
        <f>R9</f>
        <v>0</v>
      </c>
      <c r="J12" s="14">
        <f>IF(Q9="","",Q9)</f>
        <v>10</v>
      </c>
      <c r="K12" s="12" t="s">
        <v>22</v>
      </c>
      <c r="L12" s="15">
        <f>IF(O9="","",O9)</f>
        <v>15</v>
      </c>
      <c r="M12" s="99">
        <f>N9</f>
        <v>2</v>
      </c>
      <c r="N12" s="110"/>
      <c r="O12" s="111"/>
      <c r="P12" s="111"/>
      <c r="Q12" s="111"/>
      <c r="R12" s="112"/>
      <c r="S12" s="117"/>
      <c r="T12" s="120"/>
      <c r="U12" s="87"/>
      <c r="V12" s="117"/>
      <c r="W12" s="87"/>
      <c r="X12" s="14"/>
      <c r="Y12" s="14"/>
      <c r="Z12" s="4"/>
      <c r="AA12" s="4"/>
      <c r="AD12" s="96">
        <f>IF(S11="","",S11*1000+(D12+I12)*100+((D12+I12)-(H12+M12))*10+((SUM(E11:E13)+SUM(J11:J13))-(SUM(G11:G13)+SUM(L11:L13))))</f>
        <v>-63</v>
      </c>
    </row>
    <row r="13" spans="2:27" ht="15" customHeight="1">
      <c r="B13" s="102"/>
      <c r="C13" s="105"/>
      <c r="D13" s="98"/>
      <c r="E13" s="16">
        <f>IF(Q7="","",Q7)</f>
      </c>
      <c r="F13" s="21" t="s">
        <v>22</v>
      </c>
      <c r="G13" s="16">
        <f>IF(O7="","",O7)</f>
      </c>
      <c r="H13" s="100"/>
      <c r="I13" s="98"/>
      <c r="J13" s="16">
        <f>IF(Q10="","",Q10)</f>
      </c>
      <c r="K13" s="12" t="s">
        <v>22</v>
      </c>
      <c r="L13" s="17">
        <f>IF(O10="","",O10)</f>
      </c>
      <c r="M13" s="100"/>
      <c r="N13" s="113"/>
      <c r="O13" s="114"/>
      <c r="P13" s="114"/>
      <c r="Q13" s="114"/>
      <c r="R13" s="115"/>
      <c r="S13" s="118"/>
      <c r="T13" s="85"/>
      <c r="U13" s="88"/>
      <c r="V13" s="118"/>
      <c r="W13" s="88"/>
      <c r="X13" s="14"/>
      <c r="Y13" s="14"/>
      <c r="Z13" s="4"/>
      <c r="AA13" s="4"/>
    </row>
    <row r="14" spans="2:36" s="22" customFormat="1" ht="15" customHeight="1">
      <c r="B14" s="23"/>
      <c r="C14" s="23"/>
      <c r="E14" s="24"/>
      <c r="F14" s="24"/>
      <c r="G14" s="24"/>
      <c r="J14" s="24"/>
      <c r="K14" s="24"/>
      <c r="L14" s="24"/>
      <c r="O14" s="24"/>
      <c r="P14" s="24"/>
      <c r="Q14" s="24"/>
      <c r="R14" s="24"/>
      <c r="AD14" s="95"/>
      <c r="AE14" s="95"/>
      <c r="AF14" s="95"/>
      <c r="AG14" s="95"/>
      <c r="AH14" s="95"/>
      <c r="AI14" s="95"/>
      <c r="AJ14" s="95"/>
    </row>
    <row r="15" spans="2:27" ht="15" customHeight="1">
      <c r="B15" s="27" t="s">
        <v>25</v>
      </c>
      <c r="C15" s="7"/>
      <c r="D15" s="89" t="s">
        <v>35</v>
      </c>
      <c r="E15" s="90"/>
      <c r="F15" s="90"/>
      <c r="G15" s="90"/>
      <c r="H15" s="78"/>
      <c r="I15" s="89" t="s">
        <v>36</v>
      </c>
      <c r="J15" s="90"/>
      <c r="K15" s="90"/>
      <c r="L15" s="90"/>
      <c r="M15" s="78"/>
      <c r="N15" s="89" t="s">
        <v>37</v>
      </c>
      <c r="O15" s="90"/>
      <c r="P15" s="90"/>
      <c r="Q15" s="90"/>
      <c r="R15" s="78"/>
      <c r="S15" s="8"/>
      <c r="T15" s="9" t="s">
        <v>20</v>
      </c>
      <c r="U15" s="9"/>
      <c r="V15" s="89" t="s">
        <v>21</v>
      </c>
      <c r="W15" s="78"/>
      <c r="AA15" s="10"/>
    </row>
    <row r="16" spans="2:34" ht="15" customHeight="1">
      <c r="B16" s="79" t="s">
        <v>34</v>
      </c>
      <c r="C16" s="82" t="s">
        <v>189</v>
      </c>
      <c r="D16" s="107"/>
      <c r="E16" s="108"/>
      <c r="F16" s="108"/>
      <c r="G16" s="108"/>
      <c r="H16" s="109"/>
      <c r="I16" s="11" t="str">
        <f>IF(I17="","",IF(I17&gt;M17,"○","×"))</f>
        <v>×</v>
      </c>
      <c r="J16" s="5">
        <v>0</v>
      </c>
      <c r="K16" s="12" t="s">
        <v>22</v>
      </c>
      <c r="L16" s="5">
        <v>21</v>
      </c>
      <c r="M16" s="6"/>
      <c r="N16" s="13" t="str">
        <f>IF(N17="","",IF(N17&gt;R17,"○","×"))</f>
        <v>×</v>
      </c>
      <c r="O16" s="5">
        <v>0</v>
      </c>
      <c r="P16" s="12" t="s">
        <v>22</v>
      </c>
      <c r="Q16" s="5">
        <v>21</v>
      </c>
      <c r="R16" s="6"/>
      <c r="S16" s="116">
        <f>IF(I16="","",COUNTIF(I16:R16,"○"))</f>
        <v>0</v>
      </c>
      <c r="T16" s="119" t="s">
        <v>23</v>
      </c>
      <c r="U16" s="86">
        <f>IF(I16="","",COUNTIF(I16:R16,"×"))</f>
        <v>2</v>
      </c>
      <c r="V16" s="116">
        <f>IF(AD17="","",RANK(AD17,AD16:AD24))</f>
        <v>3</v>
      </c>
      <c r="W16" s="86"/>
      <c r="X16" s="14"/>
      <c r="Y16" s="14"/>
      <c r="Z16" s="10"/>
      <c r="AA16" s="10"/>
      <c r="AE16" s="95">
        <f>IF(J16="","",IF(J16&gt;L16,1,0))</f>
        <v>0</v>
      </c>
      <c r="AF16" s="95">
        <f>IF(L16="","",IF(J16&lt;L16,1,0))</f>
        <v>1</v>
      </c>
      <c r="AG16" s="95">
        <f>IF(O16="","",IF(O16&gt;Q16,1,0))</f>
        <v>0</v>
      </c>
      <c r="AH16" s="95">
        <f>IF(Q16="","",IF(O16&lt;Q16,1,0))</f>
        <v>1</v>
      </c>
    </row>
    <row r="17" spans="2:34" ht="15" customHeight="1">
      <c r="B17" s="80"/>
      <c r="C17" s="83"/>
      <c r="D17" s="110"/>
      <c r="E17" s="111"/>
      <c r="F17" s="111"/>
      <c r="G17" s="111"/>
      <c r="H17" s="112"/>
      <c r="I17" s="97">
        <f>IF(J16="","",SUM(AE16:AE18))</f>
        <v>0</v>
      </c>
      <c r="J17" s="14">
        <v>0</v>
      </c>
      <c r="K17" s="12" t="s">
        <v>22</v>
      </c>
      <c r="L17" s="14">
        <v>21</v>
      </c>
      <c r="M17" s="99">
        <f>IF(L16="","",SUM(AF16:AF18))</f>
        <v>2</v>
      </c>
      <c r="N17" s="97">
        <f>IF(O16="","",SUM(AG16:AG18))</f>
        <v>0</v>
      </c>
      <c r="O17" s="15">
        <v>0</v>
      </c>
      <c r="P17" s="12" t="s">
        <v>22</v>
      </c>
      <c r="Q17" s="15">
        <v>21</v>
      </c>
      <c r="R17" s="99">
        <f>IF(Q16="","",SUM(AH16:AH18))</f>
        <v>2</v>
      </c>
      <c r="S17" s="117"/>
      <c r="T17" s="120"/>
      <c r="U17" s="87"/>
      <c r="V17" s="117"/>
      <c r="W17" s="87"/>
      <c r="X17" s="14"/>
      <c r="Y17" s="14"/>
      <c r="Z17" s="10"/>
      <c r="AA17" s="10"/>
      <c r="AD17" s="96">
        <f>IF(S16="","",S16*1000+(I17+N17)*100+((I17+N17)-(M17+R17))*10+((SUM(J16:J18)+SUM(O16:O18))-(SUM(L16:L18)+SUM(Q16:Q18))))</f>
        <v>-124</v>
      </c>
      <c r="AE17" s="95">
        <f>IF(J17="","",IF(J17&gt;L17,1,0))</f>
        <v>0</v>
      </c>
      <c r="AF17" s="95">
        <f>IF(L17="","",IF(J17&lt;L17,1,0))</f>
        <v>1</v>
      </c>
      <c r="AG17" s="95">
        <f>IF(O17="","",IF(O17&gt;Q17,1,0))</f>
        <v>0</v>
      </c>
      <c r="AH17" s="95">
        <f>IF(Q17="","",IF(O17&lt;Q17,1,0))</f>
        <v>1</v>
      </c>
    </row>
    <row r="18" spans="2:34" ht="15" customHeight="1">
      <c r="B18" s="81"/>
      <c r="C18" s="84"/>
      <c r="D18" s="113"/>
      <c r="E18" s="114"/>
      <c r="F18" s="114"/>
      <c r="G18" s="114"/>
      <c r="H18" s="115"/>
      <c r="I18" s="98"/>
      <c r="J18" s="16"/>
      <c r="K18" s="12" t="s">
        <v>22</v>
      </c>
      <c r="L18" s="16"/>
      <c r="M18" s="100"/>
      <c r="N18" s="98"/>
      <c r="O18" s="17"/>
      <c r="P18" s="12" t="s">
        <v>22</v>
      </c>
      <c r="Q18" s="17"/>
      <c r="R18" s="100"/>
      <c r="S18" s="118"/>
      <c r="T18" s="85"/>
      <c r="U18" s="88"/>
      <c r="V18" s="118"/>
      <c r="W18" s="88"/>
      <c r="X18" s="14"/>
      <c r="Y18" s="14"/>
      <c r="Z18" s="4"/>
      <c r="AA18" s="4"/>
      <c r="AE18" s="95">
        <f>IF(J18="","",IF(J18&gt;L18,1,0))</f>
      </c>
      <c r="AF18" s="95">
        <f>IF(L18="","",IF(J18&lt;L18,1,0))</f>
      </c>
      <c r="AG18" s="95">
        <f>IF(O18="","",IF(O18&gt;Q18,1,0))</f>
      </c>
      <c r="AH18" s="95">
        <f>IF(Q18="","",IF(O18&lt;Q18,1,0))</f>
      </c>
    </row>
    <row r="19" spans="2:32" ht="15" customHeight="1">
      <c r="B19" s="106" t="s">
        <v>155</v>
      </c>
      <c r="C19" s="103" t="s">
        <v>33</v>
      </c>
      <c r="D19" s="11" t="str">
        <f>IF(E19="","",IF(D20&gt;H20,"○","×"))</f>
        <v>○</v>
      </c>
      <c r="E19" s="5">
        <f>IF(L16="","",L16)</f>
        <v>21</v>
      </c>
      <c r="F19" s="18" t="s">
        <v>22</v>
      </c>
      <c r="G19" s="5">
        <f>IF(J16="","",J16)</f>
        <v>0</v>
      </c>
      <c r="H19" s="19"/>
      <c r="I19" s="107"/>
      <c r="J19" s="108"/>
      <c r="K19" s="108"/>
      <c r="L19" s="108"/>
      <c r="M19" s="109"/>
      <c r="N19" s="11" t="str">
        <f>IF(O19="","",IF(N20&gt;R20,"○","×"))</f>
        <v>○</v>
      </c>
      <c r="O19" s="5">
        <v>21</v>
      </c>
      <c r="P19" s="18" t="s">
        <v>22</v>
      </c>
      <c r="Q19" s="5">
        <v>17</v>
      </c>
      <c r="R19" s="20"/>
      <c r="S19" s="116">
        <f>IF(D19="","",COUNTIF(D19:R21,"○"))</f>
        <v>2</v>
      </c>
      <c r="T19" s="119" t="s">
        <v>23</v>
      </c>
      <c r="U19" s="86">
        <f>IF(D19="","",COUNTIF(D19:R21,"×"))</f>
        <v>0</v>
      </c>
      <c r="V19" s="116">
        <f>IF(AD20="","",RANK(AD20,AD16:AD24))</f>
        <v>1</v>
      </c>
      <c r="W19" s="86"/>
      <c r="X19" s="14"/>
      <c r="Y19" s="14"/>
      <c r="Z19" s="4"/>
      <c r="AA19" s="4"/>
      <c r="AE19" s="95">
        <f>IF(O19="","",IF(O19&gt;Q19,1,0))</f>
        <v>1</v>
      </c>
      <c r="AF19" s="95">
        <f>IF(Q19="","",IF(O19&lt;Q19,1,0))</f>
        <v>0</v>
      </c>
    </row>
    <row r="20" spans="2:32" ht="15" customHeight="1">
      <c r="B20" s="101"/>
      <c r="C20" s="104"/>
      <c r="D20" s="97">
        <f>M17</f>
        <v>2</v>
      </c>
      <c r="E20" s="14">
        <f>IF(L17="","",L17)</f>
        <v>21</v>
      </c>
      <c r="F20" s="12" t="s">
        <v>22</v>
      </c>
      <c r="G20" s="14">
        <f>IF(J17="","",J17)</f>
        <v>0</v>
      </c>
      <c r="H20" s="99">
        <f>I17</f>
        <v>0</v>
      </c>
      <c r="I20" s="110"/>
      <c r="J20" s="111"/>
      <c r="K20" s="111"/>
      <c r="L20" s="111"/>
      <c r="M20" s="112"/>
      <c r="N20" s="97">
        <f>IF(O19="","",SUM(AE19:AE21))</f>
        <v>2</v>
      </c>
      <c r="O20" s="14">
        <v>21</v>
      </c>
      <c r="P20" s="12" t="s">
        <v>22</v>
      </c>
      <c r="Q20" s="14">
        <v>11</v>
      </c>
      <c r="R20" s="99">
        <f>IF(Q19="","",SUM(AF19:AF21))</f>
        <v>0</v>
      </c>
      <c r="S20" s="117"/>
      <c r="T20" s="120"/>
      <c r="U20" s="87"/>
      <c r="V20" s="117"/>
      <c r="W20" s="87"/>
      <c r="X20" s="14"/>
      <c r="Y20" s="14"/>
      <c r="Z20" s="4"/>
      <c r="AA20" s="4"/>
      <c r="AD20" s="96">
        <f>IF(S19="","",S19*1000+(D20+N20)*100+((D20+N20)-(H20+R20))*10+((SUM(E19:E21)+SUM(O19:O21))-(SUM(G19:G21)+SUM(Q19:Q21))))</f>
        <v>2496</v>
      </c>
      <c r="AE20" s="95">
        <f>IF(O20="","",IF(O20&gt;Q20,1,0))</f>
        <v>1</v>
      </c>
      <c r="AF20" s="95">
        <f>IF(Q20="","",IF(O20&lt;Q20,1,0))</f>
        <v>0</v>
      </c>
    </row>
    <row r="21" spans="2:32" ht="15" customHeight="1">
      <c r="B21" s="102"/>
      <c r="C21" s="105"/>
      <c r="D21" s="98"/>
      <c r="E21" s="16">
        <f>IF(L18="","",L18)</f>
      </c>
      <c r="F21" s="21" t="s">
        <v>22</v>
      </c>
      <c r="G21" s="16">
        <f>IF(J18="","",J18)</f>
      </c>
      <c r="H21" s="100"/>
      <c r="I21" s="113"/>
      <c r="J21" s="114"/>
      <c r="K21" s="114"/>
      <c r="L21" s="114"/>
      <c r="M21" s="115"/>
      <c r="N21" s="98"/>
      <c r="O21" s="16"/>
      <c r="P21" s="12" t="s">
        <v>22</v>
      </c>
      <c r="Q21" s="16"/>
      <c r="R21" s="100"/>
      <c r="S21" s="118"/>
      <c r="T21" s="85"/>
      <c r="U21" s="88"/>
      <c r="V21" s="118"/>
      <c r="W21" s="88"/>
      <c r="X21" s="14"/>
      <c r="Y21" s="14"/>
      <c r="Z21" s="4"/>
      <c r="AA21" s="4"/>
      <c r="AE21" s="95">
        <f>IF(O21="","",IF(O21&gt;Q21,1,0))</f>
      </c>
      <c r="AF21" s="95">
        <f>IF(Q21="","",IF(O21&lt;Q21,1,0))</f>
      </c>
    </row>
    <row r="22" spans="2:27" ht="15" customHeight="1">
      <c r="B22" s="101" t="s">
        <v>156</v>
      </c>
      <c r="C22" s="103" t="s">
        <v>161</v>
      </c>
      <c r="D22" s="11" t="str">
        <f>IF(E22="","",IF(D23&gt;H23,"○","×"))</f>
        <v>○</v>
      </c>
      <c r="E22" s="5">
        <f>IF(Q16="","",Q16)</f>
        <v>21</v>
      </c>
      <c r="F22" s="18" t="s">
        <v>22</v>
      </c>
      <c r="G22" s="5">
        <f>IF(O16="","",O16)</f>
        <v>0</v>
      </c>
      <c r="H22" s="20"/>
      <c r="I22" s="11" t="str">
        <f>IF(J22="","",IF(I23&gt;M23,"○","×"))</f>
        <v>×</v>
      </c>
      <c r="J22" s="5">
        <f>IF(Q19="","",Q19)</f>
        <v>17</v>
      </c>
      <c r="K22" s="12" t="s">
        <v>22</v>
      </c>
      <c r="L22" s="5">
        <f>IF(O19="","",O19)</f>
        <v>21</v>
      </c>
      <c r="M22" s="20"/>
      <c r="N22" s="107"/>
      <c r="O22" s="108"/>
      <c r="P22" s="108"/>
      <c r="Q22" s="108"/>
      <c r="R22" s="109"/>
      <c r="S22" s="116">
        <f>IF(D22="","",COUNTIF(D22:M22,"○"))</f>
        <v>1</v>
      </c>
      <c r="T22" s="119" t="s">
        <v>23</v>
      </c>
      <c r="U22" s="86">
        <f>IF(D22="","",COUNTIF(D22:M22,"×"))</f>
        <v>1</v>
      </c>
      <c r="V22" s="116">
        <f>IF(AD23="","",RANK(AD23,AD16:AD24))</f>
        <v>2</v>
      </c>
      <c r="W22" s="86"/>
      <c r="X22" s="14"/>
      <c r="Y22" s="14"/>
      <c r="Z22" s="4"/>
      <c r="AA22" s="4"/>
    </row>
    <row r="23" spans="2:30" ht="15" customHeight="1">
      <c r="B23" s="101"/>
      <c r="C23" s="104"/>
      <c r="D23" s="97">
        <f>R17</f>
        <v>2</v>
      </c>
      <c r="E23" s="14">
        <f>IF(Q17="","",Q17)</f>
        <v>21</v>
      </c>
      <c r="F23" s="12" t="s">
        <v>22</v>
      </c>
      <c r="G23" s="14">
        <f>IF(O17="","",O17)</f>
        <v>0</v>
      </c>
      <c r="H23" s="99">
        <f>N17</f>
        <v>0</v>
      </c>
      <c r="I23" s="97">
        <f>R20</f>
        <v>0</v>
      </c>
      <c r="J23" s="14">
        <f>IF(Q20="","",Q20)</f>
        <v>11</v>
      </c>
      <c r="K23" s="12" t="s">
        <v>22</v>
      </c>
      <c r="L23" s="15">
        <f>IF(O20="","",O20)</f>
        <v>21</v>
      </c>
      <c r="M23" s="99">
        <f>N20</f>
        <v>2</v>
      </c>
      <c r="N23" s="110"/>
      <c r="O23" s="111"/>
      <c r="P23" s="111"/>
      <c r="Q23" s="111"/>
      <c r="R23" s="112"/>
      <c r="S23" s="117"/>
      <c r="T23" s="120"/>
      <c r="U23" s="87"/>
      <c r="V23" s="117"/>
      <c r="W23" s="87"/>
      <c r="X23" s="14"/>
      <c r="Y23" s="14"/>
      <c r="Z23" s="4"/>
      <c r="AA23" s="4"/>
      <c r="AD23" s="96">
        <f>IF(S22="","",S22*1000+(D23+I23)*100+((D23+I23)-(H23+M23))*10+((SUM(E22:E24)+SUM(J22:J24))-(SUM(G22:G24)+SUM(L22:L24))))</f>
        <v>1228</v>
      </c>
    </row>
    <row r="24" spans="2:27" ht="15" customHeight="1">
      <c r="B24" s="102"/>
      <c r="C24" s="105"/>
      <c r="D24" s="98"/>
      <c r="E24" s="16">
        <f>IF(Q18="","",Q18)</f>
      </c>
      <c r="F24" s="21" t="s">
        <v>22</v>
      </c>
      <c r="G24" s="16">
        <f>IF(O18="","",O18)</f>
      </c>
      <c r="H24" s="100"/>
      <c r="I24" s="98"/>
      <c r="J24" s="16">
        <f>IF(Q21="","",Q21)</f>
      </c>
      <c r="K24" s="12" t="s">
        <v>22</v>
      </c>
      <c r="L24" s="17">
        <f>IF(O21="","",O21)</f>
      </c>
      <c r="M24" s="100"/>
      <c r="N24" s="113"/>
      <c r="O24" s="114"/>
      <c r="P24" s="114"/>
      <c r="Q24" s="114"/>
      <c r="R24" s="115"/>
      <c r="S24" s="118"/>
      <c r="T24" s="85"/>
      <c r="U24" s="88"/>
      <c r="V24" s="118"/>
      <c r="W24" s="88"/>
      <c r="X24" s="14"/>
      <c r="Y24" s="14"/>
      <c r="Z24" s="4"/>
      <c r="AA24" s="4"/>
    </row>
    <row r="25" spans="2:36" s="22" customFormat="1" ht="15" customHeight="1">
      <c r="B25" s="23"/>
      <c r="C25" s="23"/>
      <c r="K25" s="25"/>
      <c r="AD25" s="95"/>
      <c r="AE25" s="95"/>
      <c r="AF25" s="95"/>
      <c r="AG25" s="95"/>
      <c r="AH25" s="95"/>
      <c r="AI25" s="95"/>
      <c r="AJ25" s="95"/>
    </row>
    <row r="26" spans="2:27" ht="15" customHeight="1">
      <c r="B26" s="27" t="s">
        <v>26</v>
      </c>
      <c r="C26" s="7"/>
      <c r="D26" s="89" t="s">
        <v>39</v>
      </c>
      <c r="E26" s="90"/>
      <c r="F26" s="90"/>
      <c r="G26" s="90"/>
      <c r="H26" s="78"/>
      <c r="I26" s="89" t="s">
        <v>40</v>
      </c>
      <c r="J26" s="90"/>
      <c r="K26" s="90"/>
      <c r="L26" s="90"/>
      <c r="M26" s="78"/>
      <c r="N26" s="89" t="s">
        <v>36</v>
      </c>
      <c r="O26" s="90"/>
      <c r="P26" s="90"/>
      <c r="Q26" s="90"/>
      <c r="R26" s="78"/>
      <c r="S26" s="8"/>
      <c r="T26" s="9" t="s">
        <v>20</v>
      </c>
      <c r="U26" s="9"/>
      <c r="V26" s="89" t="s">
        <v>21</v>
      </c>
      <c r="W26" s="78"/>
      <c r="AA26" s="10"/>
    </row>
    <row r="27" spans="2:34" ht="15" customHeight="1">
      <c r="B27" s="106" t="s">
        <v>156</v>
      </c>
      <c r="C27" s="103" t="s">
        <v>162</v>
      </c>
      <c r="D27" s="107"/>
      <c r="E27" s="108"/>
      <c r="F27" s="108"/>
      <c r="G27" s="108"/>
      <c r="H27" s="109"/>
      <c r="I27" s="11" t="str">
        <f>IF(I28="","",IF(I28&gt;M28,"○","×"))</f>
        <v>○</v>
      </c>
      <c r="J27" s="5">
        <v>15</v>
      </c>
      <c r="K27" s="12" t="s">
        <v>22</v>
      </c>
      <c r="L27" s="5">
        <v>12</v>
      </c>
      <c r="M27" s="6"/>
      <c r="N27" s="13" t="str">
        <f>IF(N28="","",IF(N28&gt;R28,"○","×"))</f>
        <v>○</v>
      </c>
      <c r="O27" s="5">
        <v>15</v>
      </c>
      <c r="P27" s="12" t="s">
        <v>22</v>
      </c>
      <c r="Q27" s="5">
        <v>11</v>
      </c>
      <c r="R27" s="6"/>
      <c r="S27" s="116">
        <f>IF(I27="","",COUNTIF(I27:R27,"○"))</f>
        <v>2</v>
      </c>
      <c r="T27" s="119" t="s">
        <v>23</v>
      </c>
      <c r="U27" s="86">
        <f>IF(I27="","",COUNTIF(I27:R27,"×"))</f>
        <v>0</v>
      </c>
      <c r="V27" s="116">
        <f>IF(AD28="","",RANK(AD28,AD27:AD35))</f>
        <v>1</v>
      </c>
      <c r="W27" s="86"/>
      <c r="X27" s="14"/>
      <c r="Y27" s="14"/>
      <c r="Z27" s="10"/>
      <c r="AA27" s="10"/>
      <c r="AE27" s="95">
        <f>IF(J27="","",IF(J27&gt;L27,1,0))</f>
        <v>1</v>
      </c>
      <c r="AF27" s="95">
        <f>IF(L27="","",IF(J27&lt;L27,1,0))</f>
        <v>0</v>
      </c>
      <c r="AG27" s="95">
        <f>IF(O27="","",IF(O27&gt;Q27,1,0))</f>
        <v>1</v>
      </c>
      <c r="AH27" s="95">
        <f>IF(Q27="","",IF(O27&lt;Q27,1,0))</f>
        <v>0</v>
      </c>
    </row>
    <row r="28" spans="2:34" ht="15" customHeight="1">
      <c r="B28" s="101"/>
      <c r="C28" s="104"/>
      <c r="D28" s="110"/>
      <c r="E28" s="111"/>
      <c r="F28" s="111"/>
      <c r="G28" s="111"/>
      <c r="H28" s="112"/>
      <c r="I28" s="97">
        <f>IF(J27="","",SUM(AE27:AE29))</f>
        <v>2</v>
      </c>
      <c r="J28" s="14">
        <v>15</v>
      </c>
      <c r="K28" s="12" t="s">
        <v>22</v>
      </c>
      <c r="L28" s="14">
        <v>5</v>
      </c>
      <c r="M28" s="99">
        <f>IF(L27="","",SUM(AF27:AF29))</f>
        <v>0</v>
      </c>
      <c r="N28" s="97">
        <f>IF(O27="","",SUM(AG27:AG29))</f>
        <v>2</v>
      </c>
      <c r="O28" s="15">
        <v>15</v>
      </c>
      <c r="P28" s="12" t="s">
        <v>22</v>
      </c>
      <c r="Q28" s="15">
        <v>6</v>
      </c>
      <c r="R28" s="99">
        <f>IF(Q27="","",SUM(AH27:AH29))</f>
        <v>0</v>
      </c>
      <c r="S28" s="117"/>
      <c r="T28" s="120"/>
      <c r="U28" s="87"/>
      <c r="V28" s="117"/>
      <c r="W28" s="87"/>
      <c r="X28" s="14"/>
      <c r="Y28" s="14"/>
      <c r="Z28" s="10"/>
      <c r="AA28" s="10"/>
      <c r="AD28" s="96">
        <f>IF(S27="","",S27*1000+(I28+N28)*100+((I28+N28)-(M28+R28))*10+((SUM(J27:J29)+SUM(O27:O29))-(SUM(L27:L29)+SUM(Q27:Q29))))</f>
        <v>2466</v>
      </c>
      <c r="AE28" s="95">
        <f>IF(J28="","",IF(J28&gt;L28,1,0))</f>
        <v>1</v>
      </c>
      <c r="AF28" s="95">
        <f>IF(L28="","",IF(J28&lt;L28,1,0))</f>
        <v>0</v>
      </c>
      <c r="AG28" s="95">
        <f>IF(O28="","",IF(O28&gt;Q28,1,0))</f>
        <v>1</v>
      </c>
      <c r="AH28" s="95">
        <f>IF(Q28="","",IF(O28&lt;Q28,1,0))</f>
        <v>0</v>
      </c>
    </row>
    <row r="29" spans="2:34" ht="15" customHeight="1">
      <c r="B29" s="102"/>
      <c r="C29" s="105"/>
      <c r="D29" s="113"/>
      <c r="E29" s="114"/>
      <c r="F29" s="114"/>
      <c r="G29" s="114"/>
      <c r="H29" s="115"/>
      <c r="I29" s="98"/>
      <c r="J29" s="16"/>
      <c r="K29" s="12" t="s">
        <v>22</v>
      </c>
      <c r="L29" s="16"/>
      <c r="M29" s="100"/>
      <c r="N29" s="98"/>
      <c r="O29" s="17"/>
      <c r="P29" s="12" t="s">
        <v>22</v>
      </c>
      <c r="Q29" s="17"/>
      <c r="R29" s="100"/>
      <c r="S29" s="118"/>
      <c r="T29" s="85"/>
      <c r="U29" s="88"/>
      <c r="V29" s="118"/>
      <c r="W29" s="88"/>
      <c r="X29" s="14"/>
      <c r="Y29" s="14"/>
      <c r="Z29" s="4"/>
      <c r="AA29" s="4"/>
      <c r="AE29" s="95">
        <f>IF(J29="","",IF(J29&gt;L29,1,0))</f>
      </c>
      <c r="AF29" s="95">
        <f>IF(L29="","",IF(J29&lt;L29,1,0))</f>
      </c>
      <c r="AG29" s="95">
        <f>IF(O29="","",IF(O29&gt;Q29,1,0))</f>
      </c>
      <c r="AH29" s="95">
        <f>IF(Q29="","",IF(O29&lt;Q29,1,0))</f>
      </c>
    </row>
    <row r="30" spans="2:32" ht="15" customHeight="1">
      <c r="B30" s="106" t="s">
        <v>34</v>
      </c>
      <c r="C30" s="103" t="s">
        <v>163</v>
      </c>
      <c r="D30" s="11" t="str">
        <f>IF(E30="","",IF(D31&gt;H31,"○","×"))</f>
        <v>×</v>
      </c>
      <c r="E30" s="5">
        <f>IF(L27="","",L27)</f>
        <v>12</v>
      </c>
      <c r="F30" s="18" t="s">
        <v>22</v>
      </c>
      <c r="G30" s="5">
        <f>IF(J27="","",J27)</f>
        <v>15</v>
      </c>
      <c r="H30" s="19"/>
      <c r="I30" s="107"/>
      <c r="J30" s="108"/>
      <c r="K30" s="108"/>
      <c r="L30" s="108"/>
      <c r="M30" s="109"/>
      <c r="N30" s="11" t="str">
        <f>IF(O30="","",IF(N31&gt;R31,"○","×"))</f>
        <v>×</v>
      </c>
      <c r="O30" s="5">
        <v>6</v>
      </c>
      <c r="P30" s="18" t="s">
        <v>22</v>
      </c>
      <c r="Q30" s="5">
        <v>15</v>
      </c>
      <c r="R30" s="20"/>
      <c r="S30" s="116">
        <f>IF(D30="","",COUNTIF(D30:R32,"○"))</f>
        <v>0</v>
      </c>
      <c r="T30" s="119" t="s">
        <v>23</v>
      </c>
      <c r="U30" s="86">
        <f>IF(D30="","",COUNTIF(D30:R32,"×"))</f>
        <v>2</v>
      </c>
      <c r="V30" s="116">
        <f>IF(AD31="","",RANK(AD31,AD27:AD35))</f>
        <v>3</v>
      </c>
      <c r="W30" s="86"/>
      <c r="X30" s="14"/>
      <c r="Y30" s="14"/>
      <c r="Z30" s="4"/>
      <c r="AA30" s="4"/>
      <c r="AE30" s="95">
        <f>IF(O30="","",IF(O30&gt;Q30,1,0))</f>
        <v>0</v>
      </c>
      <c r="AF30" s="95">
        <f>IF(Q30="","",IF(O30&lt;Q30,1,0))</f>
        <v>1</v>
      </c>
    </row>
    <row r="31" spans="2:32" ht="15" customHeight="1">
      <c r="B31" s="101"/>
      <c r="C31" s="104"/>
      <c r="D31" s="97">
        <f>M28</f>
        <v>0</v>
      </c>
      <c r="E31" s="14">
        <f>IF(L28="","",L28)</f>
        <v>5</v>
      </c>
      <c r="F31" s="12" t="s">
        <v>22</v>
      </c>
      <c r="G31" s="14">
        <f>IF(J28="","",J28)</f>
        <v>15</v>
      </c>
      <c r="H31" s="99">
        <f>I28</f>
        <v>2</v>
      </c>
      <c r="I31" s="110"/>
      <c r="J31" s="111"/>
      <c r="K31" s="111"/>
      <c r="L31" s="111"/>
      <c r="M31" s="112"/>
      <c r="N31" s="97">
        <f>IF(O30="","",SUM(AE30:AE32))</f>
        <v>0</v>
      </c>
      <c r="O31" s="14">
        <v>5</v>
      </c>
      <c r="P31" s="12" t="s">
        <v>22</v>
      </c>
      <c r="Q31" s="14">
        <v>15</v>
      </c>
      <c r="R31" s="99">
        <f>IF(Q30="","",SUM(AF30:AF32))</f>
        <v>2</v>
      </c>
      <c r="S31" s="117"/>
      <c r="T31" s="120"/>
      <c r="U31" s="87"/>
      <c r="V31" s="117"/>
      <c r="W31" s="87"/>
      <c r="X31" s="14"/>
      <c r="Y31" s="14"/>
      <c r="Z31" s="4"/>
      <c r="AA31" s="4"/>
      <c r="AD31" s="96">
        <f>IF(S30="","",S30*1000+(D31+N31)*100+((D31+N31)-(H31+R31))*10+((SUM(E30:E32)+SUM(O30:O32))-(SUM(G30:G32)+SUM(Q30:Q32))))</f>
        <v>-72</v>
      </c>
      <c r="AE31" s="95">
        <f>IF(O31="","",IF(O31&gt;Q31,1,0))</f>
        <v>0</v>
      </c>
      <c r="AF31" s="95">
        <f>IF(Q31="","",IF(O31&lt;Q31,1,0))</f>
        <v>1</v>
      </c>
    </row>
    <row r="32" spans="2:32" ht="15" customHeight="1">
      <c r="B32" s="102"/>
      <c r="C32" s="105"/>
      <c r="D32" s="98"/>
      <c r="E32" s="16">
        <f>IF(L29="","",L29)</f>
      </c>
      <c r="F32" s="21" t="s">
        <v>22</v>
      </c>
      <c r="G32" s="16">
        <f>IF(J29="","",J29)</f>
      </c>
      <c r="H32" s="100"/>
      <c r="I32" s="113"/>
      <c r="J32" s="114"/>
      <c r="K32" s="114"/>
      <c r="L32" s="114"/>
      <c r="M32" s="115"/>
      <c r="N32" s="98"/>
      <c r="O32" s="16"/>
      <c r="P32" s="12" t="s">
        <v>22</v>
      </c>
      <c r="Q32" s="16"/>
      <c r="R32" s="100"/>
      <c r="S32" s="118"/>
      <c r="T32" s="85"/>
      <c r="U32" s="88"/>
      <c r="V32" s="118"/>
      <c r="W32" s="88"/>
      <c r="X32" s="14"/>
      <c r="Y32" s="14"/>
      <c r="Z32" s="4"/>
      <c r="AA32" s="4"/>
      <c r="AE32" s="95">
        <f>IF(O32="","",IF(O32&gt;Q32,1,0))</f>
      </c>
      <c r="AF32" s="95">
        <f>IF(Q32="","",IF(O32&lt;Q32,1,0))</f>
      </c>
    </row>
    <row r="33" spans="2:27" ht="15" customHeight="1">
      <c r="B33" s="101" t="s">
        <v>155</v>
      </c>
      <c r="C33" s="103" t="s">
        <v>38</v>
      </c>
      <c r="D33" s="11" t="str">
        <f>IF(E33="","",IF(D34&gt;H34,"○","×"))</f>
        <v>×</v>
      </c>
      <c r="E33" s="5">
        <f>IF(Q27="","",Q27)</f>
        <v>11</v>
      </c>
      <c r="F33" s="18" t="s">
        <v>22</v>
      </c>
      <c r="G33" s="5">
        <f>IF(O27="","",O27)</f>
        <v>15</v>
      </c>
      <c r="H33" s="20"/>
      <c r="I33" s="11" t="str">
        <f>IF(J33="","",IF(I34&gt;M34,"○","×"))</f>
        <v>○</v>
      </c>
      <c r="J33" s="5">
        <f>IF(Q30="","",Q30)</f>
        <v>15</v>
      </c>
      <c r="K33" s="12" t="s">
        <v>22</v>
      </c>
      <c r="L33" s="5">
        <f>IF(O30="","",O30)</f>
        <v>6</v>
      </c>
      <c r="M33" s="20"/>
      <c r="N33" s="107"/>
      <c r="O33" s="108"/>
      <c r="P33" s="108"/>
      <c r="Q33" s="108"/>
      <c r="R33" s="109"/>
      <c r="S33" s="116">
        <f>IF(D33="","",COUNTIF(D33:M33,"○"))</f>
        <v>1</v>
      </c>
      <c r="T33" s="119" t="s">
        <v>23</v>
      </c>
      <c r="U33" s="86">
        <f>IF(D33="","",COUNTIF(D33:M33,"×"))</f>
        <v>1</v>
      </c>
      <c r="V33" s="116">
        <f>IF(AD34="","",RANK(AD34,AD27:AD35))</f>
        <v>2</v>
      </c>
      <c r="W33" s="86"/>
      <c r="X33" s="14"/>
      <c r="Y33" s="14"/>
      <c r="Z33" s="4"/>
      <c r="AA33" s="4"/>
    </row>
    <row r="34" spans="2:30" ht="15" customHeight="1">
      <c r="B34" s="101"/>
      <c r="C34" s="104"/>
      <c r="D34" s="97">
        <f>R28</f>
        <v>0</v>
      </c>
      <c r="E34" s="14">
        <f>IF(Q28="","",Q28)</f>
        <v>6</v>
      </c>
      <c r="F34" s="12" t="s">
        <v>22</v>
      </c>
      <c r="G34" s="14">
        <f>IF(O28="","",O28)</f>
        <v>15</v>
      </c>
      <c r="H34" s="99">
        <f>N28</f>
        <v>2</v>
      </c>
      <c r="I34" s="97">
        <f>R31</f>
        <v>2</v>
      </c>
      <c r="J34" s="14">
        <f>IF(Q31="","",Q31)</f>
        <v>15</v>
      </c>
      <c r="K34" s="12" t="s">
        <v>22</v>
      </c>
      <c r="L34" s="15">
        <f>IF(O31="","",O31)</f>
        <v>5</v>
      </c>
      <c r="M34" s="99">
        <f>N31</f>
        <v>0</v>
      </c>
      <c r="N34" s="110"/>
      <c r="O34" s="111"/>
      <c r="P34" s="111"/>
      <c r="Q34" s="111"/>
      <c r="R34" s="112"/>
      <c r="S34" s="117"/>
      <c r="T34" s="120"/>
      <c r="U34" s="87"/>
      <c r="V34" s="117"/>
      <c r="W34" s="87"/>
      <c r="X34" s="14"/>
      <c r="Y34" s="14"/>
      <c r="Z34" s="4"/>
      <c r="AA34" s="4"/>
      <c r="AD34" s="96">
        <f>IF(S33="","",S33*1000+(D34+I34)*100+((D34+I34)-(H34+M34))*10+((SUM(E33:E35)+SUM(J33:J35))-(SUM(G33:G35)+SUM(L33:L35))))</f>
        <v>1206</v>
      </c>
    </row>
    <row r="35" spans="2:27" ht="15" customHeight="1">
      <c r="B35" s="102"/>
      <c r="C35" s="105"/>
      <c r="D35" s="98"/>
      <c r="E35" s="16">
        <f>IF(Q29="","",Q29)</f>
      </c>
      <c r="F35" s="21" t="s">
        <v>22</v>
      </c>
      <c r="G35" s="16">
        <f>IF(O29="","",O29)</f>
      </c>
      <c r="H35" s="100"/>
      <c r="I35" s="98"/>
      <c r="J35" s="16">
        <f>IF(Q32="","",Q32)</f>
      </c>
      <c r="K35" s="12" t="s">
        <v>22</v>
      </c>
      <c r="L35" s="17">
        <f>IF(O32="","",O32)</f>
      </c>
      <c r="M35" s="100"/>
      <c r="N35" s="113"/>
      <c r="O35" s="114"/>
      <c r="P35" s="114"/>
      <c r="Q35" s="114"/>
      <c r="R35" s="115"/>
      <c r="S35" s="118"/>
      <c r="T35" s="85"/>
      <c r="U35" s="88"/>
      <c r="V35" s="118"/>
      <c r="W35" s="88"/>
      <c r="X35" s="14"/>
      <c r="Y35" s="14"/>
      <c r="Z35" s="4"/>
      <c r="AA35" s="4"/>
    </row>
    <row r="36" spans="2:36" s="22" customFormat="1" ht="15" customHeight="1">
      <c r="B36" s="23"/>
      <c r="C36" s="23"/>
      <c r="K36" s="25"/>
      <c r="AD36" s="95"/>
      <c r="AE36" s="95"/>
      <c r="AF36" s="95"/>
      <c r="AG36" s="95"/>
      <c r="AH36" s="95"/>
      <c r="AI36" s="95"/>
      <c r="AJ36" s="95"/>
    </row>
    <row r="37" spans="2:27" ht="15" customHeight="1">
      <c r="B37" s="27" t="s">
        <v>27</v>
      </c>
      <c r="C37" s="7"/>
      <c r="D37" s="89" t="s">
        <v>44</v>
      </c>
      <c r="E37" s="90"/>
      <c r="F37" s="90"/>
      <c r="G37" s="90"/>
      <c r="H37" s="78"/>
      <c r="I37" s="89" t="s">
        <v>45</v>
      </c>
      <c r="J37" s="90"/>
      <c r="K37" s="90"/>
      <c r="L37" s="90"/>
      <c r="M37" s="78"/>
      <c r="N37" s="89" t="s">
        <v>46</v>
      </c>
      <c r="O37" s="90"/>
      <c r="P37" s="90"/>
      <c r="Q37" s="90"/>
      <c r="R37" s="78"/>
      <c r="S37" s="8"/>
      <c r="T37" s="9" t="s">
        <v>20</v>
      </c>
      <c r="U37" s="9"/>
      <c r="V37" s="89" t="s">
        <v>21</v>
      </c>
      <c r="W37" s="78"/>
      <c r="AA37" s="10"/>
    </row>
    <row r="38" spans="2:34" ht="15" customHeight="1">
      <c r="B38" s="106" t="s">
        <v>157</v>
      </c>
      <c r="C38" s="103" t="s">
        <v>41</v>
      </c>
      <c r="D38" s="107"/>
      <c r="E38" s="108"/>
      <c r="F38" s="108"/>
      <c r="G38" s="108"/>
      <c r="H38" s="109"/>
      <c r="I38" s="11" t="str">
        <f>IF(I39="","",IF(I39&gt;M39,"○","×"))</f>
        <v>○</v>
      </c>
      <c r="J38" s="5">
        <v>15</v>
      </c>
      <c r="K38" s="12" t="s">
        <v>22</v>
      </c>
      <c r="L38" s="5">
        <v>5</v>
      </c>
      <c r="M38" s="6"/>
      <c r="N38" s="13" t="str">
        <f>IF(N39="","",IF(N39&gt;R39,"○","×"))</f>
        <v>○</v>
      </c>
      <c r="O38" s="5">
        <v>21</v>
      </c>
      <c r="P38" s="12" t="s">
        <v>22</v>
      </c>
      <c r="Q38" s="5">
        <v>20</v>
      </c>
      <c r="R38" s="6"/>
      <c r="S38" s="116">
        <f>IF(I38="","",COUNTIF(I38:R38,"○"))</f>
        <v>2</v>
      </c>
      <c r="T38" s="119" t="s">
        <v>23</v>
      </c>
      <c r="U38" s="86">
        <f>IF(I38="","",COUNTIF(I38:R38,"×"))</f>
        <v>0</v>
      </c>
      <c r="V38" s="116">
        <f>IF(AD39="","",RANK(AD39,AD38:AD46))</f>
        <v>1</v>
      </c>
      <c r="W38" s="86"/>
      <c r="X38" s="14"/>
      <c r="Y38" s="14"/>
      <c r="Z38" s="10"/>
      <c r="AA38" s="10"/>
      <c r="AE38" s="95">
        <f>IF(J38="","",IF(J38&gt;L38,1,0))</f>
        <v>1</v>
      </c>
      <c r="AF38" s="95">
        <f>IF(L38="","",IF(J38&lt;L38,1,0))</f>
        <v>0</v>
      </c>
      <c r="AG38" s="95">
        <f>IF(O38="","",IF(O38&gt;Q38,1,0))</f>
        <v>1</v>
      </c>
      <c r="AH38" s="95">
        <f>IF(Q38="","",IF(O38&lt;Q38,1,0))</f>
        <v>0</v>
      </c>
    </row>
    <row r="39" spans="2:34" ht="15" customHeight="1">
      <c r="B39" s="101"/>
      <c r="C39" s="104"/>
      <c r="D39" s="110"/>
      <c r="E39" s="111"/>
      <c r="F39" s="111"/>
      <c r="G39" s="111"/>
      <c r="H39" s="112"/>
      <c r="I39" s="97">
        <f>IF(J38="","",SUM(AE38:AE40))</f>
        <v>2</v>
      </c>
      <c r="J39" s="14">
        <v>15</v>
      </c>
      <c r="K39" s="12" t="s">
        <v>22</v>
      </c>
      <c r="L39" s="14">
        <v>11</v>
      </c>
      <c r="M39" s="99">
        <f>IF(L38="","",SUM(AF38:AF40))</f>
        <v>0</v>
      </c>
      <c r="N39" s="97">
        <f>IF(O38="","",SUM(AG38:AG40))</f>
        <v>2</v>
      </c>
      <c r="O39" s="15">
        <v>9</v>
      </c>
      <c r="P39" s="12" t="s">
        <v>22</v>
      </c>
      <c r="Q39" s="15">
        <v>15</v>
      </c>
      <c r="R39" s="99">
        <f>IF(Q38="","",SUM(AH38:AH40))</f>
        <v>1</v>
      </c>
      <c r="S39" s="117"/>
      <c r="T39" s="120"/>
      <c r="U39" s="87"/>
      <c r="V39" s="117"/>
      <c r="W39" s="87"/>
      <c r="X39" s="14"/>
      <c r="Y39" s="14"/>
      <c r="Z39" s="10"/>
      <c r="AA39" s="10"/>
      <c r="AD39" s="96">
        <f>IF(S38="","",S38*1000+(I39+N39)*100+((I39+N39)-(M39+R39))*10+((SUM(J38:J40)+SUM(O38:O40))-(SUM(L38:L40)+SUM(Q38:Q40))))</f>
        <v>2441</v>
      </c>
      <c r="AE39" s="95">
        <f>IF(J39="","",IF(J39&gt;L39,1,0))</f>
        <v>1</v>
      </c>
      <c r="AF39" s="95">
        <f>IF(L39="","",IF(J39&lt;L39,1,0))</f>
        <v>0</v>
      </c>
      <c r="AG39" s="95">
        <f>IF(O39="","",IF(O39&gt;Q39,1,0))</f>
        <v>0</v>
      </c>
      <c r="AH39" s="95">
        <f>IF(Q39="","",IF(O39&lt;Q39,1,0))</f>
        <v>1</v>
      </c>
    </row>
    <row r="40" spans="2:34" ht="15" customHeight="1">
      <c r="B40" s="102"/>
      <c r="C40" s="105"/>
      <c r="D40" s="113"/>
      <c r="E40" s="114"/>
      <c r="F40" s="114"/>
      <c r="G40" s="114"/>
      <c r="H40" s="115"/>
      <c r="I40" s="98"/>
      <c r="J40" s="16"/>
      <c r="K40" s="12" t="s">
        <v>22</v>
      </c>
      <c r="L40" s="16"/>
      <c r="M40" s="100"/>
      <c r="N40" s="98"/>
      <c r="O40" s="17">
        <v>18</v>
      </c>
      <c r="P40" s="12" t="s">
        <v>22</v>
      </c>
      <c r="Q40" s="17">
        <v>16</v>
      </c>
      <c r="R40" s="100"/>
      <c r="S40" s="118"/>
      <c r="T40" s="85"/>
      <c r="U40" s="88"/>
      <c r="V40" s="118"/>
      <c r="W40" s="88"/>
      <c r="X40" s="14"/>
      <c r="Y40" s="14"/>
      <c r="Z40" s="4"/>
      <c r="AA40" s="4"/>
      <c r="AE40" s="95">
        <f>IF(J40="","",IF(J40&gt;L40,1,0))</f>
      </c>
      <c r="AF40" s="95">
        <f>IF(L40="","",IF(J40&lt;L40,1,0))</f>
      </c>
      <c r="AG40" s="95">
        <f>IF(O40="","",IF(O40&gt;Q40,1,0))</f>
        <v>1</v>
      </c>
      <c r="AH40" s="95">
        <f>IF(Q40="","",IF(O40&lt;Q40,1,0))</f>
        <v>0</v>
      </c>
    </row>
    <row r="41" spans="2:32" ht="15" customHeight="1">
      <c r="B41" s="106" t="s">
        <v>156</v>
      </c>
      <c r="C41" s="103" t="s">
        <v>42</v>
      </c>
      <c r="D41" s="11" t="str">
        <f>IF(E41="","",IF(D42&gt;H42,"○","×"))</f>
        <v>×</v>
      </c>
      <c r="E41" s="5">
        <f>IF(L38="","",L38)</f>
        <v>5</v>
      </c>
      <c r="F41" s="18" t="s">
        <v>22</v>
      </c>
      <c r="G41" s="5">
        <f>IF(J38="","",J38)</f>
        <v>15</v>
      </c>
      <c r="H41" s="19"/>
      <c r="I41" s="107"/>
      <c r="J41" s="108"/>
      <c r="K41" s="108"/>
      <c r="L41" s="108"/>
      <c r="M41" s="109"/>
      <c r="N41" s="11" t="str">
        <f>IF(O41="","",IF(N42&gt;R42,"○","×"))</f>
        <v>×</v>
      </c>
      <c r="O41" s="5">
        <v>6</v>
      </c>
      <c r="P41" s="18" t="s">
        <v>22</v>
      </c>
      <c r="Q41" s="5">
        <v>15</v>
      </c>
      <c r="R41" s="20"/>
      <c r="S41" s="116">
        <f>IF(D41="","",COUNTIF(D41:R43,"○"))</f>
        <v>0</v>
      </c>
      <c r="T41" s="119" t="s">
        <v>23</v>
      </c>
      <c r="U41" s="86">
        <f>IF(D41="","",COUNTIF(D41:R43,"×"))</f>
        <v>2</v>
      </c>
      <c r="V41" s="116">
        <f>IF(AD42="","",RANK(AD42,AD38:AD46))</f>
        <v>3</v>
      </c>
      <c r="W41" s="86"/>
      <c r="X41" s="14"/>
      <c r="Y41" s="14"/>
      <c r="Z41" s="4"/>
      <c r="AA41" s="4"/>
      <c r="AE41" s="95">
        <f>IF(O41="","",IF(O41&gt;Q41,1,0))</f>
        <v>0</v>
      </c>
      <c r="AF41" s="95">
        <f>IF(Q41="","",IF(O41&lt;Q41,1,0))</f>
        <v>1</v>
      </c>
    </row>
    <row r="42" spans="2:32" ht="15" customHeight="1">
      <c r="B42" s="101"/>
      <c r="C42" s="104"/>
      <c r="D42" s="97">
        <f>M39</f>
        <v>0</v>
      </c>
      <c r="E42" s="14">
        <f>IF(L39="","",L39)</f>
        <v>11</v>
      </c>
      <c r="F42" s="12" t="s">
        <v>22</v>
      </c>
      <c r="G42" s="14">
        <f>IF(J39="","",J39)</f>
        <v>15</v>
      </c>
      <c r="H42" s="99">
        <f>I39</f>
        <v>2</v>
      </c>
      <c r="I42" s="110"/>
      <c r="J42" s="111"/>
      <c r="K42" s="111"/>
      <c r="L42" s="111"/>
      <c r="M42" s="112"/>
      <c r="N42" s="97">
        <f>IF(O41="","",SUM(AE41:AE43))</f>
        <v>1</v>
      </c>
      <c r="O42" s="14">
        <v>15</v>
      </c>
      <c r="P42" s="12" t="s">
        <v>22</v>
      </c>
      <c r="Q42" s="14">
        <v>13</v>
      </c>
      <c r="R42" s="99">
        <f>IF(Q41="","",SUM(AF41:AF43))</f>
        <v>2</v>
      </c>
      <c r="S42" s="117"/>
      <c r="T42" s="120"/>
      <c r="U42" s="87"/>
      <c r="V42" s="117"/>
      <c r="W42" s="87"/>
      <c r="X42" s="14"/>
      <c r="Y42" s="14"/>
      <c r="Z42" s="4"/>
      <c r="AA42" s="4"/>
      <c r="AD42" s="96">
        <f>IF(S41="","",S41*1000+(D42+N42)*100+((D42+N42)-(H42+R42))*10+((SUM(E41:E43)+SUM(O41:O43))-(SUM(G41:G43)+SUM(Q41:Q43))))</f>
        <v>46</v>
      </c>
      <c r="AE42" s="95">
        <f>IF(O42="","",IF(O42&gt;Q42,1,0))</f>
        <v>1</v>
      </c>
      <c r="AF42" s="95">
        <f>IF(Q42="","",IF(O42&lt;Q42,1,0))</f>
        <v>0</v>
      </c>
    </row>
    <row r="43" spans="2:32" ht="15" customHeight="1">
      <c r="B43" s="102"/>
      <c r="C43" s="105"/>
      <c r="D43" s="98"/>
      <c r="E43" s="16">
        <f>IF(L40="","",L40)</f>
      </c>
      <c r="F43" s="21" t="s">
        <v>22</v>
      </c>
      <c r="G43" s="16">
        <f>IF(J40="","",J40)</f>
      </c>
      <c r="H43" s="100"/>
      <c r="I43" s="113"/>
      <c r="J43" s="114"/>
      <c r="K43" s="114"/>
      <c r="L43" s="114"/>
      <c r="M43" s="115"/>
      <c r="N43" s="98"/>
      <c r="O43" s="16">
        <v>12</v>
      </c>
      <c r="P43" s="12" t="s">
        <v>22</v>
      </c>
      <c r="Q43" s="16">
        <v>15</v>
      </c>
      <c r="R43" s="100"/>
      <c r="S43" s="118"/>
      <c r="T43" s="85"/>
      <c r="U43" s="88"/>
      <c r="V43" s="118"/>
      <c r="W43" s="88"/>
      <c r="X43" s="14"/>
      <c r="Y43" s="14"/>
      <c r="Z43" s="4"/>
      <c r="AA43" s="4"/>
      <c r="AE43" s="95">
        <f>IF(O43="","",IF(O43&gt;Q43,1,0))</f>
        <v>0</v>
      </c>
      <c r="AF43" s="95">
        <f>IF(Q43="","",IF(O43&lt;Q43,1,0))</f>
        <v>1</v>
      </c>
    </row>
    <row r="44" spans="2:27" ht="15" customHeight="1">
      <c r="B44" s="101" t="s">
        <v>155</v>
      </c>
      <c r="C44" s="103" t="s">
        <v>43</v>
      </c>
      <c r="D44" s="11" t="str">
        <f>IF(E44="","",IF(D45&gt;H45,"○","×"))</f>
        <v>×</v>
      </c>
      <c r="E44" s="5">
        <f>IF(Q38="","",Q38)</f>
        <v>20</v>
      </c>
      <c r="F44" s="18" t="s">
        <v>22</v>
      </c>
      <c r="G44" s="5">
        <f>IF(O38="","",O38)</f>
        <v>21</v>
      </c>
      <c r="H44" s="20"/>
      <c r="I44" s="11" t="str">
        <f>IF(J44="","",IF(I45&gt;M45,"○","×"))</f>
        <v>○</v>
      </c>
      <c r="J44" s="5">
        <f>IF(Q41="","",Q41)</f>
        <v>15</v>
      </c>
      <c r="K44" s="12" t="s">
        <v>22</v>
      </c>
      <c r="L44" s="5">
        <f>IF(O41="","",O41)</f>
        <v>6</v>
      </c>
      <c r="M44" s="20"/>
      <c r="N44" s="107"/>
      <c r="O44" s="108"/>
      <c r="P44" s="108"/>
      <c r="Q44" s="108"/>
      <c r="R44" s="109"/>
      <c r="S44" s="116">
        <f>IF(D44="","",COUNTIF(D44:M44,"○"))</f>
        <v>1</v>
      </c>
      <c r="T44" s="119" t="s">
        <v>23</v>
      </c>
      <c r="U44" s="86">
        <f>IF(D44="","",COUNTIF(D44:M44,"×"))</f>
        <v>1</v>
      </c>
      <c r="V44" s="116">
        <f>IF(AD45="","",RANK(AD45,AD38:AD46))</f>
        <v>2</v>
      </c>
      <c r="W44" s="86"/>
      <c r="X44" s="14"/>
      <c r="Y44" s="14"/>
      <c r="Z44" s="4"/>
      <c r="AA44" s="4"/>
    </row>
    <row r="45" spans="2:30" ht="15" customHeight="1">
      <c r="B45" s="101"/>
      <c r="C45" s="104"/>
      <c r="D45" s="97">
        <f>R39</f>
        <v>1</v>
      </c>
      <c r="E45" s="14">
        <f>IF(Q39="","",Q39)</f>
        <v>15</v>
      </c>
      <c r="F45" s="12" t="s">
        <v>22</v>
      </c>
      <c r="G45" s="14">
        <f>IF(O39="","",O39)</f>
        <v>9</v>
      </c>
      <c r="H45" s="99">
        <f>N39</f>
        <v>2</v>
      </c>
      <c r="I45" s="97">
        <f>R42</f>
        <v>2</v>
      </c>
      <c r="J45" s="14">
        <f>IF(Q42="","",Q42)</f>
        <v>13</v>
      </c>
      <c r="K45" s="12" t="s">
        <v>22</v>
      </c>
      <c r="L45" s="15">
        <f>IF(O42="","",O42)</f>
        <v>15</v>
      </c>
      <c r="M45" s="99">
        <f>N42</f>
        <v>1</v>
      </c>
      <c r="N45" s="110"/>
      <c r="O45" s="111"/>
      <c r="P45" s="111"/>
      <c r="Q45" s="111"/>
      <c r="R45" s="112"/>
      <c r="S45" s="117"/>
      <c r="T45" s="120"/>
      <c r="U45" s="87"/>
      <c r="V45" s="117"/>
      <c r="W45" s="87"/>
      <c r="X45" s="14"/>
      <c r="Y45" s="14"/>
      <c r="Z45" s="4"/>
      <c r="AA45" s="4"/>
      <c r="AD45" s="96">
        <f>IF(S44="","",S44*1000+(D45+I45)*100+((D45+I45)-(H45+M45))*10+((SUM(E44:E46)+SUM(J44:J46))-(SUM(G44:G46)+SUM(L44:L46))))</f>
        <v>1313</v>
      </c>
    </row>
    <row r="46" spans="2:27" ht="15" customHeight="1">
      <c r="B46" s="102"/>
      <c r="C46" s="105"/>
      <c r="D46" s="98"/>
      <c r="E46" s="16">
        <f>IF(Q40="","",Q40)</f>
        <v>16</v>
      </c>
      <c r="F46" s="21" t="s">
        <v>22</v>
      </c>
      <c r="G46" s="16">
        <f>IF(O40="","",O40)</f>
        <v>18</v>
      </c>
      <c r="H46" s="100"/>
      <c r="I46" s="98"/>
      <c r="J46" s="16">
        <f>IF(Q43="","",Q43)</f>
        <v>15</v>
      </c>
      <c r="K46" s="12" t="s">
        <v>22</v>
      </c>
      <c r="L46" s="17">
        <f>IF(O43="","",O43)</f>
        <v>12</v>
      </c>
      <c r="M46" s="100"/>
      <c r="N46" s="113"/>
      <c r="O46" s="114"/>
      <c r="P46" s="114"/>
      <c r="Q46" s="114"/>
      <c r="R46" s="115"/>
      <c r="S46" s="118"/>
      <c r="T46" s="85"/>
      <c r="U46" s="88"/>
      <c r="V46" s="118"/>
      <c r="W46" s="88"/>
      <c r="X46" s="14"/>
      <c r="Y46" s="14"/>
      <c r="Z46" s="4"/>
      <c r="AA46" s="4"/>
    </row>
    <row r="47" spans="2:27" ht="15" customHeight="1">
      <c r="B47" s="38"/>
      <c r="C47" s="10"/>
      <c r="D47" s="15"/>
      <c r="E47" s="14"/>
      <c r="F47" s="12"/>
      <c r="G47" s="14"/>
      <c r="H47" s="15"/>
      <c r="I47" s="15"/>
      <c r="J47" s="14"/>
      <c r="K47" s="18"/>
      <c r="L47" s="15"/>
      <c r="M47" s="15"/>
      <c r="N47" s="91"/>
      <c r="O47" s="91"/>
      <c r="P47" s="91"/>
      <c r="Q47" s="91"/>
      <c r="R47" s="91"/>
      <c r="S47" s="14"/>
      <c r="T47" s="14"/>
      <c r="U47" s="14"/>
      <c r="V47" s="14"/>
      <c r="W47" s="14"/>
      <c r="X47" s="14"/>
      <c r="Y47" s="14"/>
      <c r="Z47" s="4"/>
      <c r="AA47" s="4"/>
    </row>
    <row r="48" spans="2:36" s="22" customFormat="1" ht="15" customHeight="1">
      <c r="B48" s="23"/>
      <c r="C48" s="23"/>
      <c r="K48" s="40"/>
      <c r="AD48" s="95"/>
      <c r="AE48" s="95"/>
      <c r="AF48" s="95"/>
      <c r="AG48" s="95"/>
      <c r="AH48" s="95"/>
      <c r="AI48" s="95"/>
      <c r="AJ48" s="95"/>
    </row>
    <row r="49" spans="2:36" s="22" customFormat="1" ht="15" customHeight="1">
      <c r="B49" s="47" t="s">
        <v>145</v>
      </c>
      <c r="C49" s="23"/>
      <c r="K49" s="40"/>
      <c r="T49" t="s">
        <v>144</v>
      </c>
      <c r="AD49" s="95"/>
      <c r="AE49" s="95"/>
      <c r="AF49" s="95"/>
      <c r="AG49" s="95"/>
      <c r="AH49" s="95"/>
      <c r="AI49" s="95"/>
      <c r="AJ49" s="95"/>
    </row>
    <row r="50" spans="2:36" s="22" customFormat="1" ht="15" customHeight="1" thickBot="1">
      <c r="B50" s="162" t="str">
        <f>INDEX(B5:B13,MATCH(1,V5:V13,0),1)</f>
        <v>(神　郷)</v>
      </c>
      <c r="C50" s="173" t="str">
        <f>INDEX(C5:C13,MATCH(1,V5:V13,0),1)</f>
        <v>山本　萌愛
浮橋　隆二</v>
      </c>
      <c r="D50" s="68"/>
      <c r="E50" s="68"/>
      <c r="F50" s="68"/>
      <c r="G50" s="68"/>
      <c r="H50" s="68"/>
      <c r="I50" s="68"/>
      <c r="K50" s="40"/>
      <c r="N50" s="68"/>
      <c r="O50" s="68"/>
      <c r="P50" s="68"/>
      <c r="Q50" s="68"/>
      <c r="R50" s="68"/>
      <c r="S50" s="68"/>
      <c r="T50" s="173" t="str">
        <f>INDEX(C27:C35,MATCH(1,V27:V35,0),1)</f>
        <v>加藤　はる
小寺　　 信</v>
      </c>
      <c r="U50" s="173"/>
      <c r="V50" s="173"/>
      <c r="W50" s="173"/>
      <c r="X50" s="173"/>
      <c r="Y50" s="172" t="str">
        <f>INDEX(B27:B35,MATCH(1,V27:V35,0),1)</f>
        <v>(中　萩)</v>
      </c>
      <c r="Z50" s="172"/>
      <c r="AA50" s="172"/>
      <c r="AB50" s="172"/>
      <c r="AD50" s="95"/>
      <c r="AE50" s="95"/>
      <c r="AF50" s="95"/>
      <c r="AG50" s="95"/>
      <c r="AH50" s="95"/>
      <c r="AI50" s="95"/>
      <c r="AJ50" s="95"/>
    </row>
    <row r="51" spans="2:36" s="22" customFormat="1" ht="15" customHeight="1" thickTop="1">
      <c r="B51" s="162"/>
      <c r="C51" s="173"/>
      <c r="G51" s="198" t="s">
        <v>203</v>
      </c>
      <c r="H51" s="167"/>
      <c r="I51" s="167"/>
      <c r="J51" s="71"/>
      <c r="K51" s="40"/>
      <c r="M51" s="69"/>
      <c r="N51" s="195" t="s">
        <v>202</v>
      </c>
      <c r="O51" s="184"/>
      <c r="P51" s="184"/>
      <c r="T51" s="173"/>
      <c r="U51" s="173"/>
      <c r="V51" s="173"/>
      <c r="W51" s="173"/>
      <c r="X51" s="173"/>
      <c r="Y51" s="172"/>
      <c r="Z51" s="172"/>
      <c r="AA51" s="172"/>
      <c r="AB51" s="172"/>
      <c r="AD51" s="95"/>
      <c r="AE51" s="95"/>
      <c r="AF51" s="95"/>
      <c r="AG51" s="95"/>
      <c r="AH51" s="95"/>
      <c r="AI51" s="95"/>
      <c r="AJ51" s="95"/>
    </row>
    <row r="52" spans="2:36" s="22" customFormat="1" ht="15" customHeight="1" thickBot="1">
      <c r="B52" s="23"/>
      <c r="C52" s="23"/>
      <c r="G52" s="167"/>
      <c r="H52" s="167"/>
      <c r="I52" s="167"/>
      <c r="J52" s="74"/>
      <c r="K52" s="75"/>
      <c r="L52" s="45"/>
      <c r="M52" s="70"/>
      <c r="N52" s="184"/>
      <c r="O52" s="184"/>
      <c r="P52" s="184"/>
      <c r="AD52" s="95"/>
      <c r="AE52" s="95"/>
      <c r="AF52" s="95"/>
      <c r="AG52" s="95"/>
      <c r="AH52" s="95"/>
      <c r="AI52" s="95"/>
      <c r="AJ52" s="95"/>
    </row>
    <row r="53" spans="2:36" s="22" customFormat="1" ht="15" customHeight="1" thickTop="1">
      <c r="B53" s="47" t="s">
        <v>146</v>
      </c>
      <c r="C53" s="23"/>
      <c r="G53" s="167"/>
      <c r="H53" s="167"/>
      <c r="I53" s="168"/>
      <c r="J53" s="201" t="s">
        <v>208</v>
      </c>
      <c r="K53" s="176"/>
      <c r="L53" s="177"/>
      <c r="M53" s="177"/>
      <c r="N53" s="187"/>
      <c r="O53" s="184"/>
      <c r="P53" s="184"/>
      <c r="T53" t="s">
        <v>147</v>
      </c>
      <c r="AD53" s="95"/>
      <c r="AE53" s="95"/>
      <c r="AF53" s="95"/>
      <c r="AG53" s="95"/>
      <c r="AH53" s="95"/>
      <c r="AI53" s="95"/>
      <c r="AJ53" s="95"/>
    </row>
    <row r="54" spans="2:36" s="22" customFormat="1" ht="15" customHeight="1">
      <c r="B54" s="162" t="str">
        <f>INDEX(B16:B24,MATCH(1,V16:V24,0),1)</f>
        <v>(神　郷)</v>
      </c>
      <c r="C54" s="173" t="str">
        <f>INDEX(C16:C24,MATCH(1,V16:V24,0),1)</f>
        <v>佐々木圭都
曽我部大輔</v>
      </c>
      <c r="D54" s="45"/>
      <c r="E54" s="45"/>
      <c r="F54" s="45"/>
      <c r="G54" s="199"/>
      <c r="H54" s="199"/>
      <c r="I54" s="200"/>
      <c r="J54" s="202"/>
      <c r="K54" s="202"/>
      <c r="L54" s="202"/>
      <c r="M54" s="202"/>
      <c r="N54" s="196"/>
      <c r="O54" s="197"/>
      <c r="P54" s="197"/>
      <c r="Q54" s="45"/>
      <c r="R54" s="45"/>
      <c r="S54" s="45"/>
      <c r="T54" s="173" t="str">
        <f>INDEX(C38:C46,MATCH(1,V38:V46,0),1)</f>
        <v>佐薙　優孝
佐薙　美志</v>
      </c>
      <c r="U54" s="173"/>
      <c r="V54" s="173"/>
      <c r="W54" s="173"/>
      <c r="X54" s="173"/>
      <c r="Y54" s="172" t="str">
        <f>INDEX(B38:B46,MATCH(1,V38:V46,0),1)</f>
        <v>(宮　西)</v>
      </c>
      <c r="Z54" s="172"/>
      <c r="AA54" s="172"/>
      <c r="AB54" s="172"/>
      <c r="AD54" s="95"/>
      <c r="AE54" s="95"/>
      <c r="AF54" s="95"/>
      <c r="AG54" s="95"/>
      <c r="AH54" s="95"/>
      <c r="AI54" s="95"/>
      <c r="AJ54" s="95"/>
    </row>
    <row r="55" spans="2:36" s="22" customFormat="1" ht="15" customHeight="1">
      <c r="B55" s="162"/>
      <c r="C55" s="173"/>
      <c r="J55" s="202"/>
      <c r="K55" s="202"/>
      <c r="L55" s="202"/>
      <c r="M55" s="202"/>
      <c r="T55" s="173"/>
      <c r="U55" s="173"/>
      <c r="V55" s="173"/>
      <c r="W55" s="173"/>
      <c r="X55" s="173"/>
      <c r="Y55" s="172"/>
      <c r="Z55" s="172"/>
      <c r="AA55" s="172"/>
      <c r="AB55" s="172"/>
      <c r="AD55" s="95"/>
      <c r="AE55" s="95"/>
      <c r="AF55" s="95"/>
      <c r="AG55" s="95"/>
      <c r="AH55" s="95"/>
      <c r="AI55" s="95"/>
      <c r="AJ55" s="95"/>
    </row>
    <row r="57" spans="2:36" s="3" customFormat="1" ht="21">
      <c r="B57" s="123" t="s">
        <v>9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AD57" s="94"/>
      <c r="AE57" s="94"/>
      <c r="AF57" s="94"/>
      <c r="AG57" s="94"/>
      <c r="AH57" s="94"/>
      <c r="AI57" s="94"/>
      <c r="AJ57" s="94"/>
    </row>
    <row r="59" spans="2:27" ht="15" customHeight="1">
      <c r="B59" s="27" t="s">
        <v>24</v>
      </c>
      <c r="C59" s="7"/>
      <c r="D59" s="89" t="s">
        <v>50</v>
      </c>
      <c r="E59" s="90"/>
      <c r="F59" s="90"/>
      <c r="G59" s="90"/>
      <c r="H59" s="78"/>
      <c r="I59" s="89" t="s">
        <v>51</v>
      </c>
      <c r="J59" s="90"/>
      <c r="K59" s="90"/>
      <c r="L59" s="90"/>
      <c r="M59" s="78"/>
      <c r="N59" s="89" t="s">
        <v>52</v>
      </c>
      <c r="O59" s="90"/>
      <c r="P59" s="90"/>
      <c r="Q59" s="90"/>
      <c r="R59" s="78"/>
      <c r="S59" s="8"/>
      <c r="T59" s="9" t="s">
        <v>20</v>
      </c>
      <c r="U59" s="9"/>
      <c r="V59" s="89" t="s">
        <v>21</v>
      </c>
      <c r="W59" s="78"/>
      <c r="AA59" s="10"/>
    </row>
    <row r="60" spans="2:34" ht="15" customHeight="1">
      <c r="B60" s="106" t="s">
        <v>157</v>
      </c>
      <c r="C60" s="103" t="s">
        <v>164</v>
      </c>
      <c r="D60" s="107"/>
      <c r="E60" s="108"/>
      <c r="F60" s="108"/>
      <c r="G60" s="108"/>
      <c r="H60" s="109"/>
      <c r="I60" s="11" t="str">
        <f>IF(I61="","",IF(I61&gt;M61,"○","×"))</f>
        <v>○</v>
      </c>
      <c r="J60" s="5">
        <v>9</v>
      </c>
      <c r="K60" s="12" t="s">
        <v>22</v>
      </c>
      <c r="L60" s="5">
        <v>15</v>
      </c>
      <c r="M60" s="6"/>
      <c r="N60" s="13" t="str">
        <f>IF(N61="","",IF(N61&gt;R61,"○","×"))</f>
        <v>×</v>
      </c>
      <c r="O60" s="5">
        <v>9</v>
      </c>
      <c r="P60" s="12" t="s">
        <v>22</v>
      </c>
      <c r="Q60" s="5">
        <v>15</v>
      </c>
      <c r="R60" s="6"/>
      <c r="S60" s="116">
        <f>IF(I60="","",COUNTIF(I60:R60,"○"))</f>
        <v>1</v>
      </c>
      <c r="T60" s="119" t="s">
        <v>23</v>
      </c>
      <c r="U60" s="86">
        <f>IF(I60="","",COUNTIF(I60:R60,"×"))</f>
        <v>1</v>
      </c>
      <c r="V60" s="116">
        <f>IF(AD61="","",RANK(AD61,AD60:AD68))</f>
        <v>2</v>
      </c>
      <c r="W60" s="86"/>
      <c r="X60" s="14"/>
      <c r="Y60" s="14"/>
      <c r="Z60" s="10"/>
      <c r="AA60" s="10"/>
      <c r="AE60" s="95">
        <f>IF(J60="","",IF(J60&gt;L60,1,0))</f>
        <v>0</v>
      </c>
      <c r="AF60" s="95">
        <f>IF(L60="","",IF(J60&lt;L60,1,0))</f>
        <v>1</v>
      </c>
      <c r="AG60" s="95">
        <f>IF(O60="","",IF(O60&gt;Q60,1,0))</f>
        <v>0</v>
      </c>
      <c r="AH60" s="95">
        <f>IF(Q60="","",IF(O60&lt;Q60,1,0))</f>
        <v>1</v>
      </c>
    </row>
    <row r="61" spans="2:34" ht="15" customHeight="1">
      <c r="B61" s="101"/>
      <c r="C61" s="104"/>
      <c r="D61" s="110"/>
      <c r="E61" s="111"/>
      <c r="F61" s="111"/>
      <c r="G61" s="111"/>
      <c r="H61" s="112"/>
      <c r="I61" s="97">
        <f>IF(J60="","",SUM(AE60:AE62))</f>
        <v>2</v>
      </c>
      <c r="J61" s="14">
        <v>16</v>
      </c>
      <c r="K61" s="12" t="s">
        <v>22</v>
      </c>
      <c r="L61" s="14">
        <v>14</v>
      </c>
      <c r="M61" s="99">
        <f>IF(L60="","",SUM(AF60:AF62))</f>
        <v>1</v>
      </c>
      <c r="N61" s="97">
        <f>IF(O60="","",SUM(AG60:AG62))</f>
        <v>0</v>
      </c>
      <c r="O61" s="15">
        <v>10</v>
      </c>
      <c r="P61" s="12" t="s">
        <v>22</v>
      </c>
      <c r="Q61" s="15">
        <v>15</v>
      </c>
      <c r="R61" s="99">
        <f>IF(Q60="","",SUM(AH60:AH62))</f>
        <v>2</v>
      </c>
      <c r="S61" s="117"/>
      <c r="T61" s="120"/>
      <c r="U61" s="87"/>
      <c r="V61" s="117"/>
      <c r="W61" s="87"/>
      <c r="X61" s="14"/>
      <c r="Y61" s="14"/>
      <c r="Z61" s="10"/>
      <c r="AA61" s="10"/>
      <c r="AD61" s="96">
        <f>IF(S60="","",S60*1000+(I61+N61)*100+((I61+N61)-(M61+R61))*10+((SUM(J60:J62)+SUM(O60:O62))-(SUM(L60:L62)+SUM(Q60:Q62))))</f>
        <v>1180</v>
      </c>
      <c r="AE61" s="95">
        <f>IF(J61="","",IF(J61&gt;L61,1,0))</f>
        <v>1</v>
      </c>
      <c r="AF61" s="95">
        <f>IF(L61="","",IF(J61&lt;L61,1,0))</f>
        <v>0</v>
      </c>
      <c r="AG61" s="95">
        <f>IF(O61="","",IF(O61&gt;Q61,1,0))</f>
        <v>0</v>
      </c>
      <c r="AH61" s="95">
        <f>IF(Q61="","",IF(O61&lt;Q61,1,0))</f>
        <v>1</v>
      </c>
    </row>
    <row r="62" spans="2:34" ht="15" customHeight="1">
      <c r="B62" s="102"/>
      <c r="C62" s="105"/>
      <c r="D62" s="113"/>
      <c r="E62" s="114"/>
      <c r="F62" s="114"/>
      <c r="G62" s="114"/>
      <c r="H62" s="115"/>
      <c r="I62" s="98"/>
      <c r="J62" s="16">
        <v>15</v>
      </c>
      <c r="K62" s="12" t="s">
        <v>22</v>
      </c>
      <c r="L62" s="16">
        <v>10</v>
      </c>
      <c r="M62" s="100"/>
      <c r="N62" s="98"/>
      <c r="O62" s="17"/>
      <c r="P62" s="12" t="s">
        <v>22</v>
      </c>
      <c r="Q62" s="17"/>
      <c r="R62" s="100"/>
      <c r="S62" s="118"/>
      <c r="T62" s="85"/>
      <c r="U62" s="88"/>
      <c r="V62" s="118"/>
      <c r="W62" s="88"/>
      <c r="X62" s="14"/>
      <c r="Y62" s="14"/>
      <c r="Z62" s="4"/>
      <c r="AA62" s="4"/>
      <c r="AE62" s="95">
        <f>IF(J62="","",IF(J62&gt;L62,1,0))</f>
        <v>1</v>
      </c>
      <c r="AF62" s="95">
        <f>IF(L62="","",IF(J62&lt;L62,1,0))</f>
        <v>0</v>
      </c>
      <c r="AG62" s="95">
        <f>IF(O62="","",IF(O62&gt;Q62,1,0))</f>
      </c>
      <c r="AH62" s="95">
        <f>IF(Q62="","",IF(O62&lt;Q62,1,0))</f>
      </c>
    </row>
    <row r="63" spans="2:32" ht="15" customHeight="1">
      <c r="B63" s="106" t="s">
        <v>72</v>
      </c>
      <c r="C63" s="103" t="s">
        <v>49</v>
      </c>
      <c r="D63" s="11" t="str">
        <f>IF(E63="","",IF(D64&gt;H64,"○","×"))</f>
        <v>×</v>
      </c>
      <c r="E63" s="5">
        <f>IF(L60="","",L60)</f>
        <v>15</v>
      </c>
      <c r="F63" s="18" t="s">
        <v>22</v>
      </c>
      <c r="G63" s="5">
        <f>IF(J60="","",J60)</f>
        <v>9</v>
      </c>
      <c r="H63" s="19"/>
      <c r="I63" s="107"/>
      <c r="J63" s="108"/>
      <c r="K63" s="108"/>
      <c r="L63" s="108"/>
      <c r="M63" s="109"/>
      <c r="N63" s="11" t="str">
        <f>IF(O63="","",IF(N64&gt;R64,"○","×"))</f>
        <v>×</v>
      </c>
      <c r="O63" s="5">
        <v>11</v>
      </c>
      <c r="P63" s="18" t="s">
        <v>22</v>
      </c>
      <c r="Q63" s="5">
        <v>15</v>
      </c>
      <c r="R63" s="20"/>
      <c r="S63" s="116">
        <f>IF(D63="","",COUNTIF(D63:R65,"○"))</f>
        <v>0</v>
      </c>
      <c r="T63" s="119" t="s">
        <v>23</v>
      </c>
      <c r="U63" s="86">
        <f>IF(D63="","",COUNTIF(D63:R65,"×"))</f>
        <v>2</v>
      </c>
      <c r="V63" s="116">
        <f>IF(AD64="","",RANK(AD64,AD60:AD68))</f>
        <v>3</v>
      </c>
      <c r="W63" s="86"/>
      <c r="X63" s="14"/>
      <c r="Y63" s="14"/>
      <c r="Z63" s="4"/>
      <c r="AA63" s="4"/>
      <c r="AD63" s="96"/>
      <c r="AE63" s="95">
        <f>IF(O63="","",IF(O63&gt;Q63,1,0))</f>
        <v>0</v>
      </c>
      <c r="AF63" s="95">
        <f>IF(Q63="","",IF(O63&lt;Q63,1,0))</f>
        <v>1</v>
      </c>
    </row>
    <row r="64" spans="2:32" ht="15" customHeight="1">
      <c r="B64" s="101"/>
      <c r="C64" s="104"/>
      <c r="D64" s="97">
        <f>M61</f>
        <v>1</v>
      </c>
      <c r="E64" s="14">
        <f>IF(L61="","",L61)</f>
        <v>14</v>
      </c>
      <c r="F64" s="12" t="s">
        <v>22</v>
      </c>
      <c r="G64" s="14">
        <f>IF(J61="","",J61)</f>
        <v>16</v>
      </c>
      <c r="H64" s="99">
        <f>I61</f>
        <v>2</v>
      </c>
      <c r="I64" s="110"/>
      <c r="J64" s="111"/>
      <c r="K64" s="111"/>
      <c r="L64" s="111"/>
      <c r="M64" s="112"/>
      <c r="N64" s="97">
        <f>IF(O63="","",SUM(AE63:AE65))</f>
        <v>0</v>
      </c>
      <c r="O64" s="14">
        <v>12</v>
      </c>
      <c r="P64" s="12" t="s">
        <v>22</v>
      </c>
      <c r="Q64" s="14">
        <v>15</v>
      </c>
      <c r="R64" s="99">
        <f>IF(Q63="","",SUM(AF63:AF65))</f>
        <v>2</v>
      </c>
      <c r="S64" s="117"/>
      <c r="T64" s="120"/>
      <c r="U64" s="87"/>
      <c r="V64" s="117"/>
      <c r="W64" s="87"/>
      <c r="X64" s="14"/>
      <c r="Y64" s="14"/>
      <c r="Z64" s="4"/>
      <c r="AA64" s="4"/>
      <c r="AD64" s="96">
        <f>IF(S63="","",S63*1000+(D64+N64)*100+((D64+N64)-(H64+R64))*10+((SUM(E63:E65)+SUM(O63:O65))-(SUM(G63:G65)+SUM(Q63:Q65))))</f>
        <v>62</v>
      </c>
      <c r="AE64" s="95">
        <f>IF(O64="","",IF(O64&gt;Q64,1,0))</f>
        <v>0</v>
      </c>
      <c r="AF64" s="95">
        <f>IF(Q64="","",IF(O64&lt;Q64,1,0))</f>
        <v>1</v>
      </c>
    </row>
    <row r="65" spans="2:32" ht="15" customHeight="1">
      <c r="B65" s="102"/>
      <c r="C65" s="105"/>
      <c r="D65" s="98"/>
      <c r="E65" s="16">
        <f>IF(L62="","",L62)</f>
        <v>10</v>
      </c>
      <c r="F65" s="21" t="s">
        <v>22</v>
      </c>
      <c r="G65" s="16">
        <f>IF(J62="","",J62)</f>
        <v>15</v>
      </c>
      <c r="H65" s="100"/>
      <c r="I65" s="113"/>
      <c r="J65" s="114"/>
      <c r="K65" s="114"/>
      <c r="L65" s="114"/>
      <c r="M65" s="115"/>
      <c r="N65" s="98"/>
      <c r="O65" s="16"/>
      <c r="P65" s="12" t="s">
        <v>22</v>
      </c>
      <c r="Q65" s="16"/>
      <c r="R65" s="100"/>
      <c r="S65" s="118"/>
      <c r="T65" s="85"/>
      <c r="U65" s="88"/>
      <c r="V65" s="118"/>
      <c r="W65" s="88"/>
      <c r="X65" s="14"/>
      <c r="Y65" s="14"/>
      <c r="Z65" s="4"/>
      <c r="AA65" s="4"/>
      <c r="AE65" s="95">
        <f>IF(O65="","",IF(O65&gt;Q65,1,0))</f>
      </c>
      <c r="AF65" s="95">
        <f>IF(Q65="","",IF(O65&lt;Q65,1,0))</f>
      </c>
    </row>
    <row r="66" spans="2:27" ht="15" customHeight="1">
      <c r="B66" s="101" t="s">
        <v>34</v>
      </c>
      <c r="C66" s="103" t="s">
        <v>165</v>
      </c>
      <c r="D66" s="11" t="str">
        <f>IF(E66="","",IF(D67&gt;H67,"○","×"))</f>
        <v>○</v>
      </c>
      <c r="E66" s="5">
        <f>IF(Q60="","",Q60)</f>
        <v>15</v>
      </c>
      <c r="F66" s="18" t="s">
        <v>22</v>
      </c>
      <c r="G66" s="5">
        <f>IF(O60="","",O60)</f>
        <v>9</v>
      </c>
      <c r="H66" s="20"/>
      <c r="I66" s="11" t="str">
        <f>IF(J66="","",IF(I67&gt;M67,"○","×"))</f>
        <v>○</v>
      </c>
      <c r="J66" s="5">
        <f>IF(Q63="","",Q63)</f>
        <v>15</v>
      </c>
      <c r="K66" s="12" t="s">
        <v>22</v>
      </c>
      <c r="L66" s="5">
        <f>IF(O63="","",O63)</f>
        <v>11</v>
      </c>
      <c r="M66" s="20"/>
      <c r="N66" s="107"/>
      <c r="O66" s="108"/>
      <c r="P66" s="108"/>
      <c r="Q66" s="108"/>
      <c r="R66" s="109"/>
      <c r="S66" s="116">
        <f>IF(D66="","",COUNTIF(D66:M66,"○"))</f>
        <v>2</v>
      </c>
      <c r="T66" s="119" t="s">
        <v>23</v>
      </c>
      <c r="U66" s="86">
        <f>IF(D66="","",COUNTIF(D66:M66,"×"))</f>
        <v>0</v>
      </c>
      <c r="V66" s="116">
        <f>IF(AD67="","",RANK(AD67,AD60:AD68))</f>
        <v>1</v>
      </c>
      <c r="W66" s="86"/>
      <c r="X66" s="14"/>
      <c r="Y66" s="14"/>
      <c r="Z66" s="4"/>
      <c r="AA66" s="4"/>
    </row>
    <row r="67" spans="2:30" ht="15" customHeight="1">
      <c r="B67" s="101"/>
      <c r="C67" s="104"/>
      <c r="D67" s="97">
        <f>R61</f>
        <v>2</v>
      </c>
      <c r="E67" s="14">
        <f>IF(Q61="","",Q61)</f>
        <v>15</v>
      </c>
      <c r="F67" s="12" t="s">
        <v>22</v>
      </c>
      <c r="G67" s="14">
        <f>IF(O61="","",O61)</f>
        <v>10</v>
      </c>
      <c r="H67" s="99">
        <f>N61</f>
        <v>0</v>
      </c>
      <c r="I67" s="97">
        <f>R64</f>
        <v>2</v>
      </c>
      <c r="J67" s="14">
        <f>IF(Q64="","",Q64)</f>
        <v>15</v>
      </c>
      <c r="K67" s="12" t="s">
        <v>22</v>
      </c>
      <c r="L67" s="15">
        <f>IF(O64="","",O64)</f>
        <v>12</v>
      </c>
      <c r="M67" s="99">
        <f>N64</f>
        <v>0</v>
      </c>
      <c r="N67" s="110"/>
      <c r="O67" s="111"/>
      <c r="P67" s="111"/>
      <c r="Q67" s="111"/>
      <c r="R67" s="112"/>
      <c r="S67" s="117"/>
      <c r="T67" s="120"/>
      <c r="U67" s="87"/>
      <c r="V67" s="117"/>
      <c r="W67" s="87"/>
      <c r="X67" s="14"/>
      <c r="Y67" s="14"/>
      <c r="Z67" s="4"/>
      <c r="AA67" s="4"/>
      <c r="AD67" s="96">
        <f>IF(S66="","",S66*1000+(D67+I67)*100+((D67+I67)-(H67+M67))*10+((SUM(E66:E68)+SUM(J66:J68))-(SUM(G66:G68)+SUM(L66:L68))))</f>
        <v>2458</v>
      </c>
    </row>
    <row r="68" spans="2:27" ht="15" customHeight="1">
      <c r="B68" s="102"/>
      <c r="C68" s="105"/>
      <c r="D68" s="98"/>
      <c r="E68" s="16">
        <f>IF(Q62="","",Q62)</f>
      </c>
      <c r="F68" s="21" t="s">
        <v>22</v>
      </c>
      <c r="G68" s="16">
        <f>IF(O62="","",O62)</f>
      </c>
      <c r="H68" s="100"/>
      <c r="I68" s="98"/>
      <c r="J68" s="16">
        <f>IF(Q65="","",Q65)</f>
      </c>
      <c r="K68" s="12" t="s">
        <v>22</v>
      </c>
      <c r="L68" s="17">
        <f>IF(O65="","",O65)</f>
      </c>
      <c r="M68" s="100"/>
      <c r="N68" s="113"/>
      <c r="O68" s="114"/>
      <c r="P68" s="114"/>
      <c r="Q68" s="114"/>
      <c r="R68" s="115"/>
      <c r="S68" s="118"/>
      <c r="T68" s="85"/>
      <c r="U68" s="88"/>
      <c r="V68" s="118"/>
      <c r="W68" s="88"/>
      <c r="X68" s="14"/>
      <c r="Y68" s="14"/>
      <c r="Z68" s="4"/>
      <c r="AA68" s="4"/>
    </row>
    <row r="69" spans="2:36" s="22" customFormat="1" ht="15" customHeight="1">
      <c r="B69" s="23"/>
      <c r="C69" s="23"/>
      <c r="E69" s="24"/>
      <c r="F69" s="24"/>
      <c r="G69" s="24"/>
      <c r="J69" s="24"/>
      <c r="K69" s="24"/>
      <c r="L69" s="24"/>
      <c r="O69" s="24"/>
      <c r="P69" s="24"/>
      <c r="Q69" s="24"/>
      <c r="R69" s="24"/>
      <c r="AD69" s="95"/>
      <c r="AE69" s="95"/>
      <c r="AF69" s="95"/>
      <c r="AG69" s="95"/>
      <c r="AH69" s="95"/>
      <c r="AI69" s="95"/>
      <c r="AJ69" s="95"/>
    </row>
    <row r="70" spans="2:27" ht="15" customHeight="1">
      <c r="B70" s="27" t="s">
        <v>25</v>
      </c>
      <c r="C70" s="7"/>
      <c r="D70" s="89" t="s">
        <v>54</v>
      </c>
      <c r="E70" s="90"/>
      <c r="F70" s="90"/>
      <c r="G70" s="90"/>
      <c r="H70" s="78"/>
      <c r="I70" s="89" t="s">
        <v>55</v>
      </c>
      <c r="J70" s="90"/>
      <c r="K70" s="90"/>
      <c r="L70" s="90"/>
      <c r="M70" s="78"/>
      <c r="N70" s="89" t="s">
        <v>56</v>
      </c>
      <c r="O70" s="90"/>
      <c r="P70" s="90"/>
      <c r="Q70" s="90"/>
      <c r="R70" s="78"/>
      <c r="S70" s="8"/>
      <c r="T70" s="9" t="s">
        <v>20</v>
      </c>
      <c r="U70" s="9"/>
      <c r="V70" s="89" t="s">
        <v>21</v>
      </c>
      <c r="W70" s="78"/>
      <c r="AA70" s="10"/>
    </row>
    <row r="71" spans="2:34" ht="15" customHeight="1">
      <c r="B71" s="106" t="s">
        <v>34</v>
      </c>
      <c r="C71" s="103" t="s">
        <v>166</v>
      </c>
      <c r="D71" s="107"/>
      <c r="E71" s="108"/>
      <c r="F71" s="108"/>
      <c r="G71" s="108"/>
      <c r="H71" s="109"/>
      <c r="I71" s="11" t="str">
        <f>IF(I72="","",IF(I72&gt;M72,"○","×"))</f>
        <v>○</v>
      </c>
      <c r="J71" s="5">
        <v>15</v>
      </c>
      <c r="K71" s="12" t="s">
        <v>22</v>
      </c>
      <c r="L71" s="5">
        <v>8</v>
      </c>
      <c r="M71" s="6"/>
      <c r="N71" s="13" t="str">
        <f>IF(N72="","",IF(N72&gt;R72,"○","×"))</f>
        <v>×</v>
      </c>
      <c r="O71" s="5">
        <v>8</v>
      </c>
      <c r="P71" s="12" t="s">
        <v>22</v>
      </c>
      <c r="Q71" s="5">
        <v>15</v>
      </c>
      <c r="R71" s="6"/>
      <c r="S71" s="116">
        <f>IF(I71="","",COUNTIF(I71:R71,"○"))</f>
        <v>1</v>
      </c>
      <c r="T71" s="119" t="s">
        <v>23</v>
      </c>
      <c r="U71" s="86">
        <f>IF(I71="","",COUNTIF(I71:R71,"×"))</f>
        <v>1</v>
      </c>
      <c r="V71" s="116">
        <f>IF(AD72="","",RANK(AD72,AD71:AD79))</f>
        <v>2</v>
      </c>
      <c r="W71" s="86"/>
      <c r="X71" s="14"/>
      <c r="Y71" s="14"/>
      <c r="Z71" s="10"/>
      <c r="AA71" s="10"/>
      <c r="AE71" s="95">
        <f>IF(J71="","",IF(J71&gt;L71,1,0))</f>
        <v>1</v>
      </c>
      <c r="AF71" s="95">
        <f>IF(L71="","",IF(J71&lt;L71,1,0))</f>
        <v>0</v>
      </c>
      <c r="AG71" s="95">
        <f>IF(O71="","",IF(O71&gt;Q71,1,0))</f>
        <v>0</v>
      </c>
      <c r="AH71" s="95">
        <f>IF(Q71="","",IF(O71&lt;Q71,1,0))</f>
        <v>1</v>
      </c>
    </row>
    <row r="72" spans="2:34" ht="15" customHeight="1">
      <c r="B72" s="101"/>
      <c r="C72" s="104"/>
      <c r="D72" s="110"/>
      <c r="E72" s="111"/>
      <c r="F72" s="111"/>
      <c r="G72" s="111"/>
      <c r="H72" s="112"/>
      <c r="I72" s="97">
        <f>IF(J71="","",SUM(AE71:AE73))</f>
        <v>2</v>
      </c>
      <c r="J72" s="14">
        <v>15</v>
      </c>
      <c r="K72" s="12" t="s">
        <v>22</v>
      </c>
      <c r="L72" s="14">
        <v>9</v>
      </c>
      <c r="M72" s="99">
        <f>IF(L71="","",SUM(AF71:AF73))</f>
        <v>0</v>
      </c>
      <c r="N72" s="97">
        <f>IF(O71="","",SUM(AG71:AG73))</f>
        <v>0</v>
      </c>
      <c r="O72" s="15">
        <v>10</v>
      </c>
      <c r="P72" s="12" t="s">
        <v>22</v>
      </c>
      <c r="Q72" s="15">
        <v>15</v>
      </c>
      <c r="R72" s="99">
        <f>IF(Q71="","",SUM(AH71:AH73))</f>
        <v>2</v>
      </c>
      <c r="S72" s="117"/>
      <c r="T72" s="120"/>
      <c r="U72" s="87"/>
      <c r="V72" s="117"/>
      <c r="W72" s="87"/>
      <c r="X72" s="14"/>
      <c r="Y72" s="14"/>
      <c r="Z72" s="10"/>
      <c r="AA72" s="10"/>
      <c r="AD72" s="96">
        <f>IF(S71="","",S71*1000+(I72+N72)*100+((I72+N72)-(M72+R72))*10+((SUM(J71:J73)+SUM(O71:O73))-(SUM(L71:L73)+SUM(Q71:Q73))))</f>
        <v>1201</v>
      </c>
      <c r="AE72" s="95">
        <f>IF(J72="","",IF(J72&gt;L72,1,0))</f>
        <v>1</v>
      </c>
      <c r="AF72" s="95">
        <f>IF(L72="","",IF(J72&lt;L72,1,0))</f>
        <v>0</v>
      </c>
      <c r="AG72" s="95">
        <f>IF(O72="","",IF(O72&gt;Q72,1,0))</f>
        <v>0</v>
      </c>
      <c r="AH72" s="95">
        <f>IF(Q72="","",IF(O72&lt;Q72,1,0))</f>
        <v>1</v>
      </c>
    </row>
    <row r="73" spans="2:34" ht="15" customHeight="1">
      <c r="B73" s="102"/>
      <c r="C73" s="105"/>
      <c r="D73" s="113"/>
      <c r="E73" s="114"/>
      <c r="F73" s="114"/>
      <c r="G73" s="114"/>
      <c r="H73" s="115"/>
      <c r="I73" s="98"/>
      <c r="J73" s="16"/>
      <c r="K73" s="12" t="s">
        <v>22</v>
      </c>
      <c r="L73" s="16"/>
      <c r="M73" s="100"/>
      <c r="N73" s="98"/>
      <c r="O73" s="17"/>
      <c r="P73" s="12" t="s">
        <v>22</v>
      </c>
      <c r="Q73" s="17"/>
      <c r="R73" s="100"/>
      <c r="S73" s="118"/>
      <c r="T73" s="85"/>
      <c r="U73" s="88"/>
      <c r="V73" s="118"/>
      <c r="W73" s="88"/>
      <c r="X73" s="14"/>
      <c r="Y73" s="14"/>
      <c r="Z73" s="4"/>
      <c r="AA73" s="4"/>
      <c r="AE73" s="95">
        <f>IF(J73="","",IF(J73&gt;L73,1,0))</f>
      </c>
      <c r="AF73" s="95">
        <f>IF(L73="","",IF(J73&lt;L73,1,0))</f>
      </c>
      <c r="AG73" s="95">
        <f>IF(O73="","",IF(O73&gt;Q73,1,0))</f>
      </c>
      <c r="AH73" s="95">
        <f>IF(Q73="","",IF(O73&lt;Q73,1,0))</f>
      </c>
    </row>
    <row r="74" spans="2:32" ht="15" customHeight="1">
      <c r="B74" s="106" t="s">
        <v>154</v>
      </c>
      <c r="C74" s="103" t="s">
        <v>53</v>
      </c>
      <c r="D74" s="11" t="str">
        <f>IF(E74="","",IF(D75&gt;H75,"○","×"))</f>
        <v>×</v>
      </c>
      <c r="E74" s="5">
        <f>IF(L71="","",L71)</f>
        <v>8</v>
      </c>
      <c r="F74" s="18" t="s">
        <v>22</v>
      </c>
      <c r="G74" s="5">
        <f>IF(J71="","",J71)</f>
        <v>15</v>
      </c>
      <c r="H74" s="19"/>
      <c r="I74" s="107"/>
      <c r="J74" s="108"/>
      <c r="K74" s="108"/>
      <c r="L74" s="108"/>
      <c r="M74" s="109"/>
      <c r="N74" s="11" t="str">
        <f>IF(O74="","",IF(N75&gt;R75,"○","×"))</f>
        <v>×</v>
      </c>
      <c r="O74" s="5">
        <v>7</v>
      </c>
      <c r="P74" s="18" t="s">
        <v>22</v>
      </c>
      <c r="Q74" s="5">
        <v>15</v>
      </c>
      <c r="R74" s="20"/>
      <c r="S74" s="116">
        <f>IF(D74="","",COUNTIF(D74:R76,"○"))</f>
        <v>0</v>
      </c>
      <c r="T74" s="119" t="s">
        <v>23</v>
      </c>
      <c r="U74" s="86">
        <f>IF(D74="","",COUNTIF(D74:R76,"×"))</f>
        <v>2</v>
      </c>
      <c r="V74" s="116">
        <f>IF(AD75="","",RANK(AD75,AD71:AD79))</f>
        <v>3</v>
      </c>
      <c r="W74" s="86"/>
      <c r="X74" s="14"/>
      <c r="Y74" s="14"/>
      <c r="Z74" s="4"/>
      <c r="AA74" s="4"/>
      <c r="AE74" s="95">
        <f>IF(O74="","",IF(O74&gt;Q74,1,0))</f>
        <v>0</v>
      </c>
      <c r="AF74" s="95">
        <f>IF(Q74="","",IF(O74&lt;Q74,1,0))</f>
        <v>1</v>
      </c>
    </row>
    <row r="75" spans="2:32" ht="15" customHeight="1">
      <c r="B75" s="101"/>
      <c r="C75" s="104"/>
      <c r="D75" s="97">
        <f>M72</f>
        <v>0</v>
      </c>
      <c r="E75" s="14">
        <f>IF(L72="","",L72)</f>
        <v>9</v>
      </c>
      <c r="F75" s="12" t="s">
        <v>22</v>
      </c>
      <c r="G75" s="14">
        <f>IF(J72="","",J72)</f>
        <v>15</v>
      </c>
      <c r="H75" s="99">
        <f>I72</f>
        <v>2</v>
      </c>
      <c r="I75" s="110"/>
      <c r="J75" s="111"/>
      <c r="K75" s="111"/>
      <c r="L75" s="111"/>
      <c r="M75" s="112"/>
      <c r="N75" s="97">
        <f>IF(O74="","",SUM(AE74:AE76))</f>
        <v>0</v>
      </c>
      <c r="O75" s="14">
        <v>13</v>
      </c>
      <c r="P75" s="12" t="s">
        <v>22</v>
      </c>
      <c r="Q75" s="14">
        <v>15</v>
      </c>
      <c r="R75" s="99">
        <f>IF(Q74="","",SUM(AF74:AF76))</f>
        <v>2</v>
      </c>
      <c r="S75" s="117"/>
      <c r="T75" s="120"/>
      <c r="U75" s="87"/>
      <c r="V75" s="117"/>
      <c r="W75" s="87"/>
      <c r="X75" s="14"/>
      <c r="Y75" s="14"/>
      <c r="Z75" s="4"/>
      <c r="AA75" s="4"/>
      <c r="AD75" s="96">
        <f>IF(S74="","",S74*1000+(D75+N75)*100+((D75+N75)-(H75+R75))*10+((SUM(E74:E76)+SUM(O74:O76))-(SUM(G74:G76)+SUM(Q74:Q76))))</f>
        <v>-63</v>
      </c>
      <c r="AE75" s="95">
        <f>IF(O75="","",IF(O75&gt;Q75,1,0))</f>
        <v>0</v>
      </c>
      <c r="AF75" s="95">
        <f>IF(Q75="","",IF(O75&lt;Q75,1,0))</f>
        <v>1</v>
      </c>
    </row>
    <row r="76" spans="2:32" ht="15" customHeight="1">
      <c r="B76" s="102"/>
      <c r="C76" s="105"/>
      <c r="D76" s="98"/>
      <c r="E76" s="16">
        <f>IF(L73="","",L73)</f>
      </c>
      <c r="F76" s="21" t="s">
        <v>22</v>
      </c>
      <c r="G76" s="16">
        <f>IF(J73="","",J73)</f>
      </c>
      <c r="H76" s="100"/>
      <c r="I76" s="113"/>
      <c r="J76" s="114"/>
      <c r="K76" s="114"/>
      <c r="L76" s="114"/>
      <c r="M76" s="115"/>
      <c r="N76" s="98"/>
      <c r="O76" s="16"/>
      <c r="P76" s="12" t="s">
        <v>22</v>
      </c>
      <c r="Q76" s="16"/>
      <c r="R76" s="100"/>
      <c r="S76" s="118"/>
      <c r="T76" s="85"/>
      <c r="U76" s="88"/>
      <c r="V76" s="118"/>
      <c r="W76" s="88"/>
      <c r="X76" s="14"/>
      <c r="Y76" s="14"/>
      <c r="Z76" s="4"/>
      <c r="AA76" s="4"/>
      <c r="AE76" s="95">
        <f>IF(O76="","",IF(O76&gt;Q76,1,0))</f>
      </c>
      <c r="AF76" s="95">
        <f>IF(Q76="","",IF(O76&lt;Q76,1,0))</f>
      </c>
    </row>
    <row r="77" spans="2:27" ht="15" customHeight="1">
      <c r="B77" s="101" t="s">
        <v>156</v>
      </c>
      <c r="C77" s="124" t="s">
        <v>188</v>
      </c>
      <c r="D77" s="11" t="str">
        <f>IF(E77="","",IF(D78&gt;H78,"○","×"))</f>
        <v>○</v>
      </c>
      <c r="E77" s="5">
        <f>IF(Q71="","",Q71)</f>
        <v>15</v>
      </c>
      <c r="F77" s="18" t="s">
        <v>22</v>
      </c>
      <c r="G77" s="5">
        <f>IF(O71="","",O71)</f>
        <v>8</v>
      </c>
      <c r="H77" s="20"/>
      <c r="I77" s="11" t="str">
        <f>IF(J77="","",IF(I78&gt;M78,"○","×"))</f>
        <v>○</v>
      </c>
      <c r="J77" s="5">
        <f>IF(Q74="","",Q74)</f>
        <v>15</v>
      </c>
      <c r="K77" s="12" t="s">
        <v>22</v>
      </c>
      <c r="L77" s="5">
        <f>IF(O74="","",O74)</f>
        <v>7</v>
      </c>
      <c r="M77" s="20"/>
      <c r="N77" s="107"/>
      <c r="O77" s="108"/>
      <c r="P77" s="108"/>
      <c r="Q77" s="108"/>
      <c r="R77" s="109"/>
      <c r="S77" s="116">
        <f>IF(D77="","",COUNTIF(D77:M77,"○"))</f>
        <v>2</v>
      </c>
      <c r="T77" s="119" t="s">
        <v>23</v>
      </c>
      <c r="U77" s="86">
        <f>IF(D77="","",COUNTIF(D77:M77,"×"))</f>
        <v>0</v>
      </c>
      <c r="V77" s="116">
        <f>IF(AD78="","",RANK(AD78,AD71:AD79))</f>
        <v>1</v>
      </c>
      <c r="W77" s="86"/>
      <c r="X77" s="14"/>
      <c r="Y77" s="14"/>
      <c r="Z77" s="4"/>
      <c r="AA77" s="4"/>
    </row>
    <row r="78" spans="2:30" ht="15" customHeight="1">
      <c r="B78" s="101"/>
      <c r="C78" s="125"/>
      <c r="D78" s="97">
        <f>R72</f>
        <v>2</v>
      </c>
      <c r="E78" s="14">
        <f>IF(Q72="","",Q72)</f>
        <v>15</v>
      </c>
      <c r="F78" s="12" t="s">
        <v>22</v>
      </c>
      <c r="G78" s="14">
        <f>IF(O72="","",O72)</f>
        <v>10</v>
      </c>
      <c r="H78" s="99">
        <f>N72</f>
        <v>0</v>
      </c>
      <c r="I78" s="97">
        <f>R75</f>
        <v>2</v>
      </c>
      <c r="J78" s="14">
        <f>IF(Q75="","",Q75)</f>
        <v>15</v>
      </c>
      <c r="K78" s="12" t="s">
        <v>22</v>
      </c>
      <c r="L78" s="15">
        <f>IF(O75="","",O75)</f>
        <v>13</v>
      </c>
      <c r="M78" s="99">
        <f>N75</f>
        <v>0</v>
      </c>
      <c r="N78" s="110"/>
      <c r="O78" s="111"/>
      <c r="P78" s="111"/>
      <c r="Q78" s="111"/>
      <c r="R78" s="112"/>
      <c r="S78" s="117"/>
      <c r="T78" s="120"/>
      <c r="U78" s="87"/>
      <c r="V78" s="117"/>
      <c r="W78" s="87"/>
      <c r="X78" s="14"/>
      <c r="Y78" s="14"/>
      <c r="Z78" s="4"/>
      <c r="AA78" s="4"/>
      <c r="AD78" s="96">
        <f>IF(S77="","",S77*1000+(D78+I78)*100+((D78+I78)-(H78+M78))*10+((SUM(E77:E79)+SUM(J77:J79))-(SUM(G77:G79)+SUM(L77:L79))))</f>
        <v>2462</v>
      </c>
    </row>
    <row r="79" spans="2:27" ht="15" customHeight="1">
      <c r="B79" s="102"/>
      <c r="C79" s="126"/>
      <c r="D79" s="98"/>
      <c r="E79" s="16">
        <f>IF(Q73="","",Q73)</f>
      </c>
      <c r="F79" s="21" t="s">
        <v>22</v>
      </c>
      <c r="G79" s="16">
        <f>IF(O73="","",O73)</f>
      </c>
      <c r="H79" s="100"/>
      <c r="I79" s="98"/>
      <c r="J79" s="16">
        <f>IF(Q76="","",Q76)</f>
      </c>
      <c r="K79" s="12" t="s">
        <v>22</v>
      </c>
      <c r="L79" s="17">
        <f>IF(O76="","",O76)</f>
      </c>
      <c r="M79" s="100"/>
      <c r="N79" s="113"/>
      <c r="O79" s="114"/>
      <c r="P79" s="114"/>
      <c r="Q79" s="114"/>
      <c r="R79" s="115"/>
      <c r="S79" s="118"/>
      <c r="T79" s="85"/>
      <c r="U79" s="88"/>
      <c r="V79" s="118"/>
      <c r="W79" s="88"/>
      <c r="X79" s="14"/>
      <c r="Y79" s="14"/>
      <c r="Z79" s="4"/>
      <c r="AA79" s="4"/>
    </row>
    <row r="80" spans="2:36" s="22" customFormat="1" ht="15" customHeight="1">
      <c r="B80" s="23"/>
      <c r="C80" s="23"/>
      <c r="K80" s="25"/>
      <c r="AD80" s="95"/>
      <c r="AE80" s="95"/>
      <c r="AF80" s="95"/>
      <c r="AG80" s="95"/>
      <c r="AH80" s="95"/>
      <c r="AI80" s="95"/>
      <c r="AJ80" s="95"/>
    </row>
    <row r="81" spans="2:27" ht="15" customHeight="1">
      <c r="B81" s="27" t="s">
        <v>26</v>
      </c>
      <c r="C81" s="7"/>
      <c r="D81" s="89" t="s">
        <v>57</v>
      </c>
      <c r="E81" s="90"/>
      <c r="F81" s="90"/>
      <c r="G81" s="90"/>
      <c r="H81" s="78"/>
      <c r="I81" s="89" t="s">
        <v>58</v>
      </c>
      <c r="J81" s="90"/>
      <c r="K81" s="90"/>
      <c r="L81" s="90"/>
      <c r="M81" s="78"/>
      <c r="N81" s="89" t="s">
        <v>59</v>
      </c>
      <c r="O81" s="90"/>
      <c r="P81" s="90"/>
      <c r="Q81" s="90"/>
      <c r="R81" s="78"/>
      <c r="S81" s="8"/>
      <c r="T81" s="9" t="s">
        <v>20</v>
      </c>
      <c r="U81" s="9"/>
      <c r="V81" s="89" t="s">
        <v>21</v>
      </c>
      <c r="W81" s="78"/>
      <c r="AA81" s="10"/>
    </row>
    <row r="82" spans="2:34" ht="15" customHeight="1">
      <c r="B82" s="106" t="s">
        <v>72</v>
      </c>
      <c r="C82" s="103" t="s">
        <v>167</v>
      </c>
      <c r="D82" s="107"/>
      <c r="E82" s="108"/>
      <c r="F82" s="108"/>
      <c r="G82" s="108"/>
      <c r="H82" s="109"/>
      <c r="I82" s="11" t="str">
        <f>IF(I83="","",IF(I83&gt;M83,"○","×"))</f>
        <v>○</v>
      </c>
      <c r="J82" s="5">
        <v>15</v>
      </c>
      <c r="K82" s="12" t="s">
        <v>22</v>
      </c>
      <c r="L82" s="5">
        <v>8</v>
      </c>
      <c r="M82" s="6"/>
      <c r="N82" s="13" t="str">
        <f>IF(N83="","",IF(N83&gt;R83,"○","×"))</f>
        <v>○</v>
      </c>
      <c r="O82" s="5">
        <v>15</v>
      </c>
      <c r="P82" s="12" t="s">
        <v>22</v>
      </c>
      <c r="Q82" s="5">
        <v>4</v>
      </c>
      <c r="R82" s="6"/>
      <c r="S82" s="116">
        <f>IF(I82="","",COUNTIF(I82:R82,"○"))</f>
        <v>2</v>
      </c>
      <c r="T82" s="119" t="s">
        <v>23</v>
      </c>
      <c r="U82" s="86">
        <f>IF(I82="","",COUNTIF(I82:R82,"×"))</f>
        <v>0</v>
      </c>
      <c r="V82" s="116">
        <f>IF(AD83="","",RANK(AD83,AD82:AD90))</f>
        <v>1</v>
      </c>
      <c r="W82" s="86"/>
      <c r="X82" s="14"/>
      <c r="Y82" s="14"/>
      <c r="Z82" s="10"/>
      <c r="AA82" s="10"/>
      <c r="AE82" s="95">
        <f>IF(J82="","",IF(J82&gt;L82,1,0))</f>
        <v>1</v>
      </c>
      <c r="AF82" s="95">
        <f>IF(L82="","",IF(J82&lt;L82,1,0))</f>
        <v>0</v>
      </c>
      <c r="AG82" s="95">
        <f>IF(O82="","",IF(O82&gt;Q82,1,0))</f>
        <v>1</v>
      </c>
      <c r="AH82" s="95">
        <f>IF(Q82="","",IF(O82&lt;Q82,1,0))</f>
        <v>0</v>
      </c>
    </row>
    <row r="83" spans="2:34" ht="15" customHeight="1">
      <c r="B83" s="101"/>
      <c r="C83" s="104"/>
      <c r="D83" s="110"/>
      <c r="E83" s="111"/>
      <c r="F83" s="111"/>
      <c r="G83" s="111"/>
      <c r="H83" s="112"/>
      <c r="I83" s="97">
        <f>IF(J82="","",SUM(AE82:AE84))</f>
        <v>2</v>
      </c>
      <c r="J83" s="14">
        <v>15</v>
      </c>
      <c r="K83" s="12" t="s">
        <v>22</v>
      </c>
      <c r="L83" s="14">
        <v>4</v>
      </c>
      <c r="M83" s="99">
        <f>IF(L82="","",SUM(AF82:AF84))</f>
        <v>0</v>
      </c>
      <c r="N83" s="97">
        <f>IF(O82="","",SUM(AG82:AG84))</f>
        <v>2</v>
      </c>
      <c r="O83" s="15">
        <v>15</v>
      </c>
      <c r="P83" s="12" t="s">
        <v>22</v>
      </c>
      <c r="Q83" s="15">
        <v>10</v>
      </c>
      <c r="R83" s="99">
        <f>IF(Q82="","",SUM(AH82:AH84))</f>
        <v>0</v>
      </c>
      <c r="S83" s="117"/>
      <c r="T83" s="120"/>
      <c r="U83" s="87"/>
      <c r="V83" s="117"/>
      <c r="W83" s="87"/>
      <c r="X83" s="14"/>
      <c r="Y83" s="14"/>
      <c r="Z83" s="10"/>
      <c r="AA83" s="10"/>
      <c r="AD83" s="96">
        <f>IF(S82="","",S82*1000+(I83+N83)*100+((I83+N83)-(M83+R83))*10+((SUM(J82:J84)+SUM(O82:O84))-(SUM(L82:L84)+SUM(Q82:Q84))))</f>
        <v>2474</v>
      </c>
      <c r="AE83" s="95">
        <f>IF(J83="","",IF(J83&gt;L83,1,0))</f>
        <v>1</v>
      </c>
      <c r="AF83" s="95">
        <f>IF(L83="","",IF(J83&lt;L83,1,0))</f>
        <v>0</v>
      </c>
      <c r="AG83" s="95">
        <f>IF(O83="","",IF(O83&gt;Q83,1,0))</f>
        <v>1</v>
      </c>
      <c r="AH83" s="95">
        <f>IF(Q83="","",IF(O83&lt;Q83,1,0))</f>
        <v>0</v>
      </c>
    </row>
    <row r="84" spans="2:34" ht="15" customHeight="1">
      <c r="B84" s="102"/>
      <c r="C84" s="105"/>
      <c r="D84" s="113"/>
      <c r="E84" s="114"/>
      <c r="F84" s="114"/>
      <c r="G84" s="114"/>
      <c r="H84" s="115"/>
      <c r="I84" s="98"/>
      <c r="J84" s="16"/>
      <c r="K84" s="12" t="s">
        <v>22</v>
      </c>
      <c r="L84" s="16"/>
      <c r="M84" s="100"/>
      <c r="N84" s="98"/>
      <c r="O84" s="17"/>
      <c r="P84" s="12" t="s">
        <v>22</v>
      </c>
      <c r="Q84" s="17"/>
      <c r="R84" s="100"/>
      <c r="S84" s="118"/>
      <c r="T84" s="85"/>
      <c r="U84" s="88"/>
      <c r="V84" s="118"/>
      <c r="W84" s="88"/>
      <c r="X84" s="14"/>
      <c r="Y84" s="14"/>
      <c r="Z84" s="4"/>
      <c r="AA84" s="4"/>
      <c r="AE84" s="95">
        <f>IF(J84="","",IF(J84&gt;L84,1,0))</f>
      </c>
      <c r="AF84" s="95">
        <f>IF(L84="","",IF(J84&lt;L84,1,0))</f>
      </c>
      <c r="AG84" s="95">
        <f>IF(O84="","",IF(O84&gt;Q84,1,0))</f>
      </c>
      <c r="AH84" s="95">
        <f>IF(Q84="","",IF(O84&lt;Q84,1,0))</f>
      </c>
    </row>
    <row r="85" spans="2:32" ht="15" customHeight="1">
      <c r="B85" s="106" t="s">
        <v>155</v>
      </c>
      <c r="C85" s="103" t="s">
        <v>169</v>
      </c>
      <c r="D85" s="11" t="str">
        <f>IF(E85="","",IF(D86&gt;H86,"○","×"))</f>
        <v>×</v>
      </c>
      <c r="E85" s="5">
        <f>IF(L82="","",L82)</f>
        <v>8</v>
      </c>
      <c r="F85" s="18" t="s">
        <v>22</v>
      </c>
      <c r="G85" s="5">
        <f>IF(J82="","",J82)</f>
        <v>15</v>
      </c>
      <c r="H85" s="19"/>
      <c r="I85" s="107"/>
      <c r="J85" s="108"/>
      <c r="K85" s="108"/>
      <c r="L85" s="108"/>
      <c r="M85" s="109"/>
      <c r="N85" s="11" t="str">
        <f>IF(O85="","",IF(N86&gt;R86,"○","×"))</f>
        <v>×</v>
      </c>
      <c r="O85" s="5">
        <v>8</v>
      </c>
      <c r="P85" s="18" t="s">
        <v>22</v>
      </c>
      <c r="Q85" s="5">
        <v>15</v>
      </c>
      <c r="R85" s="20"/>
      <c r="S85" s="116">
        <f>IF(D85="","",COUNTIF(D85:R87,"○"))</f>
        <v>0</v>
      </c>
      <c r="T85" s="119" t="s">
        <v>23</v>
      </c>
      <c r="U85" s="86">
        <f>IF(D85="","",COUNTIF(D85:R87,"×"))</f>
        <v>2</v>
      </c>
      <c r="V85" s="116">
        <f>IF(AD86="","",RANK(AD86,AD82:AD90))</f>
        <v>3</v>
      </c>
      <c r="W85" s="86"/>
      <c r="X85" s="14"/>
      <c r="Y85" s="14"/>
      <c r="Z85" s="4"/>
      <c r="AA85" s="4"/>
      <c r="AE85" s="95">
        <f>IF(O85="","",IF(O85&gt;Q85,1,0))</f>
        <v>0</v>
      </c>
      <c r="AF85" s="95">
        <f>IF(Q85="","",IF(O85&lt;Q85,1,0))</f>
        <v>1</v>
      </c>
    </row>
    <row r="86" spans="2:32" ht="15" customHeight="1">
      <c r="B86" s="101"/>
      <c r="C86" s="104"/>
      <c r="D86" s="97">
        <f>M83</f>
        <v>0</v>
      </c>
      <c r="E86" s="14">
        <f>IF(L83="","",L83)</f>
        <v>4</v>
      </c>
      <c r="F86" s="12" t="s">
        <v>22</v>
      </c>
      <c r="G86" s="14">
        <f>IF(J83="","",J83)</f>
        <v>15</v>
      </c>
      <c r="H86" s="99">
        <f>I83</f>
        <v>2</v>
      </c>
      <c r="I86" s="110"/>
      <c r="J86" s="111"/>
      <c r="K86" s="111"/>
      <c r="L86" s="111"/>
      <c r="M86" s="112"/>
      <c r="N86" s="97">
        <f>IF(O85="","",SUM(AE85:AE87))</f>
        <v>0</v>
      </c>
      <c r="O86" s="14">
        <v>6</v>
      </c>
      <c r="P86" s="12" t="s">
        <v>22</v>
      </c>
      <c r="Q86" s="14">
        <v>15</v>
      </c>
      <c r="R86" s="99">
        <f>IF(Q85="","",SUM(AF85:AF87))</f>
        <v>2</v>
      </c>
      <c r="S86" s="117"/>
      <c r="T86" s="120"/>
      <c r="U86" s="87"/>
      <c r="V86" s="117"/>
      <c r="W86" s="87"/>
      <c r="X86" s="14"/>
      <c r="Y86" s="14"/>
      <c r="Z86" s="4"/>
      <c r="AA86" s="4"/>
      <c r="AD86" s="96">
        <f>IF(S85="","",S85*1000+(D86+N86)*100+((D86+N86)-(H86+R86))*10+((SUM(E85:E87)+SUM(O85:O87))-(SUM(G85:G87)+SUM(Q85:Q87))))</f>
        <v>-74</v>
      </c>
      <c r="AE86" s="95">
        <f>IF(O86="","",IF(O86&gt;Q86,1,0))</f>
        <v>0</v>
      </c>
      <c r="AF86" s="95">
        <f>IF(Q86="","",IF(O86&lt;Q86,1,0))</f>
        <v>1</v>
      </c>
    </row>
    <row r="87" spans="2:32" ht="15" customHeight="1">
      <c r="B87" s="102"/>
      <c r="C87" s="105"/>
      <c r="D87" s="98"/>
      <c r="E87" s="16">
        <f>IF(L84="","",L84)</f>
      </c>
      <c r="F87" s="21" t="s">
        <v>22</v>
      </c>
      <c r="G87" s="16">
        <f>IF(J84="","",J84)</f>
      </c>
      <c r="H87" s="100"/>
      <c r="I87" s="113"/>
      <c r="J87" s="114"/>
      <c r="K87" s="114"/>
      <c r="L87" s="114"/>
      <c r="M87" s="115"/>
      <c r="N87" s="98"/>
      <c r="O87" s="16"/>
      <c r="P87" s="12" t="s">
        <v>22</v>
      </c>
      <c r="Q87" s="16"/>
      <c r="R87" s="100"/>
      <c r="S87" s="118"/>
      <c r="T87" s="85"/>
      <c r="U87" s="88"/>
      <c r="V87" s="118"/>
      <c r="W87" s="88"/>
      <c r="X87" s="14"/>
      <c r="Y87" s="14"/>
      <c r="Z87" s="4"/>
      <c r="AA87" s="4"/>
      <c r="AE87" s="95">
        <f>IF(O87="","",IF(O87&gt;Q87,1,0))</f>
      </c>
      <c r="AF87" s="95">
        <f>IF(Q87="","",IF(O87&lt;Q87,1,0))</f>
      </c>
    </row>
    <row r="88" spans="2:27" ht="15" customHeight="1">
      <c r="B88" s="101" t="s">
        <v>156</v>
      </c>
      <c r="C88" s="103" t="s">
        <v>168</v>
      </c>
      <c r="D88" s="11" t="str">
        <f>IF(E88="","",IF(D89&gt;H89,"○","×"))</f>
        <v>×</v>
      </c>
      <c r="E88" s="5">
        <f>IF(Q82="","",Q82)</f>
        <v>4</v>
      </c>
      <c r="F88" s="18" t="s">
        <v>22</v>
      </c>
      <c r="G88" s="5">
        <f>IF(O82="","",O82)</f>
        <v>15</v>
      </c>
      <c r="H88" s="20"/>
      <c r="I88" s="11" t="str">
        <f>IF(J88="","",IF(I89&gt;M89,"○","×"))</f>
        <v>○</v>
      </c>
      <c r="J88" s="5">
        <f>IF(Q85="","",Q85)</f>
        <v>15</v>
      </c>
      <c r="K88" s="12" t="s">
        <v>22</v>
      </c>
      <c r="L88" s="5">
        <f>IF(O85="","",O85)</f>
        <v>8</v>
      </c>
      <c r="M88" s="20"/>
      <c r="N88" s="107"/>
      <c r="O88" s="108"/>
      <c r="P88" s="108"/>
      <c r="Q88" s="108"/>
      <c r="R88" s="109"/>
      <c r="S88" s="116">
        <f>IF(D88="","",COUNTIF(D88:M88,"○"))</f>
        <v>1</v>
      </c>
      <c r="T88" s="119" t="s">
        <v>23</v>
      </c>
      <c r="U88" s="86">
        <f>IF(D88="","",COUNTIF(D88:M88,"×"))</f>
        <v>1</v>
      </c>
      <c r="V88" s="116">
        <f>IF(AD89="","",RANK(AD89,AD82:AD90))</f>
        <v>2</v>
      </c>
      <c r="W88" s="86"/>
      <c r="X88" s="14"/>
      <c r="Y88" s="14"/>
      <c r="Z88" s="4"/>
      <c r="AA88" s="4"/>
    </row>
    <row r="89" spans="2:30" ht="15" customHeight="1">
      <c r="B89" s="101"/>
      <c r="C89" s="104"/>
      <c r="D89" s="97">
        <f>R83</f>
        <v>0</v>
      </c>
      <c r="E89" s="14">
        <f>IF(Q83="","",Q83)</f>
        <v>10</v>
      </c>
      <c r="F89" s="12" t="s">
        <v>22</v>
      </c>
      <c r="G89" s="14">
        <f>IF(O83="","",O83)</f>
        <v>15</v>
      </c>
      <c r="H89" s="99">
        <f>N83</f>
        <v>2</v>
      </c>
      <c r="I89" s="97">
        <f>R86</f>
        <v>2</v>
      </c>
      <c r="J89" s="14">
        <f>IF(Q86="","",Q86)</f>
        <v>15</v>
      </c>
      <c r="K89" s="12" t="s">
        <v>22</v>
      </c>
      <c r="L89" s="15">
        <f>IF(O86="","",O86)</f>
        <v>6</v>
      </c>
      <c r="M89" s="99">
        <f>N86</f>
        <v>0</v>
      </c>
      <c r="N89" s="110"/>
      <c r="O89" s="111"/>
      <c r="P89" s="111"/>
      <c r="Q89" s="111"/>
      <c r="R89" s="112"/>
      <c r="S89" s="117"/>
      <c r="T89" s="120"/>
      <c r="U89" s="87"/>
      <c r="V89" s="117"/>
      <c r="W89" s="87"/>
      <c r="X89" s="14"/>
      <c r="Y89" s="14"/>
      <c r="Z89" s="4"/>
      <c r="AA89" s="4"/>
      <c r="AD89" s="96">
        <f>IF(S88="","",S88*1000+(D89+I89)*100+((D89+I89)-(H89+M89))*10+((SUM(E88:E90)+SUM(J88:J90))-(SUM(G88:G90)+SUM(L88:L90))))</f>
        <v>1200</v>
      </c>
    </row>
    <row r="90" spans="2:27" ht="15" customHeight="1">
      <c r="B90" s="102"/>
      <c r="C90" s="105"/>
      <c r="D90" s="98"/>
      <c r="E90" s="16">
        <f>IF(Q84="","",Q84)</f>
      </c>
      <c r="F90" s="21" t="s">
        <v>22</v>
      </c>
      <c r="G90" s="16">
        <f>IF(O84="","",O84)</f>
      </c>
      <c r="H90" s="100"/>
      <c r="I90" s="98"/>
      <c r="J90" s="16">
        <f>IF(Q87="","",Q87)</f>
      </c>
      <c r="K90" s="12" t="s">
        <v>22</v>
      </c>
      <c r="L90" s="17">
        <f>IF(O87="","",O87)</f>
      </c>
      <c r="M90" s="100"/>
      <c r="N90" s="113"/>
      <c r="O90" s="114"/>
      <c r="P90" s="114"/>
      <c r="Q90" s="114"/>
      <c r="R90" s="115"/>
      <c r="S90" s="118"/>
      <c r="T90" s="85"/>
      <c r="U90" s="88"/>
      <c r="V90" s="118"/>
      <c r="W90" s="88"/>
      <c r="X90" s="14"/>
      <c r="Y90" s="14"/>
      <c r="Z90" s="4"/>
      <c r="AA90" s="4"/>
    </row>
    <row r="91" spans="2:36" s="22" customFormat="1" ht="15" customHeight="1">
      <c r="B91" s="23"/>
      <c r="C91" s="23"/>
      <c r="K91" s="25"/>
      <c r="AD91" s="95"/>
      <c r="AE91" s="95"/>
      <c r="AF91" s="95"/>
      <c r="AG91" s="95"/>
      <c r="AH91" s="95"/>
      <c r="AI91" s="95"/>
      <c r="AJ91" s="95"/>
    </row>
    <row r="92" spans="2:27" ht="15" customHeight="1">
      <c r="B92" s="27" t="s">
        <v>27</v>
      </c>
      <c r="C92" s="7"/>
      <c r="D92" s="89" t="s">
        <v>62</v>
      </c>
      <c r="E92" s="90"/>
      <c r="F92" s="90"/>
      <c r="G92" s="90"/>
      <c r="H92" s="78"/>
      <c r="I92" s="89" t="s">
        <v>59</v>
      </c>
      <c r="J92" s="90"/>
      <c r="K92" s="90"/>
      <c r="L92" s="90"/>
      <c r="M92" s="78"/>
      <c r="N92" s="89" t="s">
        <v>63</v>
      </c>
      <c r="O92" s="90"/>
      <c r="P92" s="90"/>
      <c r="Q92" s="90"/>
      <c r="R92" s="78"/>
      <c r="S92" s="8"/>
      <c r="T92" s="9" t="s">
        <v>20</v>
      </c>
      <c r="U92" s="9"/>
      <c r="V92" s="89" t="s">
        <v>21</v>
      </c>
      <c r="W92" s="78"/>
      <c r="AA92" s="10"/>
    </row>
    <row r="93" spans="2:34" ht="15" customHeight="1">
      <c r="B93" s="106" t="s">
        <v>156</v>
      </c>
      <c r="C93" s="103" t="s">
        <v>60</v>
      </c>
      <c r="D93" s="107"/>
      <c r="E93" s="108"/>
      <c r="F93" s="108"/>
      <c r="G93" s="108"/>
      <c r="H93" s="109"/>
      <c r="I93" s="11" t="str">
        <f>IF(I94="","",IF(I94&gt;M94,"○","×"))</f>
        <v>○</v>
      </c>
      <c r="J93" s="5">
        <v>15</v>
      </c>
      <c r="K93" s="12" t="s">
        <v>22</v>
      </c>
      <c r="L93" s="5">
        <v>6</v>
      </c>
      <c r="M93" s="6"/>
      <c r="N93" s="13" t="str">
        <f>IF(N94="","",IF(N94&gt;R94,"○","×"))</f>
        <v>×</v>
      </c>
      <c r="O93" s="5">
        <v>10</v>
      </c>
      <c r="P93" s="12" t="s">
        <v>22</v>
      </c>
      <c r="Q93" s="5">
        <v>15</v>
      </c>
      <c r="R93" s="6"/>
      <c r="S93" s="116">
        <f>IF(I93="","",COUNTIF(I93:R93,"○"))</f>
        <v>1</v>
      </c>
      <c r="T93" s="119" t="s">
        <v>23</v>
      </c>
      <c r="U93" s="86">
        <f>IF(I93="","",COUNTIF(I93:R93,"×"))</f>
        <v>1</v>
      </c>
      <c r="V93" s="116">
        <f>IF(AD94="","",RANK(AD94,AD93:AD101))</f>
        <v>2</v>
      </c>
      <c r="W93" s="86"/>
      <c r="X93" s="14"/>
      <c r="Y93" s="14"/>
      <c r="Z93" s="10"/>
      <c r="AA93" s="10"/>
      <c r="AE93" s="95">
        <f>IF(J93="","",IF(J93&gt;L93,1,0))</f>
        <v>1</v>
      </c>
      <c r="AF93" s="95">
        <f>IF(L93="","",IF(J93&lt;L93,1,0))</f>
        <v>0</v>
      </c>
      <c r="AG93" s="95">
        <f>IF(O93="","",IF(O93&gt;Q93,1,0))</f>
        <v>0</v>
      </c>
      <c r="AH93" s="95">
        <f>IF(Q93="","",IF(O93&lt;Q93,1,0))</f>
        <v>1</v>
      </c>
    </row>
    <row r="94" spans="2:34" ht="15" customHeight="1">
      <c r="B94" s="101"/>
      <c r="C94" s="104"/>
      <c r="D94" s="110"/>
      <c r="E94" s="111"/>
      <c r="F94" s="111"/>
      <c r="G94" s="111"/>
      <c r="H94" s="112"/>
      <c r="I94" s="97">
        <f>IF(J93="","",SUM(AE93:AE95))</f>
        <v>2</v>
      </c>
      <c r="J94" s="14">
        <v>15</v>
      </c>
      <c r="K94" s="12" t="s">
        <v>22</v>
      </c>
      <c r="L94" s="14">
        <v>6</v>
      </c>
      <c r="M94" s="99">
        <f>IF(L93="","",SUM(AF93:AF95))</f>
        <v>0</v>
      </c>
      <c r="N94" s="97">
        <f>IF(O93="","",SUM(AG93:AG95))</f>
        <v>1</v>
      </c>
      <c r="O94" s="15">
        <v>15</v>
      </c>
      <c r="P94" s="12" t="s">
        <v>22</v>
      </c>
      <c r="Q94" s="15">
        <v>4</v>
      </c>
      <c r="R94" s="99">
        <f>IF(Q93="","",SUM(AH93:AH95))</f>
        <v>2</v>
      </c>
      <c r="S94" s="117"/>
      <c r="T94" s="120"/>
      <c r="U94" s="87"/>
      <c r="V94" s="117"/>
      <c r="W94" s="87"/>
      <c r="X94" s="14"/>
      <c r="Y94" s="14"/>
      <c r="Z94" s="10"/>
      <c r="AA94" s="10"/>
      <c r="AD94" s="96">
        <f>IF(S93="","",S93*1000+(I94+N94)*100+((I94+N94)-(M94+R94))*10+((SUM(J93:J95)+SUM(O93:O95))-(SUM(L93:L95)+SUM(Q93:Q95))))</f>
        <v>1330</v>
      </c>
      <c r="AE94" s="95">
        <f>IF(J94="","",IF(J94&gt;L94,1,0))</f>
        <v>1</v>
      </c>
      <c r="AF94" s="95">
        <f>IF(L94="","",IF(J94&lt;L94,1,0))</f>
        <v>0</v>
      </c>
      <c r="AG94" s="95">
        <f>IF(O94="","",IF(O94&gt;Q94,1,0))</f>
        <v>1</v>
      </c>
      <c r="AH94" s="95">
        <f>IF(Q94="","",IF(O94&lt;Q94,1,0))</f>
        <v>0</v>
      </c>
    </row>
    <row r="95" spans="2:34" ht="15" customHeight="1">
      <c r="B95" s="102"/>
      <c r="C95" s="105"/>
      <c r="D95" s="113"/>
      <c r="E95" s="114"/>
      <c r="F95" s="114"/>
      <c r="G95" s="114"/>
      <c r="H95" s="115"/>
      <c r="I95" s="98"/>
      <c r="J95" s="16"/>
      <c r="K95" s="12" t="s">
        <v>22</v>
      </c>
      <c r="L95" s="16"/>
      <c r="M95" s="100"/>
      <c r="N95" s="98"/>
      <c r="O95" s="17">
        <v>11</v>
      </c>
      <c r="P95" s="12" t="s">
        <v>22</v>
      </c>
      <c r="Q95" s="17">
        <v>15</v>
      </c>
      <c r="R95" s="100"/>
      <c r="S95" s="118"/>
      <c r="T95" s="85"/>
      <c r="U95" s="88"/>
      <c r="V95" s="118"/>
      <c r="W95" s="88"/>
      <c r="X95" s="14"/>
      <c r="Y95" s="14"/>
      <c r="Z95" s="4"/>
      <c r="AA95" s="4"/>
      <c r="AE95" s="95">
        <f>IF(J95="","",IF(J95&gt;L95,1,0))</f>
      </c>
      <c r="AF95" s="95">
        <f>IF(L95="","",IF(J95&lt;L95,1,0))</f>
      </c>
      <c r="AG95" s="95">
        <f>IF(O95="","",IF(O95&gt;Q95,1,0))</f>
        <v>0</v>
      </c>
      <c r="AH95" s="95">
        <f>IF(Q95="","",IF(O95&lt;Q95,1,0))</f>
        <v>1</v>
      </c>
    </row>
    <row r="96" spans="2:32" ht="15" customHeight="1">
      <c r="B96" s="106" t="s">
        <v>72</v>
      </c>
      <c r="C96" s="103" t="s">
        <v>61</v>
      </c>
      <c r="D96" s="11" t="str">
        <f>IF(E96="","",IF(D97&gt;H97,"○","×"))</f>
        <v>×</v>
      </c>
      <c r="E96" s="5">
        <f>IF(L93="","",L93)</f>
        <v>6</v>
      </c>
      <c r="F96" s="18" t="s">
        <v>22</v>
      </c>
      <c r="G96" s="5">
        <f>IF(J93="","",J93)</f>
        <v>15</v>
      </c>
      <c r="H96" s="19"/>
      <c r="I96" s="107"/>
      <c r="J96" s="108"/>
      <c r="K96" s="108"/>
      <c r="L96" s="108"/>
      <c r="M96" s="109"/>
      <c r="N96" s="11" t="str">
        <f>IF(O96="","",IF(N97&gt;R97,"○","×"))</f>
        <v>×</v>
      </c>
      <c r="O96" s="5">
        <v>7</v>
      </c>
      <c r="P96" s="18" t="s">
        <v>22</v>
      </c>
      <c r="Q96" s="5">
        <v>15</v>
      </c>
      <c r="R96" s="20"/>
      <c r="S96" s="116">
        <f>IF(D96="","",COUNTIF(D96:R98,"○"))</f>
        <v>0</v>
      </c>
      <c r="T96" s="119" t="s">
        <v>23</v>
      </c>
      <c r="U96" s="86">
        <f>IF(D96="","",COUNTIF(D96:R98,"×"))</f>
        <v>2</v>
      </c>
      <c r="V96" s="116">
        <f>IF(AD97="","",RANK(AD97,AD93:AD101))</f>
        <v>3</v>
      </c>
      <c r="W96" s="86"/>
      <c r="X96" s="14"/>
      <c r="Y96" s="14"/>
      <c r="Z96" s="4"/>
      <c r="AA96" s="4"/>
      <c r="AE96" s="95">
        <f>IF(O96="","",IF(O96&gt;Q96,1,0))</f>
        <v>0</v>
      </c>
      <c r="AF96" s="95">
        <f>IF(Q96="","",IF(O96&lt;Q96,1,0))</f>
        <v>1</v>
      </c>
    </row>
    <row r="97" spans="2:32" ht="15" customHeight="1">
      <c r="B97" s="101"/>
      <c r="C97" s="104"/>
      <c r="D97" s="97">
        <f>M94</f>
        <v>0</v>
      </c>
      <c r="E97" s="14">
        <f>IF(L94="","",L94)</f>
        <v>6</v>
      </c>
      <c r="F97" s="12" t="s">
        <v>22</v>
      </c>
      <c r="G97" s="14">
        <f>IF(J94="","",J94)</f>
        <v>15</v>
      </c>
      <c r="H97" s="99">
        <f>I94</f>
        <v>2</v>
      </c>
      <c r="I97" s="110"/>
      <c r="J97" s="111"/>
      <c r="K97" s="111"/>
      <c r="L97" s="111"/>
      <c r="M97" s="112"/>
      <c r="N97" s="97">
        <f>IF(O96="","",SUM(AE96:AE98))</f>
        <v>0</v>
      </c>
      <c r="O97" s="14">
        <v>11</v>
      </c>
      <c r="P97" s="12" t="s">
        <v>22</v>
      </c>
      <c r="Q97" s="14">
        <v>15</v>
      </c>
      <c r="R97" s="99">
        <f>IF(Q96="","",SUM(AF96:AF98))</f>
        <v>2</v>
      </c>
      <c r="S97" s="117"/>
      <c r="T97" s="120"/>
      <c r="U97" s="87"/>
      <c r="V97" s="117"/>
      <c r="W97" s="87"/>
      <c r="X97" s="14"/>
      <c r="Y97" s="14"/>
      <c r="Z97" s="4"/>
      <c r="AA97" s="4"/>
      <c r="AD97" s="96">
        <f>IF(S96="","",S96*1000+(D97+N97)*100+((D97+N97)-(H97+R97))*10+((SUM(E96:E98)+SUM(O96:O98))-(SUM(G96:G98)+SUM(Q96:Q98))))</f>
        <v>-70</v>
      </c>
      <c r="AE97" s="95">
        <f>IF(O97="","",IF(O97&gt;Q97,1,0))</f>
        <v>0</v>
      </c>
      <c r="AF97" s="95">
        <f>IF(Q97="","",IF(O97&lt;Q97,1,0))</f>
        <v>1</v>
      </c>
    </row>
    <row r="98" spans="2:32" ht="15" customHeight="1">
      <c r="B98" s="102"/>
      <c r="C98" s="105"/>
      <c r="D98" s="98"/>
      <c r="E98" s="16">
        <f>IF(L95="","",L95)</f>
      </c>
      <c r="F98" s="21" t="s">
        <v>22</v>
      </c>
      <c r="G98" s="16">
        <f>IF(J95="","",J95)</f>
      </c>
      <c r="H98" s="100"/>
      <c r="I98" s="113"/>
      <c r="J98" s="114"/>
      <c r="K98" s="114"/>
      <c r="L98" s="114"/>
      <c r="M98" s="115"/>
      <c r="N98" s="98"/>
      <c r="O98" s="16"/>
      <c r="P98" s="12" t="s">
        <v>22</v>
      </c>
      <c r="Q98" s="16"/>
      <c r="R98" s="100"/>
      <c r="S98" s="118"/>
      <c r="T98" s="85"/>
      <c r="U98" s="88"/>
      <c r="V98" s="118"/>
      <c r="W98" s="88"/>
      <c r="X98" s="14"/>
      <c r="Y98" s="14"/>
      <c r="Z98" s="4"/>
      <c r="AA98" s="4"/>
      <c r="AE98" s="95">
        <f>IF(O98="","",IF(O98&gt;Q98,1,0))</f>
      </c>
      <c r="AF98" s="95">
        <f>IF(Q98="","",IF(O98&lt;Q98,1,0))</f>
      </c>
    </row>
    <row r="99" spans="2:27" ht="15" customHeight="1">
      <c r="B99" s="101" t="s">
        <v>155</v>
      </c>
      <c r="C99" s="103" t="s">
        <v>210</v>
      </c>
      <c r="D99" s="11" t="str">
        <f>IF(E99="","",IF(D100&gt;H100,"○","×"))</f>
        <v>○</v>
      </c>
      <c r="E99" s="5">
        <f>IF(Q93="","",Q93)</f>
        <v>15</v>
      </c>
      <c r="F99" s="18" t="s">
        <v>22</v>
      </c>
      <c r="G99" s="5">
        <f>IF(O93="","",O93)</f>
        <v>10</v>
      </c>
      <c r="H99" s="20"/>
      <c r="I99" s="11" t="str">
        <f>IF(J99="","",IF(I100&gt;M100,"○","×"))</f>
        <v>○</v>
      </c>
      <c r="J99" s="5">
        <f>IF(Q96="","",Q96)</f>
        <v>15</v>
      </c>
      <c r="K99" s="12" t="s">
        <v>22</v>
      </c>
      <c r="L99" s="5">
        <f>IF(O96="","",O96)</f>
        <v>7</v>
      </c>
      <c r="M99" s="20"/>
      <c r="N99" s="107"/>
      <c r="O99" s="108"/>
      <c r="P99" s="108"/>
      <c r="Q99" s="108"/>
      <c r="R99" s="109"/>
      <c r="S99" s="116">
        <f>IF(D99="","",COUNTIF(D99:M99,"○"))</f>
        <v>2</v>
      </c>
      <c r="T99" s="119" t="s">
        <v>23</v>
      </c>
      <c r="U99" s="86">
        <f>IF(D99="","",COUNTIF(D99:M99,"×"))</f>
        <v>0</v>
      </c>
      <c r="V99" s="116">
        <f>IF(AD100="","",RANK(AD100,AD93:AD101))</f>
        <v>1</v>
      </c>
      <c r="W99" s="86"/>
      <c r="X99" s="14"/>
      <c r="Y99" s="14"/>
      <c r="Z99" s="4"/>
      <c r="AA99" s="4"/>
    </row>
    <row r="100" spans="2:30" ht="15" customHeight="1">
      <c r="B100" s="101"/>
      <c r="C100" s="104"/>
      <c r="D100" s="97">
        <f>R94</f>
        <v>2</v>
      </c>
      <c r="E100" s="14">
        <f>IF(Q94="","",Q94)</f>
        <v>4</v>
      </c>
      <c r="F100" s="12" t="s">
        <v>22</v>
      </c>
      <c r="G100" s="14">
        <f>IF(O94="","",O94)</f>
        <v>15</v>
      </c>
      <c r="H100" s="99">
        <f>N94</f>
        <v>1</v>
      </c>
      <c r="I100" s="97">
        <f>R97</f>
        <v>2</v>
      </c>
      <c r="J100" s="14">
        <f>IF(Q97="","",Q97)</f>
        <v>15</v>
      </c>
      <c r="K100" s="12" t="s">
        <v>22</v>
      </c>
      <c r="L100" s="15">
        <f>IF(O97="","",O97)</f>
        <v>11</v>
      </c>
      <c r="M100" s="99">
        <f>N97</f>
        <v>0</v>
      </c>
      <c r="N100" s="110"/>
      <c r="O100" s="111"/>
      <c r="P100" s="111"/>
      <c r="Q100" s="111"/>
      <c r="R100" s="112"/>
      <c r="S100" s="117"/>
      <c r="T100" s="120"/>
      <c r="U100" s="87"/>
      <c r="V100" s="117"/>
      <c r="W100" s="87"/>
      <c r="X100" s="14"/>
      <c r="Y100" s="14"/>
      <c r="Z100" s="4"/>
      <c r="AA100" s="4"/>
      <c r="AD100" s="96">
        <f>IF(S99="","",S99*1000+(D100+I100)*100+((D100+I100)-(H100+M100))*10+((SUM(E99:E101)+SUM(J99:J101))-(SUM(G99:G101)+SUM(L99:L101))))</f>
        <v>2440</v>
      </c>
    </row>
    <row r="101" spans="2:27" ht="15" customHeight="1">
      <c r="B101" s="102"/>
      <c r="C101" s="105"/>
      <c r="D101" s="98"/>
      <c r="E101" s="16">
        <f>IF(Q95="","",Q95)</f>
        <v>15</v>
      </c>
      <c r="F101" s="21" t="s">
        <v>22</v>
      </c>
      <c r="G101" s="16">
        <f>IF(O95="","",O95)</f>
        <v>11</v>
      </c>
      <c r="H101" s="100"/>
      <c r="I101" s="98"/>
      <c r="J101" s="16">
        <f>IF(Q98="","",Q98)</f>
      </c>
      <c r="K101" s="12" t="s">
        <v>22</v>
      </c>
      <c r="L101" s="17">
        <f>IF(O98="","",O98)</f>
      </c>
      <c r="M101" s="100"/>
      <c r="N101" s="113"/>
      <c r="O101" s="114"/>
      <c r="P101" s="114"/>
      <c r="Q101" s="114"/>
      <c r="R101" s="115"/>
      <c r="S101" s="118"/>
      <c r="T101" s="85"/>
      <c r="U101" s="88"/>
      <c r="V101" s="118"/>
      <c r="W101" s="88"/>
      <c r="X101" s="14"/>
      <c r="Y101" s="14"/>
      <c r="Z101" s="4"/>
      <c r="AA101" s="4"/>
    </row>
    <row r="102" spans="2:36" s="22" customFormat="1" ht="15" customHeight="1">
      <c r="B102" s="23"/>
      <c r="C102" s="23"/>
      <c r="K102" s="25"/>
      <c r="AD102" s="95"/>
      <c r="AE102" s="95"/>
      <c r="AF102" s="95"/>
      <c r="AG102" s="95"/>
      <c r="AH102" s="95"/>
      <c r="AI102" s="95"/>
      <c r="AJ102" s="95"/>
    </row>
    <row r="103" spans="2:27" ht="15" customHeight="1">
      <c r="B103" s="27" t="s">
        <v>182</v>
      </c>
      <c r="C103" s="7"/>
      <c r="D103" s="89" t="s">
        <v>66</v>
      </c>
      <c r="E103" s="90"/>
      <c r="F103" s="90"/>
      <c r="G103" s="90"/>
      <c r="H103" s="78"/>
      <c r="I103" s="89" t="s">
        <v>67</v>
      </c>
      <c r="J103" s="90"/>
      <c r="K103" s="90"/>
      <c r="L103" s="90"/>
      <c r="M103" s="78"/>
      <c r="N103" s="89" t="s">
        <v>69</v>
      </c>
      <c r="O103" s="90"/>
      <c r="P103" s="90"/>
      <c r="Q103" s="90"/>
      <c r="R103" s="78"/>
      <c r="S103" s="8"/>
      <c r="T103" s="9" t="s">
        <v>20</v>
      </c>
      <c r="U103" s="9"/>
      <c r="V103" s="89" t="s">
        <v>21</v>
      </c>
      <c r="W103" s="78"/>
      <c r="AA103" s="10"/>
    </row>
    <row r="104" spans="2:34" ht="15" customHeight="1">
      <c r="B104" s="106" t="s">
        <v>156</v>
      </c>
      <c r="C104" s="103" t="s">
        <v>64</v>
      </c>
      <c r="D104" s="107"/>
      <c r="E104" s="108"/>
      <c r="F104" s="108"/>
      <c r="G104" s="108"/>
      <c r="H104" s="109"/>
      <c r="I104" s="11" t="str">
        <f>IF(I105="","",IF(I105&gt;M105,"○","×"))</f>
        <v>○</v>
      </c>
      <c r="J104" s="5">
        <v>15</v>
      </c>
      <c r="K104" s="12" t="s">
        <v>22</v>
      </c>
      <c r="L104" s="5">
        <v>13</v>
      </c>
      <c r="M104" s="6"/>
      <c r="N104" s="13" t="str">
        <f>IF(N105="","",IF(N105&gt;R105,"○","×"))</f>
        <v>○</v>
      </c>
      <c r="O104" s="5">
        <v>15</v>
      </c>
      <c r="P104" s="12" t="s">
        <v>22</v>
      </c>
      <c r="Q104" s="5">
        <v>10</v>
      </c>
      <c r="R104" s="6"/>
      <c r="S104" s="116">
        <f>IF(I104="","",COUNTIF(I104:R104,"○"))</f>
        <v>2</v>
      </c>
      <c r="T104" s="119" t="s">
        <v>23</v>
      </c>
      <c r="U104" s="86">
        <f>IF(I104="","",COUNTIF(I104:R104,"×"))</f>
        <v>0</v>
      </c>
      <c r="V104" s="116">
        <f>IF(AD105="","",RANK(AD105,AD104:AD112))</f>
        <v>1</v>
      </c>
      <c r="W104" s="86"/>
      <c r="X104" s="14"/>
      <c r="Y104" s="14"/>
      <c r="Z104" s="10"/>
      <c r="AA104" s="10"/>
      <c r="AE104" s="95">
        <f>IF(J104="","",IF(J104&gt;L104,1,0))</f>
        <v>1</v>
      </c>
      <c r="AF104" s="95">
        <f>IF(L104="","",IF(J104&lt;L104,1,0))</f>
        <v>0</v>
      </c>
      <c r="AG104" s="95">
        <f>IF(O104="","",IF(O104&gt;Q104,1,0))</f>
        <v>1</v>
      </c>
      <c r="AH104" s="95">
        <f>IF(Q104="","",IF(O104&lt;Q104,1,0))</f>
        <v>0</v>
      </c>
    </row>
    <row r="105" spans="2:34" ht="15" customHeight="1">
      <c r="B105" s="101"/>
      <c r="C105" s="104"/>
      <c r="D105" s="110"/>
      <c r="E105" s="111"/>
      <c r="F105" s="111"/>
      <c r="G105" s="111"/>
      <c r="H105" s="112"/>
      <c r="I105" s="97">
        <f>IF(J104="","",SUM(AE104:AE106))</f>
        <v>2</v>
      </c>
      <c r="J105" s="14">
        <v>15</v>
      </c>
      <c r="K105" s="12" t="s">
        <v>22</v>
      </c>
      <c r="L105" s="14">
        <v>6</v>
      </c>
      <c r="M105" s="99">
        <f>IF(L104="","",SUM(AF104:AF106))</f>
        <v>0</v>
      </c>
      <c r="N105" s="97">
        <f>IF(O104="","",SUM(AG104:AG106))</f>
        <v>2</v>
      </c>
      <c r="O105" s="15">
        <v>15</v>
      </c>
      <c r="P105" s="12" t="s">
        <v>22</v>
      </c>
      <c r="Q105" s="15">
        <v>9</v>
      </c>
      <c r="R105" s="99">
        <f>IF(Q104="","",SUM(AH104:AH106))</f>
        <v>0</v>
      </c>
      <c r="S105" s="117"/>
      <c r="T105" s="120"/>
      <c r="U105" s="87"/>
      <c r="V105" s="117"/>
      <c r="W105" s="87"/>
      <c r="X105" s="14"/>
      <c r="Y105" s="14"/>
      <c r="Z105" s="10"/>
      <c r="AA105" s="10"/>
      <c r="AD105" s="96">
        <f>IF(S104="","",S104*1000+(I105+N105)*100+((I105+N105)-(M105+R105))*10+((SUM(J104:J106)+SUM(O104:O106))-(SUM(L104:L106)+SUM(Q104:Q106))))</f>
        <v>2462</v>
      </c>
      <c r="AE105" s="95">
        <f>IF(J105="","",IF(J105&gt;L105,1,0))</f>
        <v>1</v>
      </c>
      <c r="AF105" s="95">
        <f>IF(L105="","",IF(J105&lt;L105,1,0))</f>
        <v>0</v>
      </c>
      <c r="AG105" s="95">
        <f>IF(O105="","",IF(O105&gt;Q105,1,0))</f>
        <v>1</v>
      </c>
      <c r="AH105" s="95">
        <f>IF(Q105="","",IF(O105&lt;Q105,1,0))</f>
        <v>0</v>
      </c>
    </row>
    <row r="106" spans="2:34" ht="15" customHeight="1">
      <c r="B106" s="102"/>
      <c r="C106" s="105"/>
      <c r="D106" s="113"/>
      <c r="E106" s="114"/>
      <c r="F106" s="114"/>
      <c r="G106" s="114"/>
      <c r="H106" s="115"/>
      <c r="I106" s="98"/>
      <c r="J106" s="16"/>
      <c r="K106" s="12" t="s">
        <v>22</v>
      </c>
      <c r="L106" s="16"/>
      <c r="M106" s="100"/>
      <c r="N106" s="98"/>
      <c r="O106" s="17"/>
      <c r="P106" s="12" t="s">
        <v>22</v>
      </c>
      <c r="Q106" s="17"/>
      <c r="R106" s="100"/>
      <c r="S106" s="118"/>
      <c r="T106" s="85"/>
      <c r="U106" s="88"/>
      <c r="V106" s="118"/>
      <c r="W106" s="88"/>
      <c r="X106" s="14"/>
      <c r="Y106" s="14"/>
      <c r="Z106" s="4"/>
      <c r="AA106" s="4"/>
      <c r="AE106" s="95">
        <f>IF(J106="","",IF(J106&gt;L106,1,0))</f>
      </c>
      <c r="AF106" s="95">
        <f>IF(L106="","",IF(J106&lt;L106,1,0))</f>
      </c>
      <c r="AG106" s="95">
        <f>IF(O106="","",IF(O106&gt;Q106,1,0))</f>
      </c>
      <c r="AH106" s="95">
        <f>IF(Q106="","",IF(O106&lt;Q106,1,0))</f>
      </c>
    </row>
    <row r="107" spans="2:32" ht="15" customHeight="1">
      <c r="B107" s="106" t="s">
        <v>72</v>
      </c>
      <c r="C107" s="103" t="s">
        <v>181</v>
      </c>
      <c r="D107" s="11" t="str">
        <f>IF(E107="","",IF(D108&gt;H108,"○","×"))</f>
        <v>×</v>
      </c>
      <c r="E107" s="5">
        <f>IF(L104="","",L104)</f>
        <v>13</v>
      </c>
      <c r="F107" s="18" t="s">
        <v>22</v>
      </c>
      <c r="G107" s="5">
        <f>IF(J104="","",J104)</f>
        <v>15</v>
      </c>
      <c r="H107" s="19"/>
      <c r="I107" s="107"/>
      <c r="J107" s="108"/>
      <c r="K107" s="108"/>
      <c r="L107" s="108"/>
      <c r="M107" s="109"/>
      <c r="N107" s="11" t="str">
        <f>IF(O107="","",IF(N108&gt;R108,"○","×"))</f>
        <v>×</v>
      </c>
      <c r="O107" s="5">
        <v>11</v>
      </c>
      <c r="P107" s="18" t="s">
        <v>22</v>
      </c>
      <c r="Q107" s="5">
        <v>15</v>
      </c>
      <c r="R107" s="20"/>
      <c r="S107" s="116">
        <f>IF(D107="","",COUNTIF(D107:R109,"○"))</f>
        <v>0</v>
      </c>
      <c r="T107" s="119" t="s">
        <v>23</v>
      </c>
      <c r="U107" s="86">
        <f>IF(D107="","",COUNTIF(D107:R109,"×"))</f>
        <v>2</v>
      </c>
      <c r="V107" s="116">
        <f>IF(AD108="","",RANK(AD108,AD104:AD112))</f>
        <v>3</v>
      </c>
      <c r="W107" s="86"/>
      <c r="X107" s="14"/>
      <c r="Y107" s="14"/>
      <c r="Z107" s="4"/>
      <c r="AA107" s="4"/>
      <c r="AE107" s="95">
        <f>IF(O107="","",IF(O107&gt;Q107,1,0))</f>
        <v>0</v>
      </c>
      <c r="AF107" s="95">
        <f>IF(Q107="","",IF(O107&lt;Q107,1,0))</f>
        <v>1</v>
      </c>
    </row>
    <row r="108" spans="2:32" ht="15" customHeight="1">
      <c r="B108" s="101"/>
      <c r="C108" s="104"/>
      <c r="D108" s="97">
        <f>M105</f>
        <v>0</v>
      </c>
      <c r="E108" s="14">
        <f>IF(L105="","",L105)</f>
        <v>6</v>
      </c>
      <c r="F108" s="12" t="s">
        <v>22</v>
      </c>
      <c r="G108" s="14">
        <f>IF(J105="","",J105)</f>
        <v>15</v>
      </c>
      <c r="H108" s="99">
        <f>I105</f>
        <v>2</v>
      </c>
      <c r="I108" s="110"/>
      <c r="J108" s="111"/>
      <c r="K108" s="111"/>
      <c r="L108" s="111"/>
      <c r="M108" s="112"/>
      <c r="N108" s="97">
        <f>IF(O107="","",SUM(AE107:AE109))</f>
        <v>0</v>
      </c>
      <c r="O108" s="14">
        <v>12</v>
      </c>
      <c r="P108" s="12" t="s">
        <v>22</v>
      </c>
      <c r="Q108" s="14">
        <v>15</v>
      </c>
      <c r="R108" s="99">
        <f>IF(Q107="","",SUM(AF107:AF109))</f>
        <v>2</v>
      </c>
      <c r="S108" s="117"/>
      <c r="T108" s="120"/>
      <c r="U108" s="87"/>
      <c r="V108" s="117"/>
      <c r="W108" s="87"/>
      <c r="X108" s="14"/>
      <c r="Y108" s="14"/>
      <c r="Z108" s="4"/>
      <c r="AA108" s="4"/>
      <c r="AD108" s="96">
        <f>IF(S107="","",S107*1000+(D108+N108)*100+((D108+N108)-(H108+R108))*10+((SUM(E107:E109)+SUM(O107:O109))-(SUM(G107:G109)+SUM(Q107:Q109))))</f>
        <v>-58</v>
      </c>
      <c r="AE108" s="95">
        <f>IF(O108="","",IF(O108&gt;Q108,1,0))</f>
        <v>0</v>
      </c>
      <c r="AF108" s="95">
        <f>IF(Q108="","",IF(O108&lt;Q108,1,0))</f>
        <v>1</v>
      </c>
    </row>
    <row r="109" spans="2:32" ht="15" customHeight="1">
      <c r="B109" s="102"/>
      <c r="C109" s="105"/>
      <c r="D109" s="98"/>
      <c r="E109" s="16">
        <f>IF(L106="","",L106)</f>
      </c>
      <c r="F109" s="21" t="s">
        <v>22</v>
      </c>
      <c r="G109" s="16">
        <f>IF(J106="","",J106)</f>
      </c>
      <c r="H109" s="100"/>
      <c r="I109" s="113"/>
      <c r="J109" s="114"/>
      <c r="K109" s="114"/>
      <c r="L109" s="114"/>
      <c r="M109" s="115"/>
      <c r="N109" s="98"/>
      <c r="O109" s="16"/>
      <c r="P109" s="12" t="s">
        <v>22</v>
      </c>
      <c r="Q109" s="16"/>
      <c r="R109" s="100"/>
      <c r="S109" s="118"/>
      <c r="T109" s="85"/>
      <c r="U109" s="88"/>
      <c r="V109" s="118"/>
      <c r="W109" s="88"/>
      <c r="X109" s="14"/>
      <c r="Y109" s="14"/>
      <c r="Z109" s="4"/>
      <c r="AA109" s="4"/>
      <c r="AE109" s="95">
        <f>IF(O109="","",IF(O109&gt;Q109,1,0))</f>
      </c>
      <c r="AF109" s="95">
        <f>IF(Q109="","",IF(O109&lt;Q109,1,0))</f>
      </c>
    </row>
    <row r="110" spans="2:27" ht="15" customHeight="1">
      <c r="B110" s="101" t="s">
        <v>34</v>
      </c>
      <c r="C110" s="103" t="s">
        <v>65</v>
      </c>
      <c r="D110" s="11" t="str">
        <f>IF(E110="","",IF(D111&gt;H111,"○","×"))</f>
        <v>×</v>
      </c>
      <c r="E110" s="5">
        <f>IF(Q104="","",Q104)</f>
        <v>10</v>
      </c>
      <c r="F110" s="18" t="s">
        <v>22</v>
      </c>
      <c r="G110" s="5">
        <f>IF(O104="","",O104)</f>
        <v>15</v>
      </c>
      <c r="H110" s="20"/>
      <c r="I110" s="11" t="str">
        <f>IF(J110="","",IF(I111&gt;M111,"○","×"))</f>
        <v>○</v>
      </c>
      <c r="J110" s="5">
        <f>IF(Q107="","",Q107)</f>
        <v>15</v>
      </c>
      <c r="K110" s="12" t="s">
        <v>22</v>
      </c>
      <c r="L110" s="5">
        <f>IF(O107="","",O107)</f>
        <v>11</v>
      </c>
      <c r="M110" s="20"/>
      <c r="N110" s="107"/>
      <c r="O110" s="108"/>
      <c r="P110" s="108"/>
      <c r="Q110" s="108"/>
      <c r="R110" s="109"/>
      <c r="S110" s="116">
        <f>IF(D110="","",COUNTIF(D110:M110,"○"))</f>
        <v>1</v>
      </c>
      <c r="T110" s="119" t="s">
        <v>23</v>
      </c>
      <c r="U110" s="86">
        <f>IF(D110="","",COUNTIF(D110:M110,"×"))</f>
        <v>1</v>
      </c>
      <c r="V110" s="116">
        <f>IF(AD111="","",RANK(AD111,AD104:AD112))</f>
        <v>2</v>
      </c>
      <c r="W110" s="86"/>
      <c r="X110" s="14"/>
      <c r="Y110" s="14"/>
      <c r="Z110" s="4"/>
      <c r="AA110" s="4"/>
    </row>
    <row r="111" spans="2:30" ht="15" customHeight="1">
      <c r="B111" s="101"/>
      <c r="C111" s="104"/>
      <c r="D111" s="97">
        <f>R105</f>
        <v>0</v>
      </c>
      <c r="E111" s="14">
        <f>IF(Q105="","",Q105)</f>
        <v>9</v>
      </c>
      <c r="F111" s="12" t="s">
        <v>22</v>
      </c>
      <c r="G111" s="14">
        <f>IF(O105="","",O105)</f>
        <v>15</v>
      </c>
      <c r="H111" s="99">
        <f>N105</f>
        <v>2</v>
      </c>
      <c r="I111" s="97">
        <f>R108</f>
        <v>2</v>
      </c>
      <c r="J111" s="14">
        <f>IF(Q108="","",Q108)</f>
        <v>15</v>
      </c>
      <c r="K111" s="12" t="s">
        <v>22</v>
      </c>
      <c r="L111" s="15">
        <f>IF(O108="","",O108)</f>
        <v>12</v>
      </c>
      <c r="M111" s="99">
        <f>N108</f>
        <v>0</v>
      </c>
      <c r="N111" s="110"/>
      <c r="O111" s="111"/>
      <c r="P111" s="111"/>
      <c r="Q111" s="111"/>
      <c r="R111" s="112"/>
      <c r="S111" s="117"/>
      <c r="T111" s="120"/>
      <c r="U111" s="87"/>
      <c r="V111" s="117"/>
      <c r="W111" s="87"/>
      <c r="X111" s="14"/>
      <c r="Y111" s="14"/>
      <c r="Z111" s="4"/>
      <c r="AA111" s="4"/>
      <c r="AD111" s="96">
        <f>IF(S110="","",S110*1000+(D111+I111)*100+((D111+I111)-(H111+M111))*10+((SUM(E110:E112)+SUM(J110:J112))-(SUM(G110:G112)+SUM(L110:L112))))</f>
        <v>1196</v>
      </c>
    </row>
    <row r="112" spans="2:27" ht="15" customHeight="1">
      <c r="B112" s="102"/>
      <c r="C112" s="105"/>
      <c r="D112" s="98"/>
      <c r="E112" s="16">
        <f>IF(Q106="","",Q106)</f>
      </c>
      <c r="F112" s="21" t="s">
        <v>22</v>
      </c>
      <c r="G112" s="16">
        <f>IF(O106="","",O106)</f>
      </c>
      <c r="H112" s="100"/>
      <c r="I112" s="98"/>
      <c r="J112" s="16">
        <f>IF(Q109="","",Q109)</f>
      </c>
      <c r="K112" s="12" t="s">
        <v>22</v>
      </c>
      <c r="L112" s="17">
        <f>IF(O109="","",O109)</f>
      </c>
      <c r="M112" s="100"/>
      <c r="N112" s="113"/>
      <c r="O112" s="114"/>
      <c r="P112" s="114"/>
      <c r="Q112" s="114"/>
      <c r="R112" s="115"/>
      <c r="S112" s="118"/>
      <c r="T112" s="85"/>
      <c r="U112" s="88"/>
      <c r="V112" s="118"/>
      <c r="W112" s="88"/>
      <c r="X112" s="14"/>
      <c r="Y112" s="14"/>
      <c r="Z112" s="4"/>
      <c r="AA112" s="4"/>
    </row>
    <row r="113" spans="2:36" s="22" customFormat="1" ht="15" customHeight="1">
      <c r="B113" s="23"/>
      <c r="C113" s="23"/>
      <c r="E113" s="24"/>
      <c r="F113" s="24"/>
      <c r="G113" s="24"/>
      <c r="J113" s="24"/>
      <c r="K113" s="24"/>
      <c r="L113" s="24"/>
      <c r="O113" s="24"/>
      <c r="P113" s="24"/>
      <c r="Q113" s="24"/>
      <c r="R113" s="24"/>
      <c r="AD113" s="95"/>
      <c r="AE113" s="95"/>
      <c r="AF113" s="95"/>
      <c r="AG113" s="95"/>
      <c r="AH113" s="95"/>
      <c r="AI113" s="95"/>
      <c r="AJ113" s="95"/>
    </row>
    <row r="114" spans="2:27" ht="15" customHeight="1">
      <c r="B114" s="27" t="s">
        <v>47</v>
      </c>
      <c r="C114" s="7"/>
      <c r="D114" s="89" t="s">
        <v>73</v>
      </c>
      <c r="E114" s="90"/>
      <c r="F114" s="90"/>
      <c r="G114" s="90"/>
      <c r="H114" s="78"/>
      <c r="I114" s="89" t="s">
        <v>45</v>
      </c>
      <c r="J114" s="90"/>
      <c r="K114" s="90"/>
      <c r="L114" s="90"/>
      <c r="M114" s="78"/>
      <c r="N114" s="89" t="s">
        <v>68</v>
      </c>
      <c r="O114" s="90"/>
      <c r="P114" s="90"/>
      <c r="Q114" s="90"/>
      <c r="R114" s="78"/>
      <c r="S114" s="8"/>
      <c r="T114" s="9" t="s">
        <v>20</v>
      </c>
      <c r="U114" s="9"/>
      <c r="V114" s="89" t="s">
        <v>21</v>
      </c>
      <c r="W114" s="78"/>
      <c r="AA114" s="10"/>
    </row>
    <row r="115" spans="2:34" ht="15" customHeight="1">
      <c r="B115" s="106" t="s">
        <v>155</v>
      </c>
      <c r="C115" s="103" t="s">
        <v>170</v>
      </c>
      <c r="D115" s="107"/>
      <c r="E115" s="108"/>
      <c r="F115" s="108"/>
      <c r="G115" s="108"/>
      <c r="H115" s="109"/>
      <c r="I115" s="11" t="str">
        <f>IF(I116="","",IF(I116&gt;M116,"○","×"))</f>
        <v>○</v>
      </c>
      <c r="J115" s="5">
        <v>15</v>
      </c>
      <c r="K115" s="12" t="s">
        <v>22</v>
      </c>
      <c r="L115" s="5">
        <v>5</v>
      </c>
      <c r="M115" s="6"/>
      <c r="N115" s="13" t="str">
        <f>IF(N116="","",IF(N116&gt;R116,"○","×"))</f>
        <v>○</v>
      </c>
      <c r="O115" s="5">
        <v>15</v>
      </c>
      <c r="P115" s="12" t="s">
        <v>22</v>
      </c>
      <c r="Q115" s="5">
        <v>11</v>
      </c>
      <c r="R115" s="6"/>
      <c r="S115" s="116">
        <f>IF(I115="","",COUNTIF(I115:R115,"○"))</f>
        <v>2</v>
      </c>
      <c r="T115" s="119" t="s">
        <v>23</v>
      </c>
      <c r="U115" s="86">
        <f>IF(I115="","",COUNTIF(I115:R115,"×"))</f>
        <v>0</v>
      </c>
      <c r="V115" s="116">
        <f>IF(AD116="","",RANK(AD116,AD115:AD123))</f>
        <v>1</v>
      </c>
      <c r="W115" s="86"/>
      <c r="X115" s="14"/>
      <c r="Y115" s="14"/>
      <c r="Z115" s="10"/>
      <c r="AA115" s="10"/>
      <c r="AE115" s="95">
        <f>IF(J115="","",IF(J115&gt;L115,1,0))</f>
        <v>1</v>
      </c>
      <c r="AF115" s="95">
        <f>IF(L115="","",IF(J115&lt;L115,1,0))</f>
        <v>0</v>
      </c>
      <c r="AG115" s="95">
        <f>IF(O115="","",IF(O115&gt;Q115,1,0))</f>
        <v>1</v>
      </c>
      <c r="AH115" s="95">
        <f>IF(Q115="","",IF(O115&lt;Q115,1,0))</f>
        <v>0</v>
      </c>
    </row>
    <row r="116" spans="2:34" ht="15" customHeight="1">
      <c r="B116" s="101"/>
      <c r="C116" s="104"/>
      <c r="D116" s="110"/>
      <c r="E116" s="111"/>
      <c r="F116" s="111"/>
      <c r="G116" s="111"/>
      <c r="H116" s="112"/>
      <c r="I116" s="97">
        <f>IF(J115="","",SUM(AE115:AE117))</f>
        <v>2</v>
      </c>
      <c r="J116" s="14">
        <v>15</v>
      </c>
      <c r="K116" s="12" t="s">
        <v>22</v>
      </c>
      <c r="L116" s="14">
        <v>3</v>
      </c>
      <c r="M116" s="99">
        <f>IF(L115="","",SUM(AF115:AF117))</f>
        <v>0</v>
      </c>
      <c r="N116" s="97">
        <f>IF(O115="","",SUM(AG115:AG117))</f>
        <v>2</v>
      </c>
      <c r="O116" s="15">
        <v>8</v>
      </c>
      <c r="P116" s="12" t="s">
        <v>22</v>
      </c>
      <c r="Q116" s="15">
        <v>15</v>
      </c>
      <c r="R116" s="99">
        <f>IF(Q115="","",SUM(AH115:AH117))</f>
        <v>1</v>
      </c>
      <c r="S116" s="117"/>
      <c r="T116" s="120"/>
      <c r="U116" s="87"/>
      <c r="V116" s="117"/>
      <c r="W116" s="87"/>
      <c r="X116" s="14"/>
      <c r="Y116" s="14"/>
      <c r="Z116" s="10"/>
      <c r="AA116" s="10"/>
      <c r="AD116" s="96">
        <f>IF(S115="","",S115*1000+(I116+N116)*100+((I116+N116)-(M116+R116))*10+((SUM(J115:J117)+SUM(O115:O117))-(SUM(L115:L117)+SUM(Q115:Q117))))</f>
        <v>2453</v>
      </c>
      <c r="AE116" s="95">
        <f>IF(J116="","",IF(J116&gt;L116,1,0))</f>
        <v>1</v>
      </c>
      <c r="AF116" s="95">
        <f>IF(L116="","",IF(J116&lt;L116,1,0))</f>
        <v>0</v>
      </c>
      <c r="AG116" s="95">
        <f>IF(O116="","",IF(O116&gt;Q116,1,0))</f>
        <v>0</v>
      </c>
      <c r="AH116" s="95">
        <f>IF(Q116="","",IF(O116&lt;Q116,1,0))</f>
        <v>1</v>
      </c>
    </row>
    <row r="117" spans="2:34" ht="15" customHeight="1">
      <c r="B117" s="102"/>
      <c r="C117" s="105"/>
      <c r="D117" s="113"/>
      <c r="E117" s="114"/>
      <c r="F117" s="114"/>
      <c r="G117" s="114"/>
      <c r="H117" s="115"/>
      <c r="I117" s="98"/>
      <c r="J117" s="16"/>
      <c r="K117" s="12" t="s">
        <v>22</v>
      </c>
      <c r="L117" s="16"/>
      <c r="M117" s="100"/>
      <c r="N117" s="98"/>
      <c r="O117" s="17">
        <v>15</v>
      </c>
      <c r="P117" s="12" t="s">
        <v>22</v>
      </c>
      <c r="Q117" s="17">
        <v>11</v>
      </c>
      <c r="R117" s="100"/>
      <c r="S117" s="118"/>
      <c r="T117" s="85"/>
      <c r="U117" s="88"/>
      <c r="V117" s="118"/>
      <c r="W117" s="88"/>
      <c r="X117" s="14"/>
      <c r="Y117" s="14"/>
      <c r="Z117" s="4"/>
      <c r="AA117" s="4"/>
      <c r="AE117" s="95">
        <f>IF(J117="","",IF(J117&gt;L117,1,0))</f>
      </c>
      <c r="AF117" s="95">
        <f>IF(L117="","",IF(J117&lt;L117,1,0))</f>
      </c>
      <c r="AG117" s="95">
        <f>IF(O117="","",IF(O117&gt;Q117,1,0))</f>
        <v>1</v>
      </c>
      <c r="AH117" s="95">
        <f>IF(Q117="","",IF(O117&lt;Q117,1,0))</f>
        <v>0</v>
      </c>
    </row>
    <row r="118" spans="2:32" ht="15" customHeight="1">
      <c r="B118" s="106" t="s">
        <v>72</v>
      </c>
      <c r="C118" s="103" t="s">
        <v>70</v>
      </c>
      <c r="D118" s="11" t="str">
        <f>IF(E118="","",IF(D119&gt;H119,"○","×"))</f>
        <v>×</v>
      </c>
      <c r="E118" s="5">
        <f>IF(L115="","",L115)</f>
        <v>5</v>
      </c>
      <c r="F118" s="18" t="s">
        <v>22</v>
      </c>
      <c r="G118" s="5">
        <f>IF(J115="","",J115)</f>
        <v>15</v>
      </c>
      <c r="H118" s="19"/>
      <c r="I118" s="107"/>
      <c r="J118" s="108"/>
      <c r="K118" s="108"/>
      <c r="L118" s="108"/>
      <c r="M118" s="109"/>
      <c r="N118" s="11" t="str">
        <f>IF(O118="","",IF(N119&gt;R119,"○","×"))</f>
        <v>×</v>
      </c>
      <c r="O118" s="5">
        <v>3</v>
      </c>
      <c r="P118" s="18" t="s">
        <v>22</v>
      </c>
      <c r="Q118" s="5">
        <v>15</v>
      </c>
      <c r="R118" s="20"/>
      <c r="S118" s="116">
        <f>IF(D118="","",COUNTIF(D118:R120,"○"))</f>
        <v>0</v>
      </c>
      <c r="T118" s="119" t="s">
        <v>23</v>
      </c>
      <c r="U118" s="86">
        <f>IF(D118="","",COUNTIF(D118:R120,"×"))</f>
        <v>2</v>
      </c>
      <c r="V118" s="116">
        <f>IF(AD119="","",RANK(AD119,AD115:AD123))</f>
        <v>3</v>
      </c>
      <c r="W118" s="86"/>
      <c r="X118" s="14"/>
      <c r="Y118" s="14"/>
      <c r="Z118" s="4"/>
      <c r="AA118" s="4"/>
      <c r="AE118" s="95">
        <f>IF(O118="","",IF(O118&gt;Q118,1,0))</f>
        <v>0</v>
      </c>
      <c r="AF118" s="95">
        <f>IF(Q118="","",IF(O118&lt;Q118,1,0))</f>
        <v>1</v>
      </c>
    </row>
    <row r="119" spans="2:32" ht="15" customHeight="1">
      <c r="B119" s="101"/>
      <c r="C119" s="104"/>
      <c r="D119" s="97">
        <f>M116</f>
        <v>0</v>
      </c>
      <c r="E119" s="14">
        <f>IF(L116="","",L116)</f>
        <v>3</v>
      </c>
      <c r="F119" s="12" t="s">
        <v>22</v>
      </c>
      <c r="G119" s="14">
        <f>IF(J116="","",J116)</f>
        <v>15</v>
      </c>
      <c r="H119" s="99">
        <f>I116</f>
        <v>2</v>
      </c>
      <c r="I119" s="110"/>
      <c r="J119" s="111"/>
      <c r="K119" s="111"/>
      <c r="L119" s="111"/>
      <c r="M119" s="112"/>
      <c r="N119" s="97">
        <f>IF(O118="","",SUM(AE118:AE120))</f>
        <v>0</v>
      </c>
      <c r="O119" s="14">
        <v>3</v>
      </c>
      <c r="P119" s="12" t="s">
        <v>22</v>
      </c>
      <c r="Q119" s="14">
        <v>15</v>
      </c>
      <c r="R119" s="99">
        <f>IF(Q118="","",SUM(AF118:AF120))</f>
        <v>2</v>
      </c>
      <c r="S119" s="117"/>
      <c r="T119" s="120"/>
      <c r="U119" s="87"/>
      <c r="V119" s="117"/>
      <c r="W119" s="87"/>
      <c r="X119" s="14"/>
      <c r="Y119" s="14"/>
      <c r="Z119" s="4"/>
      <c r="AA119" s="4"/>
      <c r="AD119" s="96">
        <f>IF(S118="","",S118*1000+(D119+N119)*100+((D119+N119)-(H119+R119))*10+((SUM(E118:E120)+SUM(O118:O120))-(SUM(G118:G120)+SUM(Q118:Q120))))</f>
        <v>-86</v>
      </c>
      <c r="AE119" s="95">
        <f>IF(O119="","",IF(O119&gt;Q119,1,0))</f>
        <v>0</v>
      </c>
      <c r="AF119" s="95">
        <f>IF(Q119="","",IF(O119&lt;Q119,1,0))</f>
        <v>1</v>
      </c>
    </row>
    <row r="120" spans="2:32" ht="15" customHeight="1">
      <c r="B120" s="102"/>
      <c r="C120" s="105"/>
      <c r="D120" s="98"/>
      <c r="E120" s="16">
        <f>IF(L117="","",L117)</f>
      </c>
      <c r="F120" s="21" t="s">
        <v>22</v>
      </c>
      <c r="G120" s="16">
        <f>IF(J117="","",J117)</f>
      </c>
      <c r="H120" s="100"/>
      <c r="I120" s="113"/>
      <c r="J120" s="114"/>
      <c r="K120" s="114"/>
      <c r="L120" s="114"/>
      <c r="M120" s="115"/>
      <c r="N120" s="98"/>
      <c r="O120" s="16"/>
      <c r="P120" s="12" t="s">
        <v>22</v>
      </c>
      <c r="Q120" s="16"/>
      <c r="R120" s="100"/>
      <c r="S120" s="118"/>
      <c r="T120" s="85"/>
      <c r="U120" s="88"/>
      <c r="V120" s="118"/>
      <c r="W120" s="88"/>
      <c r="X120" s="14"/>
      <c r="Y120" s="14"/>
      <c r="Z120" s="4"/>
      <c r="AA120" s="4"/>
      <c r="AE120" s="95">
        <f>IF(O120="","",IF(O120&gt;Q120,1,0))</f>
      </c>
      <c r="AF120" s="95">
        <f>IF(Q120="","",IF(O120&lt;Q120,1,0))</f>
      </c>
    </row>
    <row r="121" spans="2:27" ht="15" customHeight="1">
      <c r="B121" s="101" t="s">
        <v>156</v>
      </c>
      <c r="C121" s="103" t="s">
        <v>71</v>
      </c>
      <c r="D121" s="11" t="str">
        <f>IF(E121="","",IF(D122&gt;H122,"○","×"))</f>
        <v>×</v>
      </c>
      <c r="E121" s="5">
        <f>IF(Q115="","",Q115)</f>
        <v>11</v>
      </c>
      <c r="F121" s="18" t="s">
        <v>22</v>
      </c>
      <c r="G121" s="5">
        <f>IF(O115="","",O115)</f>
        <v>15</v>
      </c>
      <c r="H121" s="20"/>
      <c r="I121" s="11" t="str">
        <f>IF(J121="","",IF(I122&gt;M122,"○","×"))</f>
        <v>○</v>
      </c>
      <c r="J121" s="5">
        <f>IF(Q118="","",Q118)</f>
        <v>15</v>
      </c>
      <c r="K121" s="12" t="s">
        <v>22</v>
      </c>
      <c r="L121" s="5">
        <f>IF(O118="","",O118)</f>
        <v>3</v>
      </c>
      <c r="M121" s="20"/>
      <c r="N121" s="107"/>
      <c r="O121" s="108"/>
      <c r="P121" s="108"/>
      <c r="Q121" s="108"/>
      <c r="R121" s="109"/>
      <c r="S121" s="116">
        <f>IF(D121="","",COUNTIF(D121:M121,"○"))</f>
        <v>1</v>
      </c>
      <c r="T121" s="119" t="s">
        <v>23</v>
      </c>
      <c r="U121" s="86">
        <f>IF(D121="","",COUNTIF(D121:M121,"×"))</f>
        <v>1</v>
      </c>
      <c r="V121" s="116">
        <f>IF(AD122="","",RANK(AD122,AD115:AD123))</f>
        <v>2</v>
      </c>
      <c r="W121" s="86"/>
      <c r="X121" s="14"/>
      <c r="Y121" s="14"/>
      <c r="Z121" s="4"/>
      <c r="AA121" s="4"/>
    </row>
    <row r="122" spans="2:30" ht="15" customHeight="1">
      <c r="B122" s="101"/>
      <c r="C122" s="104"/>
      <c r="D122" s="97">
        <f>R116</f>
        <v>1</v>
      </c>
      <c r="E122" s="14">
        <f>IF(Q116="","",Q116)</f>
        <v>15</v>
      </c>
      <c r="F122" s="12" t="s">
        <v>22</v>
      </c>
      <c r="G122" s="14">
        <f>IF(O116="","",O116)</f>
        <v>8</v>
      </c>
      <c r="H122" s="99">
        <f>N116</f>
        <v>2</v>
      </c>
      <c r="I122" s="97">
        <f>R119</f>
        <v>2</v>
      </c>
      <c r="J122" s="14">
        <f>IF(Q119="","",Q119)</f>
        <v>15</v>
      </c>
      <c r="K122" s="12" t="s">
        <v>22</v>
      </c>
      <c r="L122" s="15">
        <f>IF(O119="","",O119)</f>
        <v>3</v>
      </c>
      <c r="M122" s="99">
        <f>N119</f>
        <v>0</v>
      </c>
      <c r="N122" s="110"/>
      <c r="O122" s="111"/>
      <c r="P122" s="111"/>
      <c r="Q122" s="111"/>
      <c r="R122" s="112"/>
      <c r="S122" s="117"/>
      <c r="T122" s="120"/>
      <c r="U122" s="87"/>
      <c r="V122" s="117"/>
      <c r="W122" s="87"/>
      <c r="X122" s="14"/>
      <c r="Y122" s="14"/>
      <c r="Z122" s="4"/>
      <c r="AA122" s="4"/>
      <c r="AD122" s="96">
        <f>IF(S121="","",S121*1000+(D122+I122)*100+((D122+I122)-(H122+M122))*10+((SUM(E121:E123)+SUM(J121:J123))-(SUM(G121:G123)+SUM(L121:L123))))</f>
        <v>1333</v>
      </c>
    </row>
    <row r="123" spans="2:27" ht="15" customHeight="1">
      <c r="B123" s="102"/>
      <c r="C123" s="105"/>
      <c r="D123" s="98"/>
      <c r="E123" s="16">
        <f>IF(Q117="","",Q117)</f>
        <v>11</v>
      </c>
      <c r="F123" s="21" t="s">
        <v>22</v>
      </c>
      <c r="G123" s="16">
        <f>IF(O117="","",O117)</f>
        <v>15</v>
      </c>
      <c r="H123" s="100"/>
      <c r="I123" s="98"/>
      <c r="J123" s="16">
        <f>IF(Q120="","",Q120)</f>
      </c>
      <c r="K123" s="12" t="s">
        <v>22</v>
      </c>
      <c r="L123" s="17">
        <f>IF(O120="","",O120)</f>
      </c>
      <c r="M123" s="100"/>
      <c r="N123" s="113"/>
      <c r="O123" s="114"/>
      <c r="P123" s="114"/>
      <c r="Q123" s="114"/>
      <c r="R123" s="115"/>
      <c r="S123" s="118"/>
      <c r="T123" s="85"/>
      <c r="U123" s="88"/>
      <c r="V123" s="118"/>
      <c r="W123" s="88"/>
      <c r="X123" s="14"/>
      <c r="Y123" s="14"/>
      <c r="Z123" s="4"/>
      <c r="AA123" s="4"/>
    </row>
    <row r="124" spans="2:36" s="22" customFormat="1" ht="15" customHeight="1">
      <c r="B124" s="23"/>
      <c r="C124" s="23"/>
      <c r="K124" s="25"/>
      <c r="AD124" s="95"/>
      <c r="AE124" s="95"/>
      <c r="AF124" s="95"/>
      <c r="AG124" s="95"/>
      <c r="AH124" s="95"/>
      <c r="AI124" s="95"/>
      <c r="AJ124" s="95"/>
    </row>
    <row r="125" spans="2:27" ht="15" customHeight="1">
      <c r="B125" s="27" t="s">
        <v>48</v>
      </c>
      <c r="C125" s="7"/>
      <c r="D125" s="89" t="s">
        <v>76</v>
      </c>
      <c r="E125" s="90"/>
      <c r="F125" s="90"/>
      <c r="G125" s="90"/>
      <c r="H125" s="78"/>
      <c r="I125" s="89" t="s">
        <v>77</v>
      </c>
      <c r="J125" s="90"/>
      <c r="K125" s="90"/>
      <c r="L125" s="90"/>
      <c r="M125" s="78"/>
      <c r="N125" s="89" t="s">
        <v>78</v>
      </c>
      <c r="O125" s="90"/>
      <c r="P125" s="90"/>
      <c r="Q125" s="90"/>
      <c r="R125" s="78"/>
      <c r="S125" s="8"/>
      <c r="T125" s="9" t="s">
        <v>20</v>
      </c>
      <c r="U125" s="9"/>
      <c r="V125" s="89" t="s">
        <v>21</v>
      </c>
      <c r="W125" s="78"/>
      <c r="AA125" s="10"/>
    </row>
    <row r="126" spans="2:34" ht="15" customHeight="1">
      <c r="B126" s="106" t="s">
        <v>158</v>
      </c>
      <c r="C126" s="103" t="s">
        <v>171</v>
      </c>
      <c r="D126" s="107"/>
      <c r="E126" s="108"/>
      <c r="F126" s="108"/>
      <c r="G126" s="108"/>
      <c r="H126" s="109"/>
      <c r="I126" s="11" t="str">
        <f>IF(I127="","",IF(I127&gt;M127,"○","×"))</f>
        <v>×</v>
      </c>
      <c r="J126" s="5">
        <v>9</v>
      </c>
      <c r="K126" s="12" t="s">
        <v>22</v>
      </c>
      <c r="L126" s="5">
        <v>15</v>
      </c>
      <c r="M126" s="6"/>
      <c r="N126" s="13" t="str">
        <f>IF(N127="","",IF(N127&gt;R127,"○","×"))</f>
        <v>○</v>
      </c>
      <c r="O126" s="5">
        <v>15</v>
      </c>
      <c r="P126" s="12" t="s">
        <v>22</v>
      </c>
      <c r="Q126" s="5">
        <v>8</v>
      </c>
      <c r="R126" s="6"/>
      <c r="S126" s="116">
        <f>IF(I126="","",COUNTIF(I126:R126,"○"))</f>
        <v>1</v>
      </c>
      <c r="T126" s="119" t="s">
        <v>23</v>
      </c>
      <c r="U126" s="86">
        <f>IF(I126="","",COUNTIF(I126:R126,"×"))</f>
        <v>1</v>
      </c>
      <c r="V126" s="116">
        <f>IF(AD127="","",RANK(AD127,AD126:AD134))</f>
        <v>2</v>
      </c>
      <c r="W126" s="86"/>
      <c r="X126" s="14"/>
      <c r="Y126" s="14"/>
      <c r="Z126" s="10"/>
      <c r="AA126" s="10"/>
      <c r="AE126" s="95">
        <f>IF(J126="","",IF(J126&gt;L126,1,0))</f>
        <v>0</v>
      </c>
      <c r="AF126" s="95">
        <f>IF(L126="","",IF(J126&lt;L126,1,0))</f>
        <v>1</v>
      </c>
      <c r="AG126" s="95">
        <f>IF(O126="","",IF(O126&gt;Q126,1,0))</f>
        <v>1</v>
      </c>
      <c r="AH126" s="95">
        <f>IF(Q126="","",IF(O126&lt;Q126,1,0))</f>
        <v>0</v>
      </c>
    </row>
    <row r="127" spans="2:34" ht="15" customHeight="1">
      <c r="B127" s="101"/>
      <c r="C127" s="104"/>
      <c r="D127" s="110"/>
      <c r="E127" s="111"/>
      <c r="F127" s="111"/>
      <c r="G127" s="111"/>
      <c r="H127" s="112"/>
      <c r="I127" s="97">
        <f>IF(J126="","",SUM(AE126:AE128))</f>
        <v>0</v>
      </c>
      <c r="J127" s="14">
        <v>13</v>
      </c>
      <c r="K127" s="12" t="s">
        <v>22</v>
      </c>
      <c r="L127" s="14">
        <v>15</v>
      </c>
      <c r="M127" s="99">
        <f>IF(L126="","",SUM(AF126:AF128))</f>
        <v>2</v>
      </c>
      <c r="N127" s="97">
        <f>IF(O126="","",SUM(AG126:AG128))</f>
        <v>2</v>
      </c>
      <c r="O127" s="15">
        <v>17</v>
      </c>
      <c r="P127" s="12" t="s">
        <v>22</v>
      </c>
      <c r="Q127" s="15">
        <v>15</v>
      </c>
      <c r="R127" s="99">
        <f>IF(Q126="","",SUM(AH126:AH128))</f>
        <v>0</v>
      </c>
      <c r="S127" s="117"/>
      <c r="T127" s="120"/>
      <c r="U127" s="87"/>
      <c r="V127" s="117"/>
      <c r="W127" s="87"/>
      <c r="X127" s="14"/>
      <c r="Y127" s="14"/>
      <c r="Z127" s="10"/>
      <c r="AA127" s="10"/>
      <c r="AD127" s="96">
        <f>IF(S126="","",S126*1000+(I127+N127)*100+((I127+N127)-(M127+R127))*10+((SUM(J126:J128)+SUM(O126:O128))-(SUM(L126:L128)+SUM(Q126:Q128))))</f>
        <v>1201</v>
      </c>
      <c r="AE127" s="95">
        <f>IF(J127="","",IF(J127&gt;L127,1,0))</f>
        <v>0</v>
      </c>
      <c r="AF127" s="95">
        <f>IF(L127="","",IF(J127&lt;L127,1,0))</f>
        <v>1</v>
      </c>
      <c r="AG127" s="95">
        <f>IF(O127="","",IF(O127&gt;Q127,1,0))</f>
        <v>1</v>
      </c>
      <c r="AH127" s="95">
        <f>IF(Q127="","",IF(O127&lt;Q127,1,0))</f>
        <v>0</v>
      </c>
    </row>
    <row r="128" spans="2:34" ht="15" customHeight="1">
      <c r="B128" s="102"/>
      <c r="C128" s="105"/>
      <c r="D128" s="113"/>
      <c r="E128" s="114"/>
      <c r="F128" s="114"/>
      <c r="G128" s="114"/>
      <c r="H128" s="115"/>
      <c r="I128" s="98"/>
      <c r="J128" s="16"/>
      <c r="K128" s="12" t="s">
        <v>22</v>
      </c>
      <c r="L128" s="16"/>
      <c r="M128" s="100"/>
      <c r="N128" s="98"/>
      <c r="O128" s="17"/>
      <c r="P128" s="12" t="s">
        <v>22</v>
      </c>
      <c r="Q128" s="17"/>
      <c r="R128" s="100"/>
      <c r="S128" s="118"/>
      <c r="T128" s="85"/>
      <c r="U128" s="88"/>
      <c r="V128" s="118"/>
      <c r="W128" s="88"/>
      <c r="X128" s="14"/>
      <c r="Y128" s="14"/>
      <c r="Z128" s="4"/>
      <c r="AA128" s="4"/>
      <c r="AE128" s="95">
        <f>IF(J128="","",IF(J128&gt;L128,1,0))</f>
      </c>
      <c r="AF128" s="95">
        <f>IF(L128="","",IF(J128&lt;L128,1,0))</f>
      </c>
      <c r="AG128" s="95">
        <f>IF(O128="","",IF(O128&gt;Q128,1,0))</f>
      </c>
      <c r="AH128" s="95">
        <f>IF(Q128="","",IF(O128&lt;Q128,1,0))</f>
      </c>
    </row>
    <row r="129" spans="2:32" ht="15" customHeight="1">
      <c r="B129" s="106" t="s">
        <v>155</v>
      </c>
      <c r="C129" s="103" t="s">
        <v>74</v>
      </c>
      <c r="D129" s="11" t="str">
        <f>IF(E129="","",IF(D130&gt;H130,"○","×"))</f>
        <v>○</v>
      </c>
      <c r="E129" s="5">
        <f>IF(L126="","",L126)</f>
        <v>15</v>
      </c>
      <c r="F129" s="18" t="s">
        <v>22</v>
      </c>
      <c r="G129" s="5">
        <f>IF(J126="","",J126)</f>
        <v>9</v>
      </c>
      <c r="H129" s="19"/>
      <c r="I129" s="107"/>
      <c r="J129" s="108"/>
      <c r="K129" s="108"/>
      <c r="L129" s="108"/>
      <c r="M129" s="109"/>
      <c r="N129" s="11" t="str">
        <f>IF(O129="","",IF(N130&gt;R130,"○","×"))</f>
        <v>○</v>
      </c>
      <c r="O129" s="5">
        <v>15</v>
      </c>
      <c r="P129" s="18" t="s">
        <v>22</v>
      </c>
      <c r="Q129" s="5">
        <v>4</v>
      </c>
      <c r="R129" s="20"/>
      <c r="S129" s="116">
        <f>IF(D129="","",COUNTIF(D129:R131,"○"))</f>
        <v>2</v>
      </c>
      <c r="T129" s="119" t="s">
        <v>23</v>
      </c>
      <c r="U129" s="86">
        <f>IF(D129="","",COUNTIF(D129:R131,"×"))</f>
        <v>0</v>
      </c>
      <c r="V129" s="116">
        <f>IF(AD130="","",RANK(AD130,AD126:AD134))</f>
        <v>1</v>
      </c>
      <c r="W129" s="86"/>
      <c r="X129" s="14"/>
      <c r="Y129" s="14"/>
      <c r="Z129" s="4"/>
      <c r="AA129" s="4"/>
      <c r="AE129" s="95">
        <f>IF(O129="","",IF(O129&gt;Q129,1,0))</f>
        <v>1</v>
      </c>
      <c r="AF129" s="95">
        <f>IF(Q129="","",IF(O129&lt;Q129,1,0))</f>
        <v>0</v>
      </c>
    </row>
    <row r="130" spans="2:32" ht="15" customHeight="1">
      <c r="B130" s="101"/>
      <c r="C130" s="104"/>
      <c r="D130" s="97">
        <f>M127</f>
        <v>2</v>
      </c>
      <c r="E130" s="14">
        <f>IF(L127="","",L127)</f>
        <v>15</v>
      </c>
      <c r="F130" s="12" t="s">
        <v>22</v>
      </c>
      <c r="G130" s="14">
        <f>IF(J127="","",J127)</f>
        <v>13</v>
      </c>
      <c r="H130" s="99">
        <f>I127</f>
        <v>0</v>
      </c>
      <c r="I130" s="110"/>
      <c r="J130" s="111"/>
      <c r="K130" s="111"/>
      <c r="L130" s="111"/>
      <c r="M130" s="112"/>
      <c r="N130" s="97">
        <f>IF(O129="","",SUM(AE129:AE131))</f>
        <v>2</v>
      </c>
      <c r="O130" s="14">
        <v>15</v>
      </c>
      <c r="P130" s="12" t="s">
        <v>22</v>
      </c>
      <c r="Q130" s="14">
        <v>4</v>
      </c>
      <c r="R130" s="99">
        <f>IF(Q129="","",SUM(AF129:AF131))</f>
        <v>0</v>
      </c>
      <c r="S130" s="117"/>
      <c r="T130" s="120"/>
      <c r="U130" s="87"/>
      <c r="V130" s="117"/>
      <c r="W130" s="87"/>
      <c r="X130" s="14"/>
      <c r="Y130" s="14"/>
      <c r="Z130" s="4"/>
      <c r="AA130" s="4"/>
      <c r="AD130" s="96">
        <f>IF(S129="","",S129*1000+(D130+N130)*100+((D130+N130)-(H130+R130))*10+((SUM(E129:E131)+SUM(O129:O131))-(SUM(G129:G131)+SUM(Q129:Q131))))</f>
        <v>2470</v>
      </c>
      <c r="AE130" s="95">
        <f>IF(O130="","",IF(O130&gt;Q130,1,0))</f>
        <v>1</v>
      </c>
      <c r="AF130" s="95">
        <f>IF(Q130="","",IF(O130&lt;Q130,1,0))</f>
        <v>0</v>
      </c>
    </row>
    <row r="131" spans="2:32" ht="15" customHeight="1">
      <c r="B131" s="102"/>
      <c r="C131" s="105"/>
      <c r="D131" s="98"/>
      <c r="E131" s="16">
        <f>IF(L128="","",L128)</f>
      </c>
      <c r="F131" s="21" t="s">
        <v>22</v>
      </c>
      <c r="G131" s="16">
        <f>IF(J128="","",J128)</f>
      </c>
      <c r="H131" s="100"/>
      <c r="I131" s="113"/>
      <c r="J131" s="114"/>
      <c r="K131" s="114"/>
      <c r="L131" s="114"/>
      <c r="M131" s="115"/>
      <c r="N131" s="98"/>
      <c r="O131" s="16"/>
      <c r="P131" s="12" t="s">
        <v>22</v>
      </c>
      <c r="Q131" s="16"/>
      <c r="R131" s="100"/>
      <c r="S131" s="118"/>
      <c r="T131" s="85"/>
      <c r="U131" s="88"/>
      <c r="V131" s="118"/>
      <c r="W131" s="88"/>
      <c r="X131" s="14"/>
      <c r="Y131" s="14"/>
      <c r="Z131" s="4"/>
      <c r="AA131" s="4"/>
      <c r="AE131" s="95">
        <f>IF(O131="","",IF(O131&gt;Q131,1,0))</f>
      </c>
      <c r="AF131" s="95">
        <f>IF(Q131="","",IF(O131&lt;Q131,1,0))</f>
      </c>
    </row>
    <row r="132" spans="2:27" ht="15" customHeight="1">
      <c r="B132" s="101" t="s">
        <v>72</v>
      </c>
      <c r="C132" s="103" t="s">
        <v>75</v>
      </c>
      <c r="D132" s="11" t="str">
        <f>IF(E132="","",IF(D133&gt;H133,"○","×"))</f>
        <v>×</v>
      </c>
      <c r="E132" s="5">
        <f>IF(Q126="","",Q126)</f>
        <v>8</v>
      </c>
      <c r="F132" s="18" t="s">
        <v>22</v>
      </c>
      <c r="G132" s="5">
        <f>IF(O126="","",O126)</f>
        <v>15</v>
      </c>
      <c r="H132" s="20"/>
      <c r="I132" s="11" t="str">
        <f>IF(J132="","",IF(I133&gt;M133,"○","×"))</f>
        <v>×</v>
      </c>
      <c r="J132" s="5">
        <f>IF(Q129="","",Q129)</f>
        <v>4</v>
      </c>
      <c r="K132" s="12" t="s">
        <v>22</v>
      </c>
      <c r="L132" s="5">
        <f>IF(O129="","",O129)</f>
        <v>15</v>
      </c>
      <c r="M132" s="20"/>
      <c r="N132" s="107"/>
      <c r="O132" s="108"/>
      <c r="P132" s="108"/>
      <c r="Q132" s="108"/>
      <c r="R132" s="109"/>
      <c r="S132" s="116">
        <f>IF(D132="","",COUNTIF(D132:M132,"○"))</f>
        <v>0</v>
      </c>
      <c r="T132" s="119" t="s">
        <v>23</v>
      </c>
      <c r="U132" s="86">
        <f>IF(D132="","",COUNTIF(D132:M132,"×"))</f>
        <v>2</v>
      </c>
      <c r="V132" s="116">
        <f>IF(AD133="","",RANK(AD133,AD126:AD134))</f>
        <v>3</v>
      </c>
      <c r="W132" s="86"/>
      <c r="X132" s="14"/>
      <c r="Y132" s="14"/>
      <c r="Z132" s="4"/>
      <c r="AA132" s="4"/>
    </row>
    <row r="133" spans="2:30" ht="15" customHeight="1">
      <c r="B133" s="101"/>
      <c r="C133" s="104"/>
      <c r="D133" s="97">
        <f>R127</f>
        <v>0</v>
      </c>
      <c r="E133" s="14">
        <f>IF(Q127="","",Q127)</f>
        <v>15</v>
      </c>
      <c r="F133" s="12" t="s">
        <v>22</v>
      </c>
      <c r="G133" s="14">
        <f>IF(O127="","",O127)</f>
        <v>17</v>
      </c>
      <c r="H133" s="99">
        <f>N127</f>
        <v>2</v>
      </c>
      <c r="I133" s="97">
        <f>R130</f>
        <v>0</v>
      </c>
      <c r="J133" s="14">
        <f>IF(Q130="","",Q130)</f>
        <v>4</v>
      </c>
      <c r="K133" s="12" t="s">
        <v>22</v>
      </c>
      <c r="L133" s="15">
        <f>IF(O130="","",O130)</f>
        <v>15</v>
      </c>
      <c r="M133" s="99">
        <f>N130</f>
        <v>2</v>
      </c>
      <c r="N133" s="110"/>
      <c r="O133" s="111"/>
      <c r="P133" s="111"/>
      <c r="Q133" s="111"/>
      <c r="R133" s="112"/>
      <c r="S133" s="117"/>
      <c r="T133" s="120"/>
      <c r="U133" s="87"/>
      <c r="V133" s="117"/>
      <c r="W133" s="87"/>
      <c r="X133" s="14"/>
      <c r="Y133" s="14"/>
      <c r="Z133" s="4"/>
      <c r="AA133" s="4"/>
      <c r="AD133" s="96">
        <f>IF(S132="","",S132*1000+(D133+I133)*100+((D133+I133)-(H133+M133))*10+((SUM(E132:E134)+SUM(J132:J134))-(SUM(G132:G134)+SUM(L132:L134))))</f>
        <v>-71</v>
      </c>
    </row>
    <row r="134" spans="2:27" ht="15" customHeight="1">
      <c r="B134" s="102"/>
      <c r="C134" s="105"/>
      <c r="D134" s="98"/>
      <c r="E134" s="16">
        <f>IF(Q128="","",Q128)</f>
      </c>
      <c r="F134" s="21" t="s">
        <v>22</v>
      </c>
      <c r="G134" s="16">
        <f>IF(O128="","",O128)</f>
      </c>
      <c r="H134" s="100"/>
      <c r="I134" s="98"/>
      <c r="J134" s="16">
        <f>IF(Q131="","",Q131)</f>
      </c>
      <c r="K134" s="12" t="s">
        <v>22</v>
      </c>
      <c r="L134" s="17">
        <f>IF(O131="","",O131)</f>
      </c>
      <c r="M134" s="100"/>
      <c r="N134" s="113"/>
      <c r="O134" s="114"/>
      <c r="P134" s="114"/>
      <c r="Q134" s="114"/>
      <c r="R134" s="115"/>
      <c r="S134" s="118"/>
      <c r="T134" s="85"/>
      <c r="U134" s="88"/>
      <c r="V134" s="118"/>
      <c r="W134" s="88"/>
      <c r="X134" s="14"/>
      <c r="Y134" s="14"/>
      <c r="Z134" s="4"/>
      <c r="AA134" s="4"/>
    </row>
    <row r="135" spans="2:36" s="22" customFormat="1" ht="15" customHeight="1">
      <c r="B135" s="23"/>
      <c r="C135" s="23"/>
      <c r="K135" s="24"/>
      <c r="AD135" s="95"/>
      <c r="AE135" s="95"/>
      <c r="AF135" s="95"/>
      <c r="AG135" s="95"/>
      <c r="AH135" s="95"/>
      <c r="AI135" s="95"/>
      <c r="AJ135" s="95"/>
    </row>
    <row r="136" spans="11:20" ht="13.5">
      <c r="K136" s="4"/>
      <c r="T136" t="s">
        <v>147</v>
      </c>
    </row>
    <row r="137" spans="2:28" ht="14.25" thickBot="1">
      <c r="B137" s="26"/>
      <c r="C137" s="30"/>
      <c r="D137" s="4"/>
      <c r="E137" s="4"/>
      <c r="F137" s="4"/>
      <c r="G137" s="4"/>
      <c r="H137" s="4"/>
      <c r="I137" s="4"/>
      <c r="K137" s="4"/>
      <c r="P137" s="50"/>
      <c r="Q137" s="50"/>
      <c r="R137" s="50"/>
      <c r="S137" s="50"/>
      <c r="T137" s="170" t="str">
        <f>INDEX(C93:C101,MATCH(1,V93:V101,0),1)</f>
        <v>福田　央毅
福田　和也</v>
      </c>
      <c r="U137" s="170"/>
      <c r="V137" s="170"/>
      <c r="W137" s="170"/>
      <c r="X137" s="170"/>
      <c r="Y137" s="172" t="str">
        <f>INDEX(B93:B101,MATCH(1,V93:V101,0),1)</f>
        <v>(神　郷)</v>
      </c>
      <c r="Z137" s="172"/>
      <c r="AA137" s="172"/>
      <c r="AB137" s="172"/>
    </row>
    <row r="138" spans="2:28" ht="14.25" thickTop="1">
      <c r="B138" s="49" t="s">
        <v>145</v>
      </c>
      <c r="C138" s="30"/>
      <c r="D138" s="4"/>
      <c r="E138" s="4"/>
      <c r="F138" s="4"/>
      <c r="G138" s="4"/>
      <c r="H138" s="4"/>
      <c r="I138" s="4"/>
      <c r="K138" s="4"/>
      <c r="O138" s="51"/>
      <c r="P138" s="195" t="s">
        <v>191</v>
      </c>
      <c r="Q138" s="184"/>
      <c r="R138" s="184"/>
      <c r="T138" s="170"/>
      <c r="U138" s="170"/>
      <c r="V138" s="170"/>
      <c r="W138" s="170"/>
      <c r="X138" s="170"/>
      <c r="Y138" s="172"/>
      <c r="Z138" s="172"/>
      <c r="AA138" s="172"/>
      <c r="AB138" s="172"/>
    </row>
    <row r="139" spans="2:20" ht="14.25" thickBot="1">
      <c r="B139" s="162" t="str">
        <f>INDEX(B60:B68,MATCH(1,V60:V68,0),1)</f>
        <v>(大生院)</v>
      </c>
      <c r="C139" s="163" t="str">
        <f>INDEX(C60:C68,MATCH(1,V60:V68,0),1)</f>
        <v>藤代　 咲空
源五郎丸夢</v>
      </c>
      <c r="D139" s="41"/>
      <c r="E139" s="41"/>
      <c r="F139" s="41"/>
      <c r="G139" s="41"/>
      <c r="H139" s="41"/>
      <c r="I139" s="41"/>
      <c r="K139" s="4"/>
      <c r="N139" s="50"/>
      <c r="O139" s="53"/>
      <c r="P139" s="184"/>
      <c r="Q139" s="172"/>
      <c r="R139" s="172"/>
      <c r="T139" s="4"/>
    </row>
    <row r="140" spans="2:20" ht="14.25" thickTop="1">
      <c r="B140" s="162"/>
      <c r="C140" s="163"/>
      <c r="I140" s="42"/>
      <c r="K140" s="4"/>
      <c r="M140" s="51"/>
      <c r="N140" s="4"/>
      <c r="O140" s="42"/>
      <c r="P140" s="187"/>
      <c r="Q140" s="172"/>
      <c r="R140" s="172"/>
      <c r="T140" s="4" t="s">
        <v>151</v>
      </c>
    </row>
    <row r="141" spans="9:28" ht="13.5">
      <c r="I141" s="42"/>
      <c r="K141" s="4"/>
      <c r="M141" s="51"/>
      <c r="O141" s="42"/>
      <c r="P141" s="196"/>
      <c r="Q141" s="197"/>
      <c r="R141" s="197"/>
      <c r="S141" s="41"/>
      <c r="T141" s="170" t="str">
        <f>INDEX(C104:C112,MATCH(1,V104:V112,0),1)</f>
        <v>小西　真央
小西　聡洋</v>
      </c>
      <c r="U141" s="170"/>
      <c r="V141" s="170"/>
      <c r="W141" s="170"/>
      <c r="X141" s="170"/>
      <c r="Y141" s="172" t="str">
        <f>INDEX(B104:B112,MATCH(1,V104:V112,0),1)</f>
        <v>(中　萩)</v>
      </c>
      <c r="Z141" s="172"/>
      <c r="AA141" s="172"/>
      <c r="AB141" s="172"/>
    </row>
    <row r="142" spans="7:28" ht="13.5">
      <c r="G142" s="193" t="s">
        <v>199</v>
      </c>
      <c r="H142" s="162"/>
      <c r="I142" s="168"/>
      <c r="K142" s="4"/>
      <c r="M142" s="51"/>
      <c r="N142" s="195" t="s">
        <v>200</v>
      </c>
      <c r="O142" s="172"/>
      <c r="P142" s="172"/>
      <c r="T142" s="170"/>
      <c r="U142" s="170"/>
      <c r="V142" s="170"/>
      <c r="W142" s="170"/>
      <c r="X142" s="170"/>
      <c r="Y142" s="172"/>
      <c r="Z142" s="172"/>
      <c r="AA142" s="172"/>
      <c r="AB142" s="172"/>
    </row>
    <row r="143" spans="7:20" ht="14.25" thickBot="1">
      <c r="G143" s="162"/>
      <c r="H143" s="162"/>
      <c r="I143" s="168"/>
      <c r="J143" s="44"/>
      <c r="K143" s="52"/>
      <c r="L143" s="67"/>
      <c r="M143" s="53"/>
      <c r="N143" s="184"/>
      <c r="O143" s="172"/>
      <c r="P143" s="172"/>
      <c r="T143" s="4"/>
    </row>
    <row r="144" spans="2:20" ht="14.25" thickTop="1">
      <c r="B144" t="s">
        <v>146</v>
      </c>
      <c r="G144" s="162"/>
      <c r="H144" s="162"/>
      <c r="I144" s="167"/>
      <c r="J144" s="181" t="s">
        <v>201</v>
      </c>
      <c r="K144" s="177"/>
      <c r="L144" s="176"/>
      <c r="M144" s="194"/>
      <c r="N144" s="187"/>
      <c r="O144" s="172"/>
      <c r="P144" s="172"/>
      <c r="T144" s="4" t="s">
        <v>152</v>
      </c>
    </row>
    <row r="145" spans="2:28" ht="13.5">
      <c r="B145" s="162" t="str">
        <f>INDEX(B71:B79,MATCH(1,V71:V79,0),1)</f>
        <v>(中　萩)</v>
      </c>
      <c r="C145" s="163" t="str">
        <f>INDEX(C71:C79,MATCH(1,V71:V79,0),1)</f>
        <v>三並　倭子
三並　誠生</v>
      </c>
      <c r="D145" s="41"/>
      <c r="E145" s="41"/>
      <c r="F145" s="41"/>
      <c r="G145" s="162"/>
      <c r="H145" s="162"/>
      <c r="I145" s="167"/>
      <c r="J145" s="179"/>
      <c r="K145" s="176"/>
      <c r="L145" s="176"/>
      <c r="M145" s="194"/>
      <c r="N145" s="187"/>
      <c r="O145" s="172"/>
      <c r="P145" s="172"/>
      <c r="Q145" s="4"/>
      <c r="R145" s="4"/>
      <c r="S145" s="41"/>
      <c r="T145" s="170" t="str">
        <f>INDEX(C115:C123,MATCH(1,V115:V123,0),1)</f>
        <v>大西龍之介
福田　 恵子</v>
      </c>
      <c r="U145" s="170"/>
      <c r="V145" s="170"/>
      <c r="W145" s="170"/>
      <c r="X145" s="170"/>
      <c r="Y145" s="172" t="str">
        <f>INDEX(B115:B123,MATCH(1,V115:V123,0),1)</f>
        <v>(神　郷)</v>
      </c>
      <c r="Z145" s="172"/>
      <c r="AA145" s="172"/>
      <c r="AB145" s="172"/>
    </row>
    <row r="146" spans="2:28" ht="13.5">
      <c r="B146" s="162"/>
      <c r="C146" s="163"/>
      <c r="E146" s="164" t="s">
        <v>192</v>
      </c>
      <c r="F146" s="165"/>
      <c r="G146" s="166"/>
      <c r="I146" s="4"/>
      <c r="J146" s="179"/>
      <c r="K146" s="176"/>
      <c r="L146" s="176"/>
      <c r="M146" s="194"/>
      <c r="O146" s="42"/>
      <c r="P146" s="186" t="s">
        <v>193</v>
      </c>
      <c r="Q146" s="183"/>
      <c r="R146" s="183"/>
      <c r="T146" s="170"/>
      <c r="U146" s="170"/>
      <c r="V146" s="170"/>
      <c r="W146" s="170"/>
      <c r="X146" s="170"/>
      <c r="Y146" s="172"/>
      <c r="Z146" s="172"/>
      <c r="AA146" s="172"/>
      <c r="AB146" s="172"/>
    </row>
    <row r="147" spans="5:20" ht="14.25" thickBot="1">
      <c r="E147" s="167"/>
      <c r="F147" s="167"/>
      <c r="G147" s="168"/>
      <c r="H147" s="55"/>
      <c r="I147" s="50"/>
      <c r="J147" s="54"/>
      <c r="K147" s="4"/>
      <c r="M147" s="42"/>
      <c r="N147" s="55"/>
      <c r="O147" s="56"/>
      <c r="P147" s="187"/>
      <c r="Q147" s="184"/>
      <c r="R147" s="184"/>
      <c r="T147" s="4"/>
    </row>
    <row r="148" spans="2:20" ht="14.25" thickTop="1">
      <c r="B148" t="s">
        <v>144</v>
      </c>
      <c r="E148" s="167"/>
      <c r="F148" s="167"/>
      <c r="G148" s="167"/>
      <c r="H148" s="54"/>
      <c r="K148" s="4"/>
      <c r="O148" s="57"/>
      <c r="P148" s="184"/>
      <c r="Q148" s="184"/>
      <c r="R148" s="184"/>
      <c r="T148" s="4" t="s">
        <v>153</v>
      </c>
    </row>
    <row r="149" spans="2:28" ht="14.25" thickBot="1">
      <c r="B149" s="162" t="str">
        <f>INDEX(B82:B90,MATCH(1,V82:V90,0),1)</f>
        <v>(船　木)</v>
      </c>
      <c r="C149" s="163" t="str">
        <f>INDEX(C82:C90,MATCH(1,V82:V90,0),1)</f>
        <v>波多 　柚香
波多大五郎</v>
      </c>
      <c r="D149" s="50"/>
      <c r="E149" s="169"/>
      <c r="F149" s="169"/>
      <c r="G149" s="169"/>
      <c r="H149" s="54"/>
      <c r="O149" s="51"/>
      <c r="P149" s="185"/>
      <c r="Q149" s="185"/>
      <c r="R149" s="185"/>
      <c r="S149" s="50"/>
      <c r="T149" s="170" t="str">
        <f>INDEX(C126:C134,MATCH(1,V126:V134,0),1)</f>
        <v>宮﨑　花音
宮﨑　直人</v>
      </c>
      <c r="U149" s="170"/>
      <c r="V149" s="170"/>
      <c r="W149" s="170"/>
      <c r="X149" s="170"/>
      <c r="Y149" s="172" t="str">
        <f>INDEX(B126:B134,MATCH(1,V126:V134,0),1)</f>
        <v>(神　郷)</v>
      </c>
      <c r="Z149" s="172"/>
      <c r="AA149" s="172"/>
      <c r="AB149" s="172"/>
    </row>
    <row r="150" spans="2:28" ht="14.25" thickTop="1">
      <c r="B150" s="162"/>
      <c r="C150" s="163"/>
      <c r="T150" s="170"/>
      <c r="U150" s="170"/>
      <c r="V150" s="170"/>
      <c r="W150" s="170"/>
      <c r="X150" s="170"/>
      <c r="Y150" s="172"/>
      <c r="Z150" s="172"/>
      <c r="AA150" s="172"/>
      <c r="AB150" s="172"/>
    </row>
    <row r="151" spans="2:28" ht="13.5">
      <c r="B151" s="35"/>
      <c r="T151" s="4"/>
      <c r="U151" s="4"/>
      <c r="V151" s="4"/>
      <c r="W151" s="4"/>
      <c r="X151" s="4"/>
      <c r="Y151" s="35"/>
      <c r="Z151" s="35"/>
      <c r="AA151" s="35"/>
      <c r="AB151" s="35"/>
    </row>
    <row r="153" spans="2:36" s="3" customFormat="1" ht="22.5" customHeight="1">
      <c r="B153" s="123" t="s">
        <v>10</v>
      </c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AD153" s="94"/>
      <c r="AE153" s="94"/>
      <c r="AF153" s="94"/>
      <c r="AG153" s="94"/>
      <c r="AH153" s="94"/>
      <c r="AI153" s="94"/>
      <c r="AJ153" s="94"/>
    </row>
    <row r="155" spans="2:28" ht="15" customHeight="1">
      <c r="B155" s="27" t="s">
        <v>24</v>
      </c>
      <c r="C155" s="7"/>
      <c r="D155" s="89" t="s">
        <v>82</v>
      </c>
      <c r="E155" s="90"/>
      <c r="F155" s="90"/>
      <c r="G155" s="90"/>
      <c r="H155" s="78"/>
      <c r="I155" s="89" t="s">
        <v>83</v>
      </c>
      <c r="J155" s="90"/>
      <c r="K155" s="90"/>
      <c r="L155" s="90"/>
      <c r="M155" s="78"/>
      <c r="N155" s="89" t="s">
        <v>84</v>
      </c>
      <c r="O155" s="90"/>
      <c r="P155" s="90"/>
      <c r="Q155" s="90"/>
      <c r="R155" s="78"/>
      <c r="S155" s="89" t="s">
        <v>11</v>
      </c>
      <c r="T155" s="90"/>
      <c r="U155" s="90"/>
      <c r="V155" s="90"/>
      <c r="W155" s="78"/>
      <c r="X155" s="89" t="s">
        <v>20</v>
      </c>
      <c r="Y155" s="90"/>
      <c r="Z155" s="78"/>
      <c r="AA155" s="89" t="s">
        <v>21</v>
      </c>
      <c r="AB155" s="78"/>
    </row>
    <row r="156" spans="2:36" ht="15" customHeight="1">
      <c r="B156" s="106" t="s">
        <v>156</v>
      </c>
      <c r="C156" s="103" t="s">
        <v>79</v>
      </c>
      <c r="D156" s="138"/>
      <c r="E156" s="139"/>
      <c r="F156" s="139"/>
      <c r="G156" s="139"/>
      <c r="H156" s="140"/>
      <c r="I156" s="13" t="str">
        <f>IF(I157="","",IF(I157&gt;M157,"○","×"))</f>
        <v>×</v>
      </c>
      <c r="J156" s="28">
        <v>3</v>
      </c>
      <c r="K156" s="12" t="s">
        <v>22</v>
      </c>
      <c r="L156" s="28">
        <v>15</v>
      </c>
      <c r="M156" s="29"/>
      <c r="N156" s="13" t="str">
        <f>IF(N157="","",IF(N157&gt;R157,"○","×"))</f>
        <v>×</v>
      </c>
      <c r="O156" s="28">
        <v>12</v>
      </c>
      <c r="P156" s="12" t="s">
        <v>22</v>
      </c>
      <c r="Q156" s="28">
        <v>15</v>
      </c>
      <c r="R156" s="29"/>
      <c r="S156" s="13" t="str">
        <f>IF(S157="","",IF(S157&gt;W157,"○","×"))</f>
        <v>×</v>
      </c>
      <c r="T156" s="28">
        <v>5</v>
      </c>
      <c r="U156" s="12" t="s">
        <v>22</v>
      </c>
      <c r="V156" s="28">
        <v>15</v>
      </c>
      <c r="W156" s="29"/>
      <c r="X156" s="131">
        <f>IF(I156="","",COUNTIF(I156:W156,"○"))</f>
        <v>0</v>
      </c>
      <c r="Y156" s="132" t="s">
        <v>23</v>
      </c>
      <c r="Z156" s="135">
        <f>IF(I156="","",COUNTIF(I156:W156,"×"))</f>
        <v>3</v>
      </c>
      <c r="AA156" s="131">
        <f>IF(AD157="","",RANK(AD157,AD156:AD167))</f>
        <v>4</v>
      </c>
      <c r="AB156" s="135"/>
      <c r="AE156" s="95">
        <f>IF(J156="","",IF(J156&gt;L156,1,0))</f>
        <v>0</v>
      </c>
      <c r="AF156" s="95">
        <f>IF(J156="","",IF(J156&lt;L156,1,0))</f>
        <v>1</v>
      </c>
      <c r="AG156" s="95">
        <f>IF(O156="","",IF(O156&gt;Q156,1,0))</f>
        <v>0</v>
      </c>
      <c r="AH156" s="95">
        <f>IF(O156="","",IF(O156&lt;Q156,1,0))</f>
        <v>1</v>
      </c>
      <c r="AI156" s="95">
        <f>IF(T156="","",IF(T156&gt;V156,1,0))</f>
        <v>0</v>
      </c>
      <c r="AJ156" s="95">
        <f>IF(T156="","",IF(T156&lt;V156,1,0))</f>
        <v>1</v>
      </c>
    </row>
    <row r="157" spans="2:36" ht="15" customHeight="1">
      <c r="B157" s="101"/>
      <c r="C157" s="104"/>
      <c r="D157" s="141"/>
      <c r="E157" s="142"/>
      <c r="F157" s="142"/>
      <c r="G157" s="142"/>
      <c r="H157" s="143"/>
      <c r="I157" s="127">
        <f>IF(J156="","",SUM(AE156:AE158))</f>
        <v>0</v>
      </c>
      <c r="J157" s="10">
        <v>9</v>
      </c>
      <c r="K157" s="12" t="s">
        <v>22</v>
      </c>
      <c r="L157" s="10">
        <v>15</v>
      </c>
      <c r="M157" s="129">
        <f>IF(J156="","",SUM(AF156:AF158))</f>
        <v>2</v>
      </c>
      <c r="N157" s="127">
        <f>IF(O156="","",SUM(AG156:AG158))</f>
        <v>0</v>
      </c>
      <c r="O157" s="10">
        <v>4</v>
      </c>
      <c r="P157" s="12" t="s">
        <v>22</v>
      </c>
      <c r="Q157" s="10">
        <v>15</v>
      </c>
      <c r="R157" s="129">
        <f>IF(O156="","",SUM(AH156:AH158))</f>
        <v>2</v>
      </c>
      <c r="S157" s="127">
        <f>IF(T156="","",SUM(AI156:AI158))</f>
        <v>0</v>
      </c>
      <c r="T157" s="10">
        <v>4</v>
      </c>
      <c r="U157" s="12" t="s">
        <v>22</v>
      </c>
      <c r="V157" s="10">
        <v>15</v>
      </c>
      <c r="W157" s="129">
        <f>IF(T156="","",SUM(AJ156:AJ158))</f>
        <v>2</v>
      </c>
      <c r="X157" s="104"/>
      <c r="Y157" s="133"/>
      <c r="Z157" s="136"/>
      <c r="AA157" s="104"/>
      <c r="AB157" s="136"/>
      <c r="AD157" s="96">
        <f>IF(X156="","",X156*1000+(I157+N157+S157)*100+((I157+N157+S157)-(M157+R157+W157))*10+((SUM(J156:J158)+SUM(O156:O158)+SUM(T156:T158))-(SUM(L156:L158)+SUM(Q156:Q158)+SUM(V156:V158))))</f>
        <v>-113</v>
      </c>
      <c r="AE157" s="95">
        <f>IF(J157="","",IF(J157&gt;L157,1,0))</f>
        <v>0</v>
      </c>
      <c r="AF157" s="95">
        <f>IF(J157="","",IF(J157&lt;L157,1,0))</f>
        <v>1</v>
      </c>
      <c r="AG157" s="95">
        <f>IF(O157="","",IF(O157&gt;Q157,1,0))</f>
        <v>0</v>
      </c>
      <c r="AH157" s="95">
        <f>IF(O157="","",IF(O157&lt;Q157,1,0))</f>
        <v>1</v>
      </c>
      <c r="AI157" s="95">
        <f>IF(T157="","",IF(T157&gt;V157,1,0))</f>
        <v>0</v>
      </c>
      <c r="AJ157" s="95">
        <f>IF(T157="","",IF(T157&lt;V157,1,0))</f>
        <v>1</v>
      </c>
    </row>
    <row r="158" spans="2:36" ht="15" customHeight="1">
      <c r="B158" s="102"/>
      <c r="C158" s="105"/>
      <c r="D158" s="144"/>
      <c r="E158" s="145"/>
      <c r="F158" s="145"/>
      <c r="G158" s="145"/>
      <c r="H158" s="146"/>
      <c r="I158" s="128"/>
      <c r="J158" s="32"/>
      <c r="K158" s="12" t="s">
        <v>22</v>
      </c>
      <c r="L158" s="32"/>
      <c r="M158" s="130"/>
      <c r="N158" s="128"/>
      <c r="O158" s="32"/>
      <c r="P158" s="21" t="s">
        <v>22</v>
      </c>
      <c r="Q158" s="32"/>
      <c r="R158" s="130"/>
      <c r="S158" s="128"/>
      <c r="T158" s="32"/>
      <c r="U158" s="12" t="s">
        <v>22</v>
      </c>
      <c r="V158" s="32"/>
      <c r="W158" s="130"/>
      <c r="X158" s="105"/>
      <c r="Y158" s="134"/>
      <c r="Z158" s="137"/>
      <c r="AA158" s="105"/>
      <c r="AB158" s="137"/>
      <c r="AE158" s="95">
        <f>IF(J158="","",IF(J158&gt;L158,1,0))</f>
      </c>
      <c r="AF158" s="95">
        <f>IF(J158="","",IF(J158&lt;L158,1,0))</f>
      </c>
      <c r="AG158" s="95">
        <f>IF(O158="","",IF(O158&gt;Q158,1,0))</f>
      </c>
      <c r="AH158" s="95">
        <f>IF(O158="","",IF(O158&lt;Q158,1,0))</f>
      </c>
      <c r="AI158" s="95">
        <f>IF(T158="","",IF(T158&gt;V158,1,0))</f>
      </c>
      <c r="AJ158" s="95">
        <f>IF(T158="","",IF(T158&lt;V158,1,0))</f>
      </c>
    </row>
    <row r="159" spans="2:34" ht="15" customHeight="1">
      <c r="B159" s="106" t="s">
        <v>158</v>
      </c>
      <c r="C159" s="103" t="s">
        <v>80</v>
      </c>
      <c r="D159" s="13" t="str">
        <f>IF(D160="","",IF(D160&gt;H160,"○","×"))</f>
        <v>○</v>
      </c>
      <c r="E159" s="5">
        <f>IF(L156="","",L156)</f>
        <v>15</v>
      </c>
      <c r="F159" s="12" t="s">
        <v>22</v>
      </c>
      <c r="G159" s="5">
        <f>IF(J156="","",J156)</f>
        <v>3</v>
      </c>
      <c r="H159" s="29"/>
      <c r="I159" s="138"/>
      <c r="J159" s="139"/>
      <c r="K159" s="139"/>
      <c r="L159" s="139"/>
      <c r="M159" s="140"/>
      <c r="N159" s="13" t="str">
        <f>IF(N160="","",IF(N160&gt;R160,"○","×"))</f>
        <v>○</v>
      </c>
      <c r="O159" s="28">
        <v>15</v>
      </c>
      <c r="P159" s="12" t="s">
        <v>22</v>
      </c>
      <c r="Q159" s="28">
        <v>12</v>
      </c>
      <c r="R159" s="29"/>
      <c r="S159" s="13" t="str">
        <f>IF(S160="","",IF(S160&gt;W160,"○","×"))</f>
        <v>×</v>
      </c>
      <c r="T159" s="28">
        <v>15</v>
      </c>
      <c r="U159" s="18" t="s">
        <v>22</v>
      </c>
      <c r="V159" s="28">
        <v>8</v>
      </c>
      <c r="W159" s="29"/>
      <c r="X159" s="131">
        <f>IF(D159="","",COUNTIF(D159:W161,"○"))</f>
        <v>2</v>
      </c>
      <c r="Y159" s="132" t="s">
        <v>23</v>
      </c>
      <c r="Z159" s="135">
        <f>IF(D159="","",COUNTIF(D159:W161,"×"))</f>
        <v>1</v>
      </c>
      <c r="AA159" s="131">
        <f>IF(AD160="","",RANK(AD160,AD156:AD167))</f>
        <v>2</v>
      </c>
      <c r="AB159" s="135"/>
      <c r="AE159" s="95">
        <f>IF(O159="","",IF(O159&gt;Q159,1,0))</f>
        <v>1</v>
      </c>
      <c r="AF159" s="95">
        <f>IF(O159="","",IF(O159&lt;Q159,1,0))</f>
        <v>0</v>
      </c>
      <c r="AG159" s="95">
        <f>IF(T159="","",IF(T159&gt;V159,1,0))</f>
        <v>1</v>
      </c>
      <c r="AH159" s="95">
        <f>IF(T159="","",IF(T159&lt;V159,1,0))</f>
        <v>0</v>
      </c>
    </row>
    <row r="160" spans="2:34" ht="15" customHeight="1">
      <c r="B160" s="101"/>
      <c r="C160" s="104"/>
      <c r="D160" s="97">
        <f>M157</f>
        <v>2</v>
      </c>
      <c r="E160" s="14">
        <f>IF(L157="","",L157)</f>
        <v>15</v>
      </c>
      <c r="F160" s="12" t="s">
        <v>22</v>
      </c>
      <c r="G160" s="14">
        <f>IF(J157="","",J157)</f>
        <v>9</v>
      </c>
      <c r="H160" s="129">
        <f>I157</f>
        <v>0</v>
      </c>
      <c r="I160" s="141"/>
      <c r="J160" s="142"/>
      <c r="K160" s="142"/>
      <c r="L160" s="142"/>
      <c r="M160" s="143"/>
      <c r="N160" s="127">
        <f>IF(O159="","",SUM(AE159:AE161))</f>
        <v>2</v>
      </c>
      <c r="O160" s="10">
        <v>15</v>
      </c>
      <c r="P160" s="12" t="s">
        <v>22</v>
      </c>
      <c r="Q160" s="10">
        <v>5</v>
      </c>
      <c r="R160" s="129">
        <f>IF(O159="","",SUM(AF159:AF161))</f>
        <v>0</v>
      </c>
      <c r="S160" s="127">
        <f>IF(T159="","",SUM(AG159:AG161))</f>
        <v>1</v>
      </c>
      <c r="T160" s="10">
        <v>11</v>
      </c>
      <c r="U160" s="12" t="s">
        <v>22</v>
      </c>
      <c r="V160" s="10">
        <v>15</v>
      </c>
      <c r="W160" s="129">
        <f>IF(T159="","",SUM(AH159:AH161))</f>
        <v>2</v>
      </c>
      <c r="X160" s="104"/>
      <c r="Y160" s="133"/>
      <c r="Z160" s="136"/>
      <c r="AA160" s="104"/>
      <c r="AB160" s="136"/>
      <c r="AD160" s="96">
        <f>IF(X159="","",X159*1000+(D160+N160+S160)*100+((D160+N160+S160)-(H160+R160+W160))*10+((SUM(E159:E161)+SUM(O159:O161)+SUM(T159:T161))-(SUM(G159:G161)+SUM(Q159:Q161)+SUM(V159:V161))))</f>
        <v>2561</v>
      </c>
      <c r="AE160" s="95">
        <f>IF(O160="","",IF(O160&gt;Q160,1,0))</f>
        <v>1</v>
      </c>
      <c r="AF160" s="95">
        <f>IF(O160="","",IF(O160&lt;Q160,1,0))</f>
        <v>0</v>
      </c>
      <c r="AG160" s="95">
        <f>IF(T160="","",IF(T160&gt;V160,1,0))</f>
        <v>0</v>
      </c>
      <c r="AH160" s="95">
        <f>IF(T160="","",IF(T160&lt;V160,1,0))</f>
        <v>1</v>
      </c>
    </row>
    <row r="161" spans="2:34" ht="15" customHeight="1">
      <c r="B161" s="102"/>
      <c r="C161" s="105"/>
      <c r="D161" s="98"/>
      <c r="E161" s="16">
        <f>IF(L158="","",L158)</f>
      </c>
      <c r="F161" s="21" t="s">
        <v>22</v>
      </c>
      <c r="G161" s="16">
        <f>IF(J158="","",J158)</f>
      </c>
      <c r="H161" s="130"/>
      <c r="I161" s="144"/>
      <c r="J161" s="145"/>
      <c r="K161" s="145"/>
      <c r="L161" s="145"/>
      <c r="M161" s="146"/>
      <c r="N161" s="128"/>
      <c r="O161" s="32"/>
      <c r="P161" s="12" t="s">
        <v>22</v>
      </c>
      <c r="Q161" s="32"/>
      <c r="R161" s="130"/>
      <c r="S161" s="128"/>
      <c r="T161" s="32">
        <v>12</v>
      </c>
      <c r="U161" s="21" t="s">
        <v>22</v>
      </c>
      <c r="V161" s="32">
        <v>15</v>
      </c>
      <c r="W161" s="130"/>
      <c r="X161" s="105"/>
      <c r="Y161" s="134"/>
      <c r="Z161" s="137"/>
      <c r="AA161" s="105"/>
      <c r="AB161" s="137"/>
      <c r="AE161" s="95">
        <f>IF(O161="","",IF(O161&gt;Q161,1,0))</f>
      </c>
      <c r="AF161" s="95">
        <f>IF(O161="","",IF(O161&lt;Q161,1,0))</f>
      </c>
      <c r="AG161" s="95">
        <f>IF(T161="","",IF(T161&gt;V161,1,0))</f>
        <v>0</v>
      </c>
      <c r="AH161" s="95">
        <f>IF(T161="","",IF(T161&lt;V161,1,0))</f>
        <v>1</v>
      </c>
    </row>
    <row r="162" spans="2:32" ht="15" customHeight="1">
      <c r="B162" s="106" t="s">
        <v>155</v>
      </c>
      <c r="C162" s="103" t="s">
        <v>172</v>
      </c>
      <c r="D162" s="13" t="str">
        <f>IF(D163="","",IF(D163&gt;H163,"○","×"))</f>
        <v>○</v>
      </c>
      <c r="E162" s="5">
        <f>IF(Q156="","",Q156)</f>
        <v>15</v>
      </c>
      <c r="F162" s="12" t="s">
        <v>22</v>
      </c>
      <c r="G162" s="5">
        <f>IF(O156="","",O156)</f>
        <v>12</v>
      </c>
      <c r="H162" s="29"/>
      <c r="I162" s="13" t="str">
        <f>IF(I163="","",IF(I163&gt;M163,"○","×"))</f>
        <v>×</v>
      </c>
      <c r="J162" s="28">
        <f>IF(Q159="","",Q159)</f>
        <v>12</v>
      </c>
      <c r="K162" s="12" t="s">
        <v>22</v>
      </c>
      <c r="L162" s="28">
        <f>IF(O159="","",O159)</f>
        <v>15</v>
      </c>
      <c r="M162" s="29"/>
      <c r="N162" s="138"/>
      <c r="O162" s="139"/>
      <c r="P162" s="139"/>
      <c r="Q162" s="139"/>
      <c r="R162" s="140"/>
      <c r="S162" s="13" t="str">
        <f>IF(S163="","",IF(S163&gt;W163,"○","×"))</f>
        <v>×</v>
      </c>
      <c r="T162" s="28">
        <v>7</v>
      </c>
      <c r="U162" s="12" t="s">
        <v>22</v>
      </c>
      <c r="V162" s="28">
        <v>15</v>
      </c>
      <c r="W162" s="29"/>
      <c r="X162" s="131">
        <f>IF(D162="","",COUNTIF(D162:W164,"○"))</f>
        <v>1</v>
      </c>
      <c r="Y162" s="132" t="s">
        <v>23</v>
      </c>
      <c r="Z162" s="135">
        <f>IF(D162="","",COUNTIF(D162:W164,"×"))</f>
        <v>2</v>
      </c>
      <c r="AA162" s="131">
        <f>IF(AD163="","",RANK(AD163,AD156:AD167))</f>
        <v>3</v>
      </c>
      <c r="AB162" s="135"/>
      <c r="AE162" s="95">
        <f>IF(T162="","",IF(T162&gt;V162,1,0))</f>
        <v>0</v>
      </c>
      <c r="AF162" s="95">
        <f>IF(T162="","",IF(T162&lt;V162,1,0))</f>
        <v>1</v>
      </c>
    </row>
    <row r="163" spans="2:32" ht="15" customHeight="1">
      <c r="B163" s="101"/>
      <c r="C163" s="104"/>
      <c r="D163" s="97">
        <f>R157</f>
        <v>2</v>
      </c>
      <c r="E163" s="14">
        <f>IF(Q157="","",Q157)</f>
        <v>15</v>
      </c>
      <c r="F163" s="12" t="s">
        <v>22</v>
      </c>
      <c r="G163" s="14">
        <f>IF(O157="","",O157)</f>
        <v>4</v>
      </c>
      <c r="H163" s="129">
        <f>N157</f>
        <v>0</v>
      </c>
      <c r="I163" s="127">
        <f>R160</f>
        <v>0</v>
      </c>
      <c r="J163" s="10">
        <f>IF(Q160="","",Q160)</f>
        <v>5</v>
      </c>
      <c r="K163" s="12" t="s">
        <v>22</v>
      </c>
      <c r="L163" s="10">
        <f>IF(O160="","",O160)</f>
        <v>15</v>
      </c>
      <c r="M163" s="129">
        <f>N160</f>
        <v>2</v>
      </c>
      <c r="N163" s="141"/>
      <c r="O163" s="142"/>
      <c r="P163" s="142"/>
      <c r="Q163" s="142"/>
      <c r="R163" s="143"/>
      <c r="S163" s="127">
        <f>IF(T162="","",SUM(AE162:AE164))</f>
        <v>0</v>
      </c>
      <c r="T163" s="10">
        <v>10</v>
      </c>
      <c r="U163" s="12" t="s">
        <v>22</v>
      </c>
      <c r="V163" s="10">
        <v>15</v>
      </c>
      <c r="W163" s="129">
        <f>IF(T162="","",SUM(AF162:AF164))</f>
        <v>2</v>
      </c>
      <c r="X163" s="104"/>
      <c r="Y163" s="133"/>
      <c r="Z163" s="136"/>
      <c r="AA163" s="104"/>
      <c r="AB163" s="136"/>
      <c r="AD163" s="96">
        <f>IF(X162="","",X162*1000+(D163+I163+S163)*100+((D163+I163+S163)-(H163+M163+W163))*10+((SUM(E162:E164)+SUM(J162:J164)+SUM(T162:T164))-(SUM(G162:G164)+SUM(L162:L164)+SUM(V162:V164))))</f>
        <v>1168</v>
      </c>
      <c r="AE163" s="95">
        <f>IF(T163="","",IF(T163&gt;V163,1,0))</f>
        <v>0</v>
      </c>
      <c r="AF163" s="95">
        <f>IF(T163="","",IF(T163&lt;V163,1,0))</f>
        <v>1</v>
      </c>
    </row>
    <row r="164" spans="2:32" ht="15" customHeight="1">
      <c r="B164" s="102"/>
      <c r="C164" s="105"/>
      <c r="D164" s="98"/>
      <c r="E164" s="16">
        <f>IF(Q158="","",Q158)</f>
      </c>
      <c r="F164" s="21" t="s">
        <v>22</v>
      </c>
      <c r="G164" s="16">
        <f>IF(O158="","",O158)</f>
      </c>
      <c r="H164" s="130"/>
      <c r="I164" s="128"/>
      <c r="J164" s="32">
        <f>IF(Q161="","",Q161)</f>
      </c>
      <c r="K164" s="21" t="s">
        <v>22</v>
      </c>
      <c r="L164" s="32">
        <f>IF(O161="","",O161)</f>
      </c>
      <c r="M164" s="130"/>
      <c r="N164" s="144"/>
      <c r="O164" s="145"/>
      <c r="P164" s="145"/>
      <c r="Q164" s="145"/>
      <c r="R164" s="146"/>
      <c r="S164" s="128"/>
      <c r="T164" s="32"/>
      <c r="U164" s="12" t="s">
        <v>22</v>
      </c>
      <c r="V164" s="32"/>
      <c r="W164" s="130"/>
      <c r="X164" s="105"/>
      <c r="Y164" s="134"/>
      <c r="Z164" s="137"/>
      <c r="AA164" s="105"/>
      <c r="AB164" s="137"/>
      <c r="AE164" s="95">
        <f>IF(T164="","",IF(T164&gt;V164,1,0))</f>
      </c>
      <c r="AF164" s="95">
        <f>IF(T164="","",IF(T164&lt;V164,1,0))</f>
      </c>
    </row>
    <row r="165" spans="2:28" ht="15" customHeight="1">
      <c r="B165" s="106" t="s">
        <v>72</v>
      </c>
      <c r="C165" s="103" t="s">
        <v>81</v>
      </c>
      <c r="D165" s="13" t="str">
        <f>IF(D166="","",IF(D166&gt;H166,"○","×"))</f>
        <v>○</v>
      </c>
      <c r="E165" s="5">
        <f>IF(V156="","",V156)</f>
        <v>15</v>
      </c>
      <c r="F165" s="12" t="s">
        <v>22</v>
      </c>
      <c r="G165" s="5">
        <f>IF(T156="","",T156)</f>
        <v>5</v>
      </c>
      <c r="H165" s="29"/>
      <c r="I165" s="13" t="str">
        <f>IF(I166="","",IF(I166&gt;M166,"○","×"))</f>
        <v>○</v>
      </c>
      <c r="J165" s="28">
        <f>IF(V159="","",V159)</f>
        <v>8</v>
      </c>
      <c r="K165" s="12" t="s">
        <v>22</v>
      </c>
      <c r="L165" s="28">
        <f>IF(T159="","",T159)</f>
        <v>15</v>
      </c>
      <c r="M165" s="29"/>
      <c r="N165" s="13" t="str">
        <f>IF(N166="","",IF(N166&gt;R166,"○","×"))</f>
        <v>○</v>
      </c>
      <c r="O165" s="28">
        <f>IF(V162="","",V162)</f>
        <v>15</v>
      </c>
      <c r="P165" s="12" t="s">
        <v>22</v>
      </c>
      <c r="Q165" s="28">
        <f>IF(T162="","",T162)</f>
        <v>7</v>
      </c>
      <c r="R165" s="29"/>
      <c r="S165" s="138"/>
      <c r="T165" s="139"/>
      <c r="U165" s="139"/>
      <c r="V165" s="139"/>
      <c r="W165" s="140"/>
      <c r="X165" s="131">
        <f>IF(D165="","",COUNTIF(D165:R165,"○"))</f>
        <v>3</v>
      </c>
      <c r="Y165" s="132" t="s">
        <v>23</v>
      </c>
      <c r="Z165" s="135">
        <f>IF(D165="","",COUNTIF(D165:R165,"×"))</f>
        <v>0</v>
      </c>
      <c r="AA165" s="131">
        <f>IF(AD166="","",RANK(AD166,AD156:AD167))</f>
        <v>1</v>
      </c>
      <c r="AB165" s="135"/>
    </row>
    <row r="166" spans="2:30" ht="15" customHeight="1">
      <c r="B166" s="101"/>
      <c r="C166" s="104"/>
      <c r="D166" s="97">
        <f>W157</f>
        <v>2</v>
      </c>
      <c r="E166" s="14">
        <f>IF(V157="","",V157)</f>
        <v>15</v>
      </c>
      <c r="F166" s="12" t="s">
        <v>22</v>
      </c>
      <c r="G166" s="14">
        <f>IF(T157="","",T157)</f>
        <v>4</v>
      </c>
      <c r="H166" s="129">
        <f>S157</f>
        <v>0</v>
      </c>
      <c r="I166" s="127">
        <f>W160</f>
        <v>2</v>
      </c>
      <c r="J166" s="10">
        <f>IF(V160="","",V160)</f>
        <v>15</v>
      </c>
      <c r="K166" s="12" t="s">
        <v>22</v>
      </c>
      <c r="L166" s="10">
        <f>IF(T160="","",T160)</f>
        <v>11</v>
      </c>
      <c r="M166" s="129">
        <f>S160</f>
        <v>1</v>
      </c>
      <c r="N166" s="127">
        <f>W163</f>
        <v>2</v>
      </c>
      <c r="O166" s="10">
        <f>IF(V163="","",V163)</f>
        <v>15</v>
      </c>
      <c r="P166" s="12" t="s">
        <v>22</v>
      </c>
      <c r="Q166" s="10">
        <f>IF(T163="","",T163)</f>
        <v>10</v>
      </c>
      <c r="R166" s="129">
        <f>S163</f>
        <v>0</v>
      </c>
      <c r="S166" s="141"/>
      <c r="T166" s="142"/>
      <c r="U166" s="142"/>
      <c r="V166" s="142"/>
      <c r="W166" s="143"/>
      <c r="X166" s="104"/>
      <c r="Y166" s="133"/>
      <c r="Z166" s="136"/>
      <c r="AA166" s="104"/>
      <c r="AB166" s="136"/>
      <c r="AD166" s="96">
        <f>IF(X165="","",X165*1000+(D166+I166+N166)*100+((D166+I166+N166)-(H166+M166+R166))*10+((SUM(E165:E167)+SUM(J165:J167)+SUM(O165:O167))-(SUM(G165:G167)+SUM(L165:L167)+SUM(Q165:Q167))))</f>
        <v>3684</v>
      </c>
    </row>
    <row r="167" spans="2:28" ht="15" customHeight="1">
      <c r="B167" s="102"/>
      <c r="C167" s="105"/>
      <c r="D167" s="98"/>
      <c r="E167" s="16">
        <f>IF(V158="","",V158)</f>
      </c>
      <c r="F167" s="12" t="s">
        <v>22</v>
      </c>
      <c r="G167" s="16">
        <f>IF(T158="","",T158)</f>
      </c>
      <c r="H167" s="130"/>
      <c r="I167" s="128"/>
      <c r="J167" s="32">
        <f>IF(V161="","",V161)</f>
        <v>15</v>
      </c>
      <c r="K167" s="21" t="s">
        <v>22</v>
      </c>
      <c r="L167" s="32">
        <f>IF(T161="","",T161)</f>
        <v>12</v>
      </c>
      <c r="M167" s="130"/>
      <c r="N167" s="128"/>
      <c r="O167" s="32">
        <f>IF(V164="","",V164)</f>
      </c>
      <c r="P167" s="21" t="s">
        <v>22</v>
      </c>
      <c r="Q167" s="32">
        <f>IF(T164="","",T164)</f>
      </c>
      <c r="R167" s="130"/>
      <c r="S167" s="144"/>
      <c r="T167" s="145"/>
      <c r="U167" s="145"/>
      <c r="V167" s="145"/>
      <c r="W167" s="146"/>
      <c r="X167" s="105"/>
      <c r="Y167" s="134"/>
      <c r="Z167" s="137"/>
      <c r="AA167" s="105"/>
      <c r="AB167" s="137"/>
    </row>
    <row r="168" spans="2:7" ht="15" customHeight="1">
      <c r="B168" s="33"/>
      <c r="C168" s="34"/>
      <c r="D168" s="35"/>
      <c r="E168" s="35"/>
      <c r="F168" s="36"/>
      <c r="G168" s="35"/>
    </row>
    <row r="169" spans="2:28" ht="15" customHeight="1">
      <c r="B169" s="27" t="s">
        <v>25</v>
      </c>
      <c r="C169" s="7"/>
      <c r="D169" s="89" t="s">
        <v>56</v>
      </c>
      <c r="E169" s="90"/>
      <c r="F169" s="90"/>
      <c r="G169" s="90"/>
      <c r="H169" s="78"/>
      <c r="I169" s="89" t="s">
        <v>86</v>
      </c>
      <c r="J169" s="90"/>
      <c r="K169" s="90"/>
      <c r="L169" s="90"/>
      <c r="M169" s="78"/>
      <c r="N169" s="89" t="s">
        <v>190</v>
      </c>
      <c r="O169" s="90"/>
      <c r="P169" s="90"/>
      <c r="Q169" s="90"/>
      <c r="R169" s="78"/>
      <c r="S169" s="89" t="s">
        <v>87</v>
      </c>
      <c r="T169" s="90"/>
      <c r="U169" s="90"/>
      <c r="V169" s="90"/>
      <c r="W169" s="78"/>
      <c r="X169" s="89" t="s">
        <v>20</v>
      </c>
      <c r="Y169" s="90"/>
      <c r="Z169" s="78"/>
      <c r="AA169" s="89" t="s">
        <v>21</v>
      </c>
      <c r="AB169" s="78"/>
    </row>
    <row r="170" spans="2:36" ht="15" customHeight="1">
      <c r="B170" s="106" t="s">
        <v>156</v>
      </c>
      <c r="C170" s="124" t="s">
        <v>187</v>
      </c>
      <c r="D170" s="138"/>
      <c r="E170" s="139"/>
      <c r="F170" s="139"/>
      <c r="G170" s="139"/>
      <c r="H170" s="140"/>
      <c r="I170" s="13" t="str">
        <f>IF(I171="","",IF(I171&gt;M171,"○","×"))</f>
        <v>○</v>
      </c>
      <c r="J170" s="28">
        <v>15</v>
      </c>
      <c r="K170" s="12" t="s">
        <v>22</v>
      </c>
      <c r="L170" s="28">
        <v>8</v>
      </c>
      <c r="M170" s="29"/>
      <c r="N170" s="13" t="str">
        <f>IF(N171="","",IF(N171&gt;R171,"○","×"))</f>
        <v>○</v>
      </c>
      <c r="O170" s="28">
        <v>15</v>
      </c>
      <c r="P170" s="12" t="s">
        <v>22</v>
      </c>
      <c r="Q170" s="28">
        <v>6</v>
      </c>
      <c r="R170" s="29"/>
      <c r="S170" s="13" t="str">
        <f>IF(S171="","",IF(S171&gt;W171,"○","×"))</f>
        <v>○</v>
      </c>
      <c r="T170" s="28">
        <v>15</v>
      </c>
      <c r="U170" s="12" t="s">
        <v>22</v>
      </c>
      <c r="V170" s="28">
        <v>9</v>
      </c>
      <c r="W170" s="29"/>
      <c r="X170" s="131">
        <f>IF(I170="","",COUNTIF(I170:W170,"○"))</f>
        <v>3</v>
      </c>
      <c r="Y170" s="132" t="s">
        <v>23</v>
      </c>
      <c r="Z170" s="135">
        <f>IF(I170="","",COUNTIF(I170:W170,"×"))</f>
        <v>0</v>
      </c>
      <c r="AA170" s="131">
        <f>IF(AD171="","",RANK(AD171,AD170:AD181))</f>
        <v>1</v>
      </c>
      <c r="AB170" s="135"/>
      <c r="AE170" s="95">
        <f>IF(J170="","",IF(J170&gt;L170,1,0))</f>
        <v>1</v>
      </c>
      <c r="AF170" s="95">
        <f>IF(J170="","",IF(J170&lt;L170,1,0))</f>
        <v>0</v>
      </c>
      <c r="AG170" s="95">
        <f>IF(O170="","",IF(O170&gt;Q170,1,0))</f>
        <v>1</v>
      </c>
      <c r="AH170" s="95">
        <f>IF(O170="","",IF(O170&lt;Q170,1,0))</f>
        <v>0</v>
      </c>
      <c r="AI170" s="95">
        <f>IF(T170="","",IF(T170&gt;V170,1,0))</f>
        <v>1</v>
      </c>
      <c r="AJ170" s="95">
        <f>IF(T170="","",IF(T170&lt;V170,1,0))</f>
        <v>0</v>
      </c>
    </row>
    <row r="171" spans="2:36" ht="15" customHeight="1">
      <c r="B171" s="101"/>
      <c r="C171" s="125"/>
      <c r="D171" s="141"/>
      <c r="E171" s="142"/>
      <c r="F171" s="142"/>
      <c r="G171" s="142"/>
      <c r="H171" s="143"/>
      <c r="I171" s="127">
        <f>IF(J170="","",SUM(AE170:AE172))</f>
        <v>2</v>
      </c>
      <c r="J171" s="10">
        <v>15</v>
      </c>
      <c r="K171" s="12" t="s">
        <v>22</v>
      </c>
      <c r="L171" s="10">
        <v>8</v>
      </c>
      <c r="M171" s="129">
        <f>IF(J170="","",SUM(AF170:AF172))</f>
        <v>0</v>
      </c>
      <c r="N171" s="127">
        <f>IF(O170="","",SUM(AG170:AG172))</f>
        <v>2</v>
      </c>
      <c r="O171" s="10">
        <v>15</v>
      </c>
      <c r="P171" s="12" t="s">
        <v>22</v>
      </c>
      <c r="Q171" s="10">
        <v>10</v>
      </c>
      <c r="R171" s="129">
        <f>IF(O170="","",SUM(AH170:AH172))</f>
        <v>0</v>
      </c>
      <c r="S171" s="127">
        <f>IF(T170="","",SUM(AI170:AI172))</f>
        <v>2</v>
      </c>
      <c r="T171" s="10">
        <v>15</v>
      </c>
      <c r="U171" s="12" t="s">
        <v>22</v>
      </c>
      <c r="V171" s="10">
        <v>13</v>
      </c>
      <c r="W171" s="129">
        <f>IF(T170="","",SUM(AJ170:AJ172))</f>
        <v>0</v>
      </c>
      <c r="X171" s="104"/>
      <c r="Y171" s="133"/>
      <c r="Z171" s="136"/>
      <c r="AA171" s="104"/>
      <c r="AB171" s="136"/>
      <c r="AD171" s="96">
        <f>IF(X170="","",X170*1000+(S171+I171+N171)*100+((S171+I171+N171)-(W171+M171+R171))*10+((SUM(T170:T172)+SUM(J170:J172)+SUM(O170:O172))-(SUM(V170:V172)+SUM(L170:L172)+SUM(Q170:Q172))))</f>
        <v>3696</v>
      </c>
      <c r="AE171" s="95">
        <f>IF(J171="","",IF(J171&gt;L171,1,0))</f>
        <v>1</v>
      </c>
      <c r="AF171" s="95">
        <f>IF(J171="","",IF(J171&lt;L171,1,0))</f>
        <v>0</v>
      </c>
      <c r="AG171" s="95">
        <f>IF(O171="","",IF(O171&gt;Q171,1,0))</f>
        <v>1</v>
      </c>
      <c r="AH171" s="95">
        <f>IF(O171="","",IF(O171&lt;Q171,1,0))</f>
        <v>0</v>
      </c>
      <c r="AI171" s="95">
        <f>IF(T171="","",IF(T171&gt;V171,1,0))</f>
        <v>1</v>
      </c>
      <c r="AJ171" s="95">
        <f>IF(T171="","",IF(T171&lt;V171,1,0))</f>
        <v>0</v>
      </c>
    </row>
    <row r="172" spans="2:36" ht="15" customHeight="1">
      <c r="B172" s="102"/>
      <c r="C172" s="126"/>
      <c r="D172" s="144"/>
      <c r="E172" s="145"/>
      <c r="F172" s="145"/>
      <c r="G172" s="145"/>
      <c r="H172" s="146"/>
      <c r="I172" s="128"/>
      <c r="J172" s="32"/>
      <c r="K172" s="12" t="s">
        <v>22</v>
      </c>
      <c r="L172" s="32"/>
      <c r="M172" s="130"/>
      <c r="N172" s="128"/>
      <c r="O172" s="32"/>
      <c r="P172" s="21" t="s">
        <v>22</v>
      </c>
      <c r="Q172" s="32"/>
      <c r="R172" s="130"/>
      <c r="S172" s="128"/>
      <c r="T172" s="32"/>
      <c r="U172" s="21" t="s">
        <v>22</v>
      </c>
      <c r="V172" s="32"/>
      <c r="W172" s="130"/>
      <c r="X172" s="105"/>
      <c r="Y172" s="134"/>
      <c r="Z172" s="137"/>
      <c r="AA172" s="105"/>
      <c r="AB172" s="137"/>
      <c r="AE172" s="95">
        <f>IF(J172="","",IF(J172&gt;L172,1,0))</f>
      </c>
      <c r="AF172" s="95">
        <f>IF(J172="","",IF(J172&lt;L172,1,0))</f>
      </c>
      <c r="AG172" s="95">
        <f>IF(O172="","",IF(O172&gt;Q172,1,0))</f>
      </c>
      <c r="AH172" s="95">
        <f>IF(O172="","",IF(O172&lt;Q172,1,0))</f>
      </c>
      <c r="AI172" s="95">
        <f>IF(T172="","",IF(T172&gt;V172,1,0))</f>
      </c>
      <c r="AJ172" s="95">
        <f>IF(T172="","",IF(T172&lt;V172,1,0))</f>
      </c>
    </row>
    <row r="173" spans="2:34" ht="15" customHeight="1">
      <c r="B173" s="106" t="s">
        <v>159</v>
      </c>
      <c r="C173" s="103" t="s">
        <v>85</v>
      </c>
      <c r="D173" s="37" t="str">
        <f>IF(D174="","",IF(D174&gt;H174,"○","×"))</f>
        <v>×</v>
      </c>
      <c r="E173" s="14">
        <f>IF(L170="","",L170)</f>
        <v>8</v>
      </c>
      <c r="F173" s="12" t="s">
        <v>22</v>
      </c>
      <c r="G173" s="14">
        <f>IF(J170="","",J170)</f>
        <v>15</v>
      </c>
      <c r="H173" s="31"/>
      <c r="I173" s="138"/>
      <c r="J173" s="139"/>
      <c r="K173" s="139"/>
      <c r="L173" s="139"/>
      <c r="M173" s="140"/>
      <c r="N173" s="37" t="str">
        <f>IF(N174="","",IF(N174&gt;R174,"○","×"))</f>
        <v>○</v>
      </c>
      <c r="O173" s="10">
        <v>15</v>
      </c>
      <c r="P173" s="12" t="s">
        <v>22</v>
      </c>
      <c r="Q173" s="10">
        <v>6</v>
      </c>
      <c r="R173" s="31"/>
      <c r="S173" s="37" t="str">
        <f>IF(S174="","",IF(S174&gt;W174,"○","×"))</f>
        <v>○</v>
      </c>
      <c r="T173" s="10">
        <v>15</v>
      </c>
      <c r="U173" s="12" t="s">
        <v>22</v>
      </c>
      <c r="V173" s="10">
        <v>6</v>
      </c>
      <c r="W173" s="31"/>
      <c r="X173" s="131">
        <f>IF(D173="","",COUNTIF(D173:W175,"○"))</f>
        <v>2</v>
      </c>
      <c r="Y173" s="132" t="s">
        <v>23</v>
      </c>
      <c r="Z173" s="135">
        <f>IF(D173="","",COUNTIF(D173:W175,"×"))</f>
        <v>1</v>
      </c>
      <c r="AA173" s="131">
        <f>IF(AD174="","",RANK(AD174,AD170:AD181))</f>
        <v>2</v>
      </c>
      <c r="AB173" s="135"/>
      <c r="AE173" s="95">
        <f>IF(O173="","",IF(O173&gt;Q173,1,0))</f>
        <v>1</v>
      </c>
      <c r="AF173" s="95">
        <f>IF(O173="","",IF(O173&lt;Q173,1,0))</f>
        <v>0</v>
      </c>
      <c r="AG173" s="95">
        <f>IF(T173="","",IF(T173&gt;V173,1,0))</f>
        <v>1</v>
      </c>
      <c r="AH173" s="95">
        <f>IF(T173="","",IF(T173&lt;V173,1,0))</f>
        <v>0</v>
      </c>
    </row>
    <row r="174" spans="2:34" ht="15" customHeight="1">
      <c r="B174" s="101"/>
      <c r="C174" s="104"/>
      <c r="D174" s="97">
        <f>IF(M171="","",M171)</f>
        <v>0</v>
      </c>
      <c r="E174" s="14">
        <f>IF(L171="","",L171)</f>
        <v>8</v>
      </c>
      <c r="F174" s="12" t="s">
        <v>22</v>
      </c>
      <c r="G174" s="14">
        <f>IF(J171="","",J171)</f>
        <v>15</v>
      </c>
      <c r="H174" s="129">
        <f>IF(I171="","",I171)</f>
        <v>2</v>
      </c>
      <c r="I174" s="141"/>
      <c r="J174" s="142"/>
      <c r="K174" s="142"/>
      <c r="L174" s="142"/>
      <c r="M174" s="143"/>
      <c r="N174" s="127">
        <f>IF(O173="","",SUM(AE173:AE175))</f>
        <v>2</v>
      </c>
      <c r="O174" s="10">
        <v>15</v>
      </c>
      <c r="P174" s="12" t="s">
        <v>22</v>
      </c>
      <c r="Q174" s="10">
        <v>11</v>
      </c>
      <c r="R174" s="129">
        <f>IF(O173="","",SUM(AF173:AF175))</f>
        <v>0</v>
      </c>
      <c r="S174" s="127">
        <f>IF(T173="","",SUM(AG173:AG175))</f>
        <v>2</v>
      </c>
      <c r="T174" s="10">
        <v>15</v>
      </c>
      <c r="U174" s="12" t="s">
        <v>22</v>
      </c>
      <c r="V174" s="10">
        <v>8</v>
      </c>
      <c r="W174" s="129">
        <f>IF(T173="","",SUM(AH173:AH175))</f>
        <v>0</v>
      </c>
      <c r="X174" s="104"/>
      <c r="Y174" s="133"/>
      <c r="Z174" s="136"/>
      <c r="AA174" s="104"/>
      <c r="AB174" s="136"/>
      <c r="AD174" s="96">
        <f>IF(X173="","",X173*1000+(D174+S174+N174)*100+((D174+S174+N174)-(H174+W174+R174))*10+((SUM(E173:E175)+SUM(T173:T175)+SUM(O173:O175))-(SUM(G173:G175)+SUM(V173:V175)+SUM(Q173:Q175))))</f>
        <v>2435</v>
      </c>
      <c r="AE174" s="95">
        <f>IF(O174="","",IF(O174&gt;Q174,1,0))</f>
        <v>1</v>
      </c>
      <c r="AF174" s="95">
        <f>IF(O174="","",IF(O174&lt;Q174,1,0))</f>
        <v>0</v>
      </c>
      <c r="AG174" s="95">
        <f>IF(T174="","",IF(T174&gt;V174,1,0))</f>
        <v>1</v>
      </c>
      <c r="AH174" s="95">
        <f>IF(T174="","",IF(T174&lt;V174,1,0))</f>
        <v>0</v>
      </c>
    </row>
    <row r="175" spans="2:34" ht="15" customHeight="1">
      <c r="B175" s="102"/>
      <c r="C175" s="105"/>
      <c r="D175" s="98"/>
      <c r="E175" s="16">
        <f>IF(L172="","",L172)</f>
      </c>
      <c r="F175" s="21" t="s">
        <v>22</v>
      </c>
      <c r="G175" s="16">
        <f>IF(J172="","",J172)</f>
      </c>
      <c r="H175" s="130"/>
      <c r="I175" s="144"/>
      <c r="J175" s="145"/>
      <c r="K175" s="145"/>
      <c r="L175" s="145"/>
      <c r="M175" s="146"/>
      <c r="N175" s="128"/>
      <c r="O175" s="32"/>
      <c r="P175" s="12" t="s">
        <v>22</v>
      </c>
      <c r="Q175" s="32"/>
      <c r="R175" s="130"/>
      <c r="S175" s="128"/>
      <c r="T175" s="32"/>
      <c r="U175" s="12" t="s">
        <v>22</v>
      </c>
      <c r="V175" s="32"/>
      <c r="W175" s="130"/>
      <c r="X175" s="105"/>
      <c r="Y175" s="134"/>
      <c r="Z175" s="137"/>
      <c r="AA175" s="105"/>
      <c r="AB175" s="137"/>
      <c r="AE175" s="95">
        <f>IF(O175="","",IF(O175&gt;Q175,1,0))</f>
      </c>
      <c r="AF175" s="95">
        <f>IF(O175="","",IF(O175&lt;Q175,1,0))</f>
      </c>
      <c r="AG175" s="95">
        <f>IF(T175="","",IF(T175&gt;V175,1,0))</f>
      </c>
      <c r="AH175" s="95">
        <f>IF(T175="","",IF(T175&lt;V175,1,0))</f>
      </c>
    </row>
    <row r="176" spans="2:32" ht="15" customHeight="1">
      <c r="B176" s="147" t="s">
        <v>211</v>
      </c>
      <c r="C176" s="150" t="s">
        <v>185</v>
      </c>
      <c r="D176" s="37" t="str">
        <f>IF(D177="","",IF(D177&gt;H177,"○","×"))</f>
        <v>×</v>
      </c>
      <c r="E176" s="14">
        <f>IF(Q170="","",Q170)</f>
        <v>6</v>
      </c>
      <c r="F176" s="12" t="s">
        <v>22</v>
      </c>
      <c r="G176" s="14">
        <f>IF(O170="","",O170)</f>
        <v>15</v>
      </c>
      <c r="H176" s="31"/>
      <c r="I176" s="37" t="str">
        <f>IF(I177="","",IF(I177&gt;M177,"○","×"))</f>
        <v>×</v>
      </c>
      <c r="J176" s="10">
        <f>IF(Q173="","",Q173)</f>
        <v>6</v>
      </c>
      <c r="K176" s="12" t="s">
        <v>22</v>
      </c>
      <c r="L176" s="10">
        <f>IF(O173="","",O173)</f>
        <v>15</v>
      </c>
      <c r="M176" s="31"/>
      <c r="N176" s="138"/>
      <c r="O176" s="139"/>
      <c r="P176" s="139"/>
      <c r="Q176" s="139"/>
      <c r="R176" s="140"/>
      <c r="S176" s="37" t="str">
        <f>IF(S177="","",IF(S177&gt;W177,"○","×"))</f>
        <v>×</v>
      </c>
      <c r="T176" s="10">
        <v>10</v>
      </c>
      <c r="U176" s="18" t="s">
        <v>22</v>
      </c>
      <c r="V176" s="10">
        <v>15</v>
      </c>
      <c r="W176" s="31"/>
      <c r="X176" s="131">
        <f>IF(D176="","",COUNTIF(D176:W178,"○"))</f>
        <v>0</v>
      </c>
      <c r="Y176" s="132" t="s">
        <v>23</v>
      </c>
      <c r="Z176" s="135">
        <f>IF(D176="","",COUNTIF(D176:W178,"×"))</f>
        <v>3</v>
      </c>
      <c r="AA176" s="131">
        <f>IF(AD177="","",RANK(AD177,AD170:AD181))</f>
        <v>4</v>
      </c>
      <c r="AB176" s="135"/>
      <c r="AE176" s="95">
        <f>IF(T176="","",IF(T176&gt;V176,1,0))</f>
        <v>0</v>
      </c>
      <c r="AF176" s="95">
        <f>IF(T176="","",IF(T176&lt;V176,1,0))</f>
        <v>1</v>
      </c>
    </row>
    <row r="177" spans="2:32" ht="15" customHeight="1">
      <c r="B177" s="148"/>
      <c r="C177" s="151"/>
      <c r="D177" s="97">
        <f>IF(R171="","",R171)</f>
        <v>0</v>
      </c>
      <c r="E177" s="14">
        <f>IF(Q171="","",Q171)</f>
        <v>10</v>
      </c>
      <c r="F177" s="12" t="s">
        <v>22</v>
      </c>
      <c r="G177" s="14">
        <f>IF(O171="","",O171)</f>
        <v>15</v>
      </c>
      <c r="H177" s="129">
        <f>IF(N171="","",N171)</f>
        <v>2</v>
      </c>
      <c r="I177" s="127">
        <f>IF(R174="","",R174)</f>
        <v>0</v>
      </c>
      <c r="J177" s="10">
        <f>IF(Q174="","",Q174)</f>
        <v>11</v>
      </c>
      <c r="K177" s="12" t="s">
        <v>22</v>
      </c>
      <c r="L177" s="10">
        <f>IF(O174="","",O174)</f>
        <v>15</v>
      </c>
      <c r="M177" s="129">
        <f>IF(N174="","",N174)</f>
        <v>2</v>
      </c>
      <c r="N177" s="141"/>
      <c r="O177" s="142"/>
      <c r="P177" s="142"/>
      <c r="Q177" s="142"/>
      <c r="R177" s="143"/>
      <c r="S177" s="127">
        <f>IF(T176="","",SUM(AE176:AE178))</f>
        <v>0</v>
      </c>
      <c r="T177" s="10">
        <v>17</v>
      </c>
      <c r="U177" s="12" t="s">
        <v>22</v>
      </c>
      <c r="V177" s="10">
        <v>19</v>
      </c>
      <c r="W177" s="129">
        <f>IF(T176="","",SUM(AF176:AF178))</f>
        <v>2</v>
      </c>
      <c r="X177" s="104"/>
      <c r="Y177" s="133"/>
      <c r="Z177" s="136"/>
      <c r="AA177" s="104"/>
      <c r="AB177" s="136"/>
      <c r="AD177" s="96">
        <f>IF(X176="","",X176*1000+(D177+I177+S177)*100+((D177+I177+S177)-(H177+M177+W177))*10+((SUM(E176:E178)+SUM(J176:J178)+SUM(T176:T178))-(SUM(G176:G178)+SUM(L176:L178)+SUM(V176:V178))))</f>
        <v>-94</v>
      </c>
      <c r="AE177" s="95">
        <f>IF(T177="","",IF(T177&gt;V177,1,0))</f>
        <v>0</v>
      </c>
      <c r="AF177" s="95">
        <f>IF(T177="","",IF(T177&lt;V177,1,0))</f>
        <v>1</v>
      </c>
    </row>
    <row r="178" spans="2:32" ht="15" customHeight="1">
      <c r="B178" s="149"/>
      <c r="C178" s="152"/>
      <c r="D178" s="98"/>
      <c r="E178" s="14">
        <f>IF(Q172="","",Q172)</f>
      </c>
      <c r="F178" s="12" t="s">
        <v>22</v>
      </c>
      <c r="G178" s="16">
        <f>IF(O172="","",O172)</f>
      </c>
      <c r="H178" s="130"/>
      <c r="I178" s="128"/>
      <c r="J178" s="10">
        <f>IF(Q175="","",Q175)</f>
      </c>
      <c r="K178" s="12" t="s">
        <v>22</v>
      </c>
      <c r="L178" s="10">
        <f>IF(O175="","",O175)</f>
      </c>
      <c r="M178" s="130"/>
      <c r="N178" s="144"/>
      <c r="O178" s="145"/>
      <c r="P178" s="145"/>
      <c r="Q178" s="145"/>
      <c r="R178" s="146"/>
      <c r="S178" s="128"/>
      <c r="T178" s="32"/>
      <c r="U178" s="12" t="s">
        <v>22</v>
      </c>
      <c r="V178" s="32"/>
      <c r="W178" s="130"/>
      <c r="X178" s="105"/>
      <c r="Y178" s="134"/>
      <c r="Z178" s="137"/>
      <c r="AA178" s="105"/>
      <c r="AB178" s="137"/>
      <c r="AE178" s="95">
        <f>IF(T178="","",IF(T178&gt;V178,1,0))</f>
      </c>
      <c r="AF178" s="95">
        <f>IF(T178="","",IF(T178&lt;V178,1,0))</f>
      </c>
    </row>
    <row r="179" spans="2:28" ht="15" customHeight="1">
      <c r="B179" s="106" t="s">
        <v>72</v>
      </c>
      <c r="C179" s="103" t="s">
        <v>173</v>
      </c>
      <c r="D179" s="37" t="str">
        <f>IF(D180="","",IF(D180&gt;H180,"○","×"))</f>
        <v>×</v>
      </c>
      <c r="E179" s="5">
        <f>IF(V170="","",V170)</f>
        <v>9</v>
      </c>
      <c r="F179" s="18" t="s">
        <v>22</v>
      </c>
      <c r="G179" s="14">
        <f>IF(T170="","",T170)</f>
        <v>15</v>
      </c>
      <c r="H179" s="31"/>
      <c r="I179" s="37" t="str">
        <f>IF(I180="","",IF(I180&gt;M180,"○","×"))</f>
        <v>×</v>
      </c>
      <c r="J179" s="28">
        <f>IF(V173="","",V173)</f>
        <v>6</v>
      </c>
      <c r="K179" s="18" t="s">
        <v>22</v>
      </c>
      <c r="L179" s="28">
        <f>IF(T173="","",T173)</f>
        <v>15</v>
      </c>
      <c r="M179" s="31"/>
      <c r="N179" s="37" t="str">
        <f>IF(N180="","",IF(N180&gt;R180,"○","×"))</f>
        <v>○</v>
      </c>
      <c r="O179" s="10">
        <f>IF(V176="","",V176)</f>
        <v>15</v>
      </c>
      <c r="P179" s="12" t="s">
        <v>22</v>
      </c>
      <c r="Q179" s="10">
        <f>IF(T176="","",T176)</f>
        <v>10</v>
      </c>
      <c r="R179" s="31"/>
      <c r="S179" s="138"/>
      <c r="T179" s="139"/>
      <c r="U179" s="139"/>
      <c r="V179" s="139"/>
      <c r="W179" s="140"/>
      <c r="X179" s="131">
        <f>IF(D179="","",COUNTIF(D179:R179,"○"))</f>
        <v>1</v>
      </c>
      <c r="Y179" s="132" t="s">
        <v>23</v>
      </c>
      <c r="Z179" s="135">
        <f>IF(D179="","",COUNTIF(D179:R179,"×"))</f>
        <v>2</v>
      </c>
      <c r="AA179" s="131">
        <f>IF(AD180="","",RANK(AD180,AD170:AD181))</f>
        <v>3</v>
      </c>
      <c r="AB179" s="135"/>
    </row>
    <row r="180" spans="2:30" ht="15" customHeight="1">
      <c r="B180" s="101"/>
      <c r="C180" s="104"/>
      <c r="D180" s="97">
        <f>IF(W171="","",W171)</f>
        <v>0</v>
      </c>
      <c r="E180" s="14">
        <f>IF(V171="","",V171)</f>
        <v>13</v>
      </c>
      <c r="F180" s="12" t="s">
        <v>22</v>
      </c>
      <c r="G180" s="14">
        <f>IF(T171="","",T171)</f>
        <v>15</v>
      </c>
      <c r="H180" s="129">
        <f>IF(S171="","",S171)</f>
        <v>2</v>
      </c>
      <c r="I180" s="127">
        <f>IF(W174="","",W174)</f>
        <v>0</v>
      </c>
      <c r="J180" s="10">
        <f>IF(V174="","",V174)</f>
        <v>8</v>
      </c>
      <c r="K180" s="12" t="s">
        <v>22</v>
      </c>
      <c r="L180" s="10">
        <f>IF(T174="","",T174)</f>
        <v>15</v>
      </c>
      <c r="M180" s="129">
        <f>IF(S174="","",S174)</f>
        <v>2</v>
      </c>
      <c r="N180" s="127">
        <f>IF(W177="","",W177)</f>
        <v>2</v>
      </c>
      <c r="O180" s="10">
        <f>IF(V177="","",V177)</f>
        <v>19</v>
      </c>
      <c r="P180" s="12" t="s">
        <v>22</v>
      </c>
      <c r="Q180" s="10">
        <f>IF(T177="","",T177)</f>
        <v>17</v>
      </c>
      <c r="R180" s="129">
        <f>IF(S177="","",S177)</f>
        <v>0</v>
      </c>
      <c r="S180" s="141"/>
      <c r="T180" s="142"/>
      <c r="U180" s="142"/>
      <c r="V180" s="142"/>
      <c r="W180" s="143"/>
      <c r="X180" s="104"/>
      <c r="Y180" s="133"/>
      <c r="Z180" s="136"/>
      <c r="AA180" s="104"/>
      <c r="AB180" s="136"/>
      <c r="AD180" s="96">
        <f>IF(X179="","",X179*1000+(D180+I180+N180)*100+((D180+I180+N180)-(H180+M180+R180))*10+((SUM(E179:E181)+SUM(J179:J181)+SUM(O179:O181))-(SUM(G179:G181)+SUM(L179:L181)+SUM(Q179:Q181))))</f>
        <v>1163</v>
      </c>
    </row>
    <row r="181" spans="2:28" ht="15" customHeight="1">
      <c r="B181" s="102"/>
      <c r="C181" s="105"/>
      <c r="D181" s="98"/>
      <c r="E181" s="14">
        <f>IF(V172="","",V172)</f>
      </c>
      <c r="F181" s="12" t="s">
        <v>22</v>
      </c>
      <c r="G181" s="16">
        <f>IF(T172="","",T172)</f>
      </c>
      <c r="H181" s="130"/>
      <c r="I181" s="128"/>
      <c r="J181" s="32">
        <f>IF(V175="","",V175)</f>
      </c>
      <c r="K181" s="12" t="s">
        <v>22</v>
      </c>
      <c r="L181" s="32">
        <f>IF(T175="","",T175)</f>
      </c>
      <c r="M181" s="130"/>
      <c r="N181" s="128"/>
      <c r="O181" s="32">
        <f>IF(V178="","",V178)</f>
      </c>
      <c r="P181" s="12" t="s">
        <v>22</v>
      </c>
      <c r="Q181" s="32">
        <f>IF(T178="","",T178)</f>
      </c>
      <c r="R181" s="130"/>
      <c r="S181" s="144"/>
      <c r="T181" s="145"/>
      <c r="U181" s="145"/>
      <c r="V181" s="145"/>
      <c r="W181" s="146"/>
      <c r="X181" s="105"/>
      <c r="Y181" s="134"/>
      <c r="Z181" s="137"/>
      <c r="AA181" s="105"/>
      <c r="AB181" s="137"/>
    </row>
    <row r="182" spans="2:36" s="22" customFormat="1" ht="15" customHeight="1">
      <c r="B182" s="23"/>
      <c r="C182" s="23"/>
      <c r="E182" s="24"/>
      <c r="F182" s="24"/>
      <c r="J182" s="24"/>
      <c r="K182" s="24"/>
      <c r="L182" s="24"/>
      <c r="P182" s="24"/>
      <c r="AD182" s="95"/>
      <c r="AE182" s="95"/>
      <c r="AF182" s="95"/>
      <c r="AG182" s="95"/>
      <c r="AH182" s="95"/>
      <c r="AI182" s="95"/>
      <c r="AJ182" s="95"/>
    </row>
    <row r="183" spans="2:28" ht="15" customHeight="1">
      <c r="B183" s="27" t="s">
        <v>26</v>
      </c>
      <c r="C183" s="7"/>
      <c r="D183" s="89" t="s">
        <v>78</v>
      </c>
      <c r="E183" s="90"/>
      <c r="F183" s="90"/>
      <c r="G183" s="90"/>
      <c r="H183" s="78"/>
      <c r="I183" s="89" t="s">
        <v>91</v>
      </c>
      <c r="J183" s="90"/>
      <c r="K183" s="90"/>
      <c r="L183" s="90"/>
      <c r="M183" s="78"/>
      <c r="N183" s="89" t="s">
        <v>13</v>
      </c>
      <c r="O183" s="90"/>
      <c r="P183" s="90"/>
      <c r="Q183" s="90"/>
      <c r="R183" s="78"/>
      <c r="S183" s="89" t="s">
        <v>92</v>
      </c>
      <c r="T183" s="90"/>
      <c r="U183" s="90"/>
      <c r="V183" s="90"/>
      <c r="W183" s="78"/>
      <c r="X183" s="89" t="s">
        <v>20</v>
      </c>
      <c r="Y183" s="90"/>
      <c r="Z183" s="78"/>
      <c r="AA183" s="89" t="s">
        <v>21</v>
      </c>
      <c r="AB183" s="78"/>
    </row>
    <row r="184" spans="2:36" ht="15" customHeight="1">
      <c r="B184" s="106" t="s">
        <v>156</v>
      </c>
      <c r="C184" s="103" t="s">
        <v>174</v>
      </c>
      <c r="D184" s="138"/>
      <c r="E184" s="139"/>
      <c r="F184" s="139"/>
      <c r="G184" s="139"/>
      <c r="H184" s="140"/>
      <c r="I184" s="13" t="str">
        <f>IF(I185="","",IF(I185&gt;M185,"○","×"))</f>
        <v>○</v>
      </c>
      <c r="J184" s="28">
        <v>12</v>
      </c>
      <c r="K184" s="12" t="s">
        <v>22</v>
      </c>
      <c r="L184" s="28">
        <v>15</v>
      </c>
      <c r="M184" s="29"/>
      <c r="N184" s="13" t="str">
        <f>IF(N185="","",IF(N185&gt;R185,"○","×"))</f>
        <v>○</v>
      </c>
      <c r="O184" s="28">
        <v>15</v>
      </c>
      <c r="P184" s="12" t="s">
        <v>22</v>
      </c>
      <c r="Q184" s="28">
        <v>0</v>
      </c>
      <c r="R184" s="29"/>
      <c r="S184" s="13" t="str">
        <f>IF(S185="","",IF(S185&gt;W185,"○","×"))</f>
        <v>○</v>
      </c>
      <c r="T184" s="28">
        <v>15</v>
      </c>
      <c r="U184" s="12" t="s">
        <v>22</v>
      </c>
      <c r="V184" s="28">
        <v>10</v>
      </c>
      <c r="W184" s="29"/>
      <c r="X184" s="131">
        <f>IF(I184="","",COUNTIF(I184:W184,"○"))</f>
        <v>3</v>
      </c>
      <c r="Y184" s="132" t="s">
        <v>23</v>
      </c>
      <c r="Z184" s="135">
        <f>IF(I184="","",COUNTIF(I184:W184,"×"))</f>
        <v>0</v>
      </c>
      <c r="AA184" s="131">
        <f>IF(AD185="","",RANK(AD185,AD184:AD195))</f>
        <v>1</v>
      </c>
      <c r="AB184" s="135"/>
      <c r="AE184" s="95">
        <f>IF(J184="","",IF(J184&gt;L184,1,0))</f>
        <v>0</v>
      </c>
      <c r="AF184" s="95">
        <f>IF(J184="","",IF(J184&lt;L184,1,0))</f>
        <v>1</v>
      </c>
      <c r="AG184" s="95">
        <f>IF(O184="","",IF(O184&gt;Q184,1,0))</f>
        <v>1</v>
      </c>
      <c r="AH184" s="95">
        <f>IF(O184="","",IF(O184&lt;Q184,1,0))</f>
        <v>0</v>
      </c>
      <c r="AI184" s="95">
        <f>IF(T184="","",IF(T184&gt;V184,1,0))</f>
        <v>1</v>
      </c>
      <c r="AJ184" s="95">
        <f>IF(T184="","",IF(T184&lt;V184,1,0))</f>
        <v>0</v>
      </c>
    </row>
    <row r="185" spans="2:36" ht="15" customHeight="1">
      <c r="B185" s="101"/>
      <c r="C185" s="104"/>
      <c r="D185" s="141"/>
      <c r="E185" s="142"/>
      <c r="F185" s="142"/>
      <c r="G185" s="142"/>
      <c r="H185" s="143"/>
      <c r="I185" s="127">
        <f>IF(J184="","",SUM(AE184:AE186))</f>
        <v>2</v>
      </c>
      <c r="J185" s="10">
        <v>15</v>
      </c>
      <c r="K185" s="12" t="s">
        <v>22</v>
      </c>
      <c r="L185" s="10">
        <v>12</v>
      </c>
      <c r="M185" s="129">
        <f>IF(J184="","",SUM(AF184:AF186))</f>
        <v>1</v>
      </c>
      <c r="N185" s="127">
        <f>IF(O184="","",SUM(AG184:AG186))</f>
        <v>2</v>
      </c>
      <c r="O185" s="10">
        <v>15</v>
      </c>
      <c r="P185" s="12" t="s">
        <v>22</v>
      </c>
      <c r="Q185" s="10">
        <v>0</v>
      </c>
      <c r="R185" s="129">
        <f>IF(O184="","",SUM(AH184:AH186))</f>
        <v>0</v>
      </c>
      <c r="S185" s="127">
        <f>IF(T184="","",SUM(AI184:AI186))</f>
        <v>2</v>
      </c>
      <c r="T185" s="10">
        <v>15</v>
      </c>
      <c r="U185" s="12" t="s">
        <v>22</v>
      </c>
      <c r="V185" s="10">
        <v>7</v>
      </c>
      <c r="W185" s="129">
        <f>IF(T184="","",SUM(AJ184:AJ186))</f>
        <v>0</v>
      </c>
      <c r="X185" s="104"/>
      <c r="Y185" s="133"/>
      <c r="Z185" s="136"/>
      <c r="AA185" s="104"/>
      <c r="AB185" s="136"/>
      <c r="AD185" s="96">
        <f>IF(X184="","",X184*1000+(I185+N185+S185)*100+((I185+N185+S185)-(M185+R185+W185))*10+((SUM(J184:J186)+SUM(O184:O186)+SUM(T184:T186))-(SUM(L184:L186)+SUM(Q184:Q186)+SUM(V184:V186))))</f>
        <v>3698</v>
      </c>
      <c r="AE185" s="95">
        <f>IF(J185="","",IF(J185&gt;L185,1,0))</f>
        <v>1</v>
      </c>
      <c r="AF185" s="95">
        <f>IF(J185="","",IF(J185&lt;L185,1,0))</f>
        <v>0</v>
      </c>
      <c r="AG185" s="95">
        <f>IF(O185="","",IF(O185&gt;Q185,1,0))</f>
        <v>1</v>
      </c>
      <c r="AH185" s="95">
        <f>IF(O185="","",IF(O185&lt;Q185,1,0))</f>
        <v>0</v>
      </c>
      <c r="AI185" s="95">
        <f>IF(T185="","",IF(T185&gt;V185,1,0))</f>
        <v>1</v>
      </c>
      <c r="AJ185" s="95">
        <f>IF(T185="","",IF(T185&lt;V185,1,0))</f>
        <v>0</v>
      </c>
    </row>
    <row r="186" spans="2:36" ht="15" customHeight="1">
      <c r="B186" s="102"/>
      <c r="C186" s="105"/>
      <c r="D186" s="144"/>
      <c r="E186" s="145"/>
      <c r="F186" s="145"/>
      <c r="G186" s="145"/>
      <c r="H186" s="146"/>
      <c r="I186" s="128"/>
      <c r="J186" s="32">
        <v>15</v>
      </c>
      <c r="K186" s="12" t="s">
        <v>22</v>
      </c>
      <c r="L186" s="32">
        <v>10</v>
      </c>
      <c r="M186" s="130"/>
      <c r="N186" s="128"/>
      <c r="O186" s="32"/>
      <c r="P186" s="21" t="s">
        <v>22</v>
      </c>
      <c r="Q186" s="32"/>
      <c r="R186" s="130"/>
      <c r="S186" s="128"/>
      <c r="T186" s="32"/>
      <c r="U186" s="12" t="s">
        <v>22</v>
      </c>
      <c r="V186" s="32"/>
      <c r="W186" s="130"/>
      <c r="X186" s="105"/>
      <c r="Y186" s="134"/>
      <c r="Z186" s="137"/>
      <c r="AA186" s="105"/>
      <c r="AB186" s="137"/>
      <c r="AE186" s="95">
        <f>IF(J186="","",IF(J186&gt;L186,1,0))</f>
        <v>1</v>
      </c>
      <c r="AF186" s="95">
        <f>IF(J186="","",IF(J186&lt;L186,1,0))</f>
        <v>0</v>
      </c>
      <c r="AG186" s="95">
        <f>IF(O186="","",IF(O186&gt;Q186,1,0))</f>
      </c>
      <c r="AH186" s="95">
        <f>IF(O186="","",IF(O186&lt;Q186,1,0))</f>
      </c>
      <c r="AI186" s="95">
        <f>IF(T186="","",IF(T186&gt;V186,1,0))</f>
      </c>
      <c r="AJ186" s="95">
        <f>IF(T186="","",IF(T186&lt;V186,1,0))</f>
      </c>
    </row>
    <row r="187" spans="2:34" ht="15" customHeight="1">
      <c r="B187" s="106" t="s">
        <v>158</v>
      </c>
      <c r="C187" s="103" t="s">
        <v>88</v>
      </c>
      <c r="D187" s="13" t="str">
        <f>IF(D188="","",IF(D188&gt;H188,"○","×"))</f>
        <v>×</v>
      </c>
      <c r="E187" s="5">
        <f>IF(L184="","",L184)</f>
        <v>15</v>
      </c>
      <c r="F187" s="12" t="s">
        <v>22</v>
      </c>
      <c r="G187" s="5">
        <f>IF(J184="","",J184)</f>
        <v>12</v>
      </c>
      <c r="H187" s="29"/>
      <c r="I187" s="138"/>
      <c r="J187" s="139"/>
      <c r="K187" s="139"/>
      <c r="L187" s="139"/>
      <c r="M187" s="140"/>
      <c r="N187" s="13" t="str">
        <f>IF(N188="","",IF(N188&gt;R188,"○","×"))</f>
        <v>○</v>
      </c>
      <c r="O187" s="28">
        <v>15</v>
      </c>
      <c r="P187" s="12" t="s">
        <v>22</v>
      </c>
      <c r="Q187" s="28">
        <v>0</v>
      </c>
      <c r="R187" s="29"/>
      <c r="S187" s="13" t="str">
        <f>IF(S188="","",IF(S188&gt;W188,"○","×"))</f>
        <v>○</v>
      </c>
      <c r="T187" s="28">
        <v>15</v>
      </c>
      <c r="U187" s="18" t="s">
        <v>22</v>
      </c>
      <c r="V187" s="28">
        <v>4</v>
      </c>
      <c r="W187" s="29"/>
      <c r="X187" s="131">
        <f>IF(D187="","",COUNTIF(D187:W189,"○"))</f>
        <v>2</v>
      </c>
      <c r="Y187" s="132" t="s">
        <v>23</v>
      </c>
      <c r="Z187" s="135">
        <f>IF(D187="","",COUNTIF(D187:W189,"×"))</f>
        <v>1</v>
      </c>
      <c r="AA187" s="131">
        <f>IF(AD188="","",RANK(AD188,AD184:AD195))</f>
        <v>2</v>
      </c>
      <c r="AB187" s="135"/>
      <c r="AE187" s="95">
        <f>IF(O187="","",IF(O187&gt;Q187,1,0))</f>
        <v>1</v>
      </c>
      <c r="AF187" s="95">
        <f>IF(O187="","",IF(O187&lt;Q187,1,0))</f>
        <v>0</v>
      </c>
      <c r="AG187" s="95">
        <f>IF(T187="","",IF(T187&gt;V187,1,0))</f>
        <v>1</v>
      </c>
      <c r="AH187" s="95">
        <f>IF(T187="","",IF(T187&lt;V187,1,0))</f>
        <v>0</v>
      </c>
    </row>
    <row r="188" spans="2:34" ht="15" customHeight="1">
      <c r="B188" s="101"/>
      <c r="C188" s="104"/>
      <c r="D188" s="97">
        <f>M185</f>
        <v>1</v>
      </c>
      <c r="E188" s="14">
        <f>IF(L185="","",L185)</f>
        <v>12</v>
      </c>
      <c r="F188" s="12" t="s">
        <v>22</v>
      </c>
      <c r="G188" s="14">
        <f>IF(J185="","",J185)</f>
        <v>15</v>
      </c>
      <c r="H188" s="129">
        <f>I185</f>
        <v>2</v>
      </c>
      <c r="I188" s="141"/>
      <c r="J188" s="142"/>
      <c r="K188" s="142"/>
      <c r="L188" s="142"/>
      <c r="M188" s="143"/>
      <c r="N188" s="127">
        <f>IF(O187="","",SUM(AE187:AE189))</f>
        <v>2</v>
      </c>
      <c r="O188" s="10">
        <v>15</v>
      </c>
      <c r="P188" s="12" t="s">
        <v>22</v>
      </c>
      <c r="Q188" s="10">
        <v>0</v>
      </c>
      <c r="R188" s="129">
        <f>IF(O187="","",SUM(AF187:AF189))</f>
        <v>0</v>
      </c>
      <c r="S188" s="127">
        <f>IF(T187="","",SUM(AG187:AG189))</f>
        <v>2</v>
      </c>
      <c r="T188" s="10">
        <v>15</v>
      </c>
      <c r="U188" s="12" t="s">
        <v>22</v>
      </c>
      <c r="V188" s="10">
        <v>11</v>
      </c>
      <c r="W188" s="129">
        <f>IF(T187="","",SUM(AH187:AH189))</f>
        <v>0</v>
      </c>
      <c r="X188" s="104"/>
      <c r="Y188" s="133"/>
      <c r="Z188" s="136"/>
      <c r="AA188" s="104"/>
      <c r="AB188" s="136"/>
      <c r="AD188" s="96">
        <f>IF(X187="","",X187*1000+(D188+N188+S188)*100+((D188+N188+S188)-(H188+R188+W188))*10+((SUM(E187:E189)+SUM(O187:O189)+SUM(T187:T189))-(SUM(G187:G189)+SUM(Q187:Q189)+SUM(V187:V189))))</f>
        <v>2570</v>
      </c>
      <c r="AE188" s="95">
        <f>IF(O188="","",IF(O188&gt;Q188,1,0))</f>
        <v>1</v>
      </c>
      <c r="AF188" s="95">
        <f>IF(O188="","",IF(O188&lt;Q188,1,0))</f>
        <v>0</v>
      </c>
      <c r="AG188" s="95">
        <f>IF(T188="","",IF(T188&gt;V188,1,0))</f>
        <v>1</v>
      </c>
      <c r="AH188" s="95">
        <f>IF(T188="","",IF(T188&lt;V188,1,0))</f>
        <v>0</v>
      </c>
    </row>
    <row r="189" spans="2:34" ht="15" customHeight="1">
      <c r="B189" s="102"/>
      <c r="C189" s="105"/>
      <c r="D189" s="98"/>
      <c r="E189" s="16">
        <f>IF(L186="","",L186)</f>
        <v>10</v>
      </c>
      <c r="F189" s="21" t="s">
        <v>22</v>
      </c>
      <c r="G189" s="16">
        <f>IF(J186="","",J186)</f>
        <v>15</v>
      </c>
      <c r="H189" s="130"/>
      <c r="I189" s="144"/>
      <c r="J189" s="145"/>
      <c r="K189" s="145"/>
      <c r="L189" s="145"/>
      <c r="M189" s="146"/>
      <c r="N189" s="128"/>
      <c r="O189" s="32"/>
      <c r="P189" s="12" t="s">
        <v>22</v>
      </c>
      <c r="Q189" s="32"/>
      <c r="R189" s="130"/>
      <c r="S189" s="128"/>
      <c r="T189" s="32"/>
      <c r="U189" s="21" t="s">
        <v>22</v>
      </c>
      <c r="V189" s="32"/>
      <c r="W189" s="130"/>
      <c r="X189" s="105"/>
      <c r="Y189" s="134"/>
      <c r="Z189" s="137"/>
      <c r="AA189" s="105"/>
      <c r="AB189" s="137"/>
      <c r="AE189" s="95">
        <f>IF(O189="","",IF(O189&gt;Q189,1,0))</f>
      </c>
      <c r="AF189" s="95">
        <f>IF(O189="","",IF(O189&lt;Q189,1,0))</f>
      </c>
      <c r="AG189" s="95">
        <f>IF(T189="","",IF(T189&gt;V189,1,0))</f>
      </c>
      <c r="AH189" s="95">
        <f>IF(T189="","",IF(T189&lt;V189,1,0))</f>
      </c>
    </row>
    <row r="190" spans="2:32" ht="15" customHeight="1">
      <c r="B190" s="153" t="s">
        <v>213</v>
      </c>
      <c r="C190" s="156" t="s">
        <v>212</v>
      </c>
      <c r="D190" s="13" t="str">
        <f>IF(D191="","",IF(D191&gt;H191,"○","×"))</f>
        <v>×</v>
      </c>
      <c r="E190" s="5">
        <f>IF(Q184="","",Q184)</f>
        <v>0</v>
      </c>
      <c r="F190" s="12" t="s">
        <v>22</v>
      </c>
      <c r="G190" s="5">
        <f>IF(O184="","",O184)</f>
        <v>15</v>
      </c>
      <c r="H190" s="29"/>
      <c r="I190" s="13" t="str">
        <f>IF(I191="","",IF(I191&gt;M191,"○","×"))</f>
        <v>×</v>
      </c>
      <c r="J190" s="28">
        <f>IF(Q187="","",Q187)</f>
        <v>0</v>
      </c>
      <c r="K190" s="12" t="s">
        <v>22</v>
      </c>
      <c r="L190" s="28">
        <f>IF(O187="","",O187)</f>
        <v>15</v>
      </c>
      <c r="M190" s="29"/>
      <c r="N190" s="138"/>
      <c r="O190" s="139"/>
      <c r="P190" s="139"/>
      <c r="Q190" s="139"/>
      <c r="R190" s="140"/>
      <c r="S190" s="13" t="str">
        <f>IF(S191="","",IF(S191&gt;W191,"○","×"))</f>
        <v>×</v>
      </c>
      <c r="T190" s="28">
        <v>0</v>
      </c>
      <c r="U190" s="12" t="s">
        <v>22</v>
      </c>
      <c r="V190" s="28">
        <v>15</v>
      </c>
      <c r="W190" s="29"/>
      <c r="X190" s="131">
        <f>IF(D190="","",COUNTIF(D190:W192,"○"))</f>
        <v>0</v>
      </c>
      <c r="Y190" s="132" t="s">
        <v>23</v>
      </c>
      <c r="Z190" s="135">
        <f>IF(D190="","",COUNTIF(D190:W192,"×"))</f>
        <v>3</v>
      </c>
      <c r="AA190" s="131">
        <f>IF(AD191="","",RANK(AD191,AD184:AD195))</f>
        <v>4</v>
      </c>
      <c r="AB190" s="135"/>
      <c r="AE190" s="95">
        <f>IF(T190="","",IF(T190&gt;V190,1,0))</f>
        <v>0</v>
      </c>
      <c r="AF190" s="95">
        <f>IF(T190="","",IF(T190&lt;V190,1,0))</f>
        <v>1</v>
      </c>
    </row>
    <row r="191" spans="2:32" ht="15" customHeight="1">
      <c r="B191" s="154"/>
      <c r="C191" s="157"/>
      <c r="D191" s="97">
        <f>R185</f>
        <v>0</v>
      </c>
      <c r="E191" s="14">
        <f>IF(Q185="","",Q185)</f>
        <v>0</v>
      </c>
      <c r="F191" s="12" t="s">
        <v>22</v>
      </c>
      <c r="G191" s="14">
        <f>IF(O185="","",O185)</f>
        <v>15</v>
      </c>
      <c r="H191" s="129">
        <f>N185</f>
        <v>2</v>
      </c>
      <c r="I191" s="127">
        <f>R188</f>
        <v>0</v>
      </c>
      <c r="J191" s="10">
        <f>IF(Q188="","",Q188)</f>
        <v>0</v>
      </c>
      <c r="K191" s="12" t="s">
        <v>22</v>
      </c>
      <c r="L191" s="10">
        <f>IF(O188="","",O188)</f>
        <v>15</v>
      </c>
      <c r="M191" s="129">
        <f>N188</f>
        <v>2</v>
      </c>
      <c r="N191" s="141"/>
      <c r="O191" s="142"/>
      <c r="P191" s="142"/>
      <c r="Q191" s="142"/>
      <c r="R191" s="143"/>
      <c r="S191" s="127">
        <f>IF(T190="","",SUM(AE190:AE192))</f>
        <v>0</v>
      </c>
      <c r="T191" s="10">
        <v>0</v>
      </c>
      <c r="U191" s="12" t="s">
        <v>22</v>
      </c>
      <c r="V191" s="10">
        <v>15</v>
      </c>
      <c r="W191" s="129">
        <f>IF(T190="","",SUM(AF190:AF192))</f>
        <v>2</v>
      </c>
      <c r="X191" s="104"/>
      <c r="Y191" s="133"/>
      <c r="Z191" s="136"/>
      <c r="AA191" s="104"/>
      <c r="AB191" s="136"/>
      <c r="AD191" s="96">
        <f>IF(X190="","",X190*1000+(D191+I191+S191)*100+((D191+I191+S191)-(H191+M191+W191))*10+((SUM(E190:E192)+SUM(J190:J192)+SUM(T190:T192))-(SUM(G190:G192)+SUM(L190:L192)+SUM(V190:V192))))</f>
        <v>-150</v>
      </c>
      <c r="AE191" s="95">
        <f>IF(T191="","",IF(T191&gt;V191,1,0))</f>
        <v>0</v>
      </c>
      <c r="AF191" s="95">
        <f>IF(T191="","",IF(T191&lt;V191,1,0))</f>
        <v>1</v>
      </c>
    </row>
    <row r="192" spans="2:32" ht="15" customHeight="1">
      <c r="B192" s="155"/>
      <c r="C192" s="158"/>
      <c r="D192" s="98"/>
      <c r="E192" s="16">
        <f>IF(Q186="","",Q186)</f>
      </c>
      <c r="F192" s="21" t="s">
        <v>22</v>
      </c>
      <c r="G192" s="16">
        <f>IF(O186="","",O186)</f>
      </c>
      <c r="H192" s="130"/>
      <c r="I192" s="128"/>
      <c r="J192" s="32">
        <f>IF(Q189="","",Q189)</f>
      </c>
      <c r="K192" s="21" t="s">
        <v>22</v>
      </c>
      <c r="L192" s="32">
        <f>IF(O189="","",O189)</f>
      </c>
      <c r="M192" s="130"/>
      <c r="N192" s="144"/>
      <c r="O192" s="145"/>
      <c r="P192" s="145"/>
      <c r="Q192" s="145"/>
      <c r="R192" s="146"/>
      <c r="S192" s="128"/>
      <c r="T192" s="32"/>
      <c r="U192" s="12" t="s">
        <v>22</v>
      </c>
      <c r="V192" s="32"/>
      <c r="W192" s="130"/>
      <c r="X192" s="105"/>
      <c r="Y192" s="134"/>
      <c r="Z192" s="137"/>
      <c r="AA192" s="105"/>
      <c r="AB192" s="137"/>
      <c r="AE192" s="95">
        <f>IF(T192="","",IF(T192&gt;V192,1,0))</f>
      </c>
      <c r="AF192" s="95">
        <f>IF(T192="","",IF(T192&lt;V192,1,0))</f>
      </c>
    </row>
    <row r="193" spans="2:28" ht="15" customHeight="1">
      <c r="B193" s="106" t="s">
        <v>157</v>
      </c>
      <c r="C193" s="103" t="s">
        <v>90</v>
      </c>
      <c r="D193" s="13" t="str">
        <f>IF(D194="","",IF(D194&gt;H194,"○","×"))</f>
        <v>×</v>
      </c>
      <c r="E193" s="5">
        <f>IF(V184="","",V184)</f>
        <v>10</v>
      </c>
      <c r="F193" s="12" t="s">
        <v>22</v>
      </c>
      <c r="G193" s="5">
        <f>IF(T184="","",T184)</f>
        <v>15</v>
      </c>
      <c r="H193" s="29"/>
      <c r="I193" s="13" t="str">
        <f>IF(I194="","",IF(I194&gt;M194,"○","×"))</f>
        <v>×</v>
      </c>
      <c r="J193" s="28">
        <f>IF(V187="","",V187)</f>
        <v>4</v>
      </c>
      <c r="K193" s="12" t="s">
        <v>22</v>
      </c>
      <c r="L193" s="28">
        <f>IF(T187="","",T187)</f>
        <v>15</v>
      </c>
      <c r="M193" s="29"/>
      <c r="N193" s="13" t="str">
        <f>IF(N194="","",IF(N194&gt;R194,"○","×"))</f>
        <v>○</v>
      </c>
      <c r="O193" s="28">
        <f>IF(V190="","",V190)</f>
        <v>15</v>
      </c>
      <c r="P193" s="12" t="s">
        <v>22</v>
      </c>
      <c r="Q193" s="28">
        <f>IF(T190="","",T190)</f>
        <v>0</v>
      </c>
      <c r="R193" s="29"/>
      <c r="S193" s="138"/>
      <c r="T193" s="139"/>
      <c r="U193" s="139"/>
      <c r="V193" s="139"/>
      <c r="W193" s="140"/>
      <c r="X193" s="131">
        <f>IF(D193="","",COUNTIF(D193:R193,"○"))</f>
        <v>1</v>
      </c>
      <c r="Y193" s="132" t="s">
        <v>23</v>
      </c>
      <c r="Z193" s="135">
        <f>IF(D193="","",COUNTIF(D193:R193,"×"))</f>
        <v>2</v>
      </c>
      <c r="AA193" s="131">
        <f>IF(AD194="","",RANK(AD194,AD184:AD195))</f>
        <v>3</v>
      </c>
      <c r="AB193" s="135"/>
    </row>
    <row r="194" spans="2:30" ht="15" customHeight="1">
      <c r="B194" s="101"/>
      <c r="C194" s="104"/>
      <c r="D194" s="97">
        <f>W185</f>
        <v>0</v>
      </c>
      <c r="E194" s="14">
        <f>IF(V185="","",V185)</f>
        <v>7</v>
      </c>
      <c r="F194" s="12" t="s">
        <v>22</v>
      </c>
      <c r="G194" s="14">
        <f>IF(T185="","",T185)</f>
        <v>15</v>
      </c>
      <c r="H194" s="129">
        <f>S185</f>
        <v>2</v>
      </c>
      <c r="I194" s="127">
        <f>W188</f>
        <v>0</v>
      </c>
      <c r="J194" s="10">
        <f>IF(V188="","",V188)</f>
        <v>11</v>
      </c>
      <c r="K194" s="12" t="s">
        <v>22</v>
      </c>
      <c r="L194" s="10">
        <f>IF(T188="","",T188)</f>
        <v>15</v>
      </c>
      <c r="M194" s="129">
        <f>S188</f>
        <v>2</v>
      </c>
      <c r="N194" s="127">
        <f>W191</f>
        <v>2</v>
      </c>
      <c r="O194" s="10">
        <f>IF(V191="","",V191)</f>
        <v>15</v>
      </c>
      <c r="P194" s="12" t="s">
        <v>22</v>
      </c>
      <c r="Q194" s="10">
        <f>IF(T191="","",T191)</f>
        <v>0</v>
      </c>
      <c r="R194" s="129">
        <f>S191</f>
        <v>0</v>
      </c>
      <c r="S194" s="141"/>
      <c r="T194" s="142"/>
      <c r="U194" s="142"/>
      <c r="V194" s="142"/>
      <c r="W194" s="143"/>
      <c r="X194" s="104"/>
      <c r="Y194" s="133"/>
      <c r="Z194" s="136"/>
      <c r="AA194" s="104"/>
      <c r="AB194" s="136"/>
      <c r="AD194" s="96">
        <f>IF(X193="","",X193*1000+(D194+I194+N194)*100+((D194+I194+N194)-(H194+M194+R194))*10+((SUM(E193:E195)+SUM(J193:J195)+SUM(O193:O195))-(SUM(G193:G195)+SUM(L193:L195)+SUM(Q193:Q195))))</f>
        <v>1182</v>
      </c>
    </row>
    <row r="195" spans="2:28" ht="15" customHeight="1">
      <c r="B195" s="102"/>
      <c r="C195" s="105"/>
      <c r="D195" s="98"/>
      <c r="E195" s="16">
        <f>IF(V186="","",V186)</f>
      </c>
      <c r="F195" s="12" t="s">
        <v>22</v>
      </c>
      <c r="G195" s="16">
        <f>IF(T186="","",T186)</f>
      </c>
      <c r="H195" s="130"/>
      <c r="I195" s="128"/>
      <c r="J195" s="32">
        <f>IF(V189="","",V189)</f>
      </c>
      <c r="K195" s="21" t="s">
        <v>22</v>
      </c>
      <c r="L195" s="32">
        <f>IF(T189="","",T189)</f>
      </c>
      <c r="M195" s="130"/>
      <c r="N195" s="128"/>
      <c r="O195" s="32">
        <f>IF(V192="","",V192)</f>
      </c>
      <c r="P195" s="21" t="s">
        <v>22</v>
      </c>
      <c r="Q195" s="32">
        <f>IF(T192="","",T192)</f>
      </c>
      <c r="R195" s="130"/>
      <c r="S195" s="144"/>
      <c r="T195" s="145"/>
      <c r="U195" s="145"/>
      <c r="V195" s="145"/>
      <c r="W195" s="146"/>
      <c r="X195" s="105"/>
      <c r="Y195" s="134"/>
      <c r="Z195" s="137"/>
      <c r="AA195" s="105"/>
      <c r="AB195" s="137"/>
    </row>
    <row r="196" spans="2:7" ht="15" customHeight="1">
      <c r="B196" s="33"/>
      <c r="C196" s="34"/>
      <c r="D196" s="35"/>
      <c r="E196" s="35"/>
      <c r="F196" s="36"/>
      <c r="G196" s="35"/>
    </row>
    <row r="197" spans="2:28" ht="15" customHeight="1">
      <c r="B197" s="27" t="s">
        <v>27</v>
      </c>
      <c r="C197" s="7"/>
      <c r="D197" s="89" t="s">
        <v>76</v>
      </c>
      <c r="E197" s="90"/>
      <c r="F197" s="90"/>
      <c r="G197" s="90"/>
      <c r="H197" s="78"/>
      <c r="I197" s="89" t="s">
        <v>96</v>
      </c>
      <c r="J197" s="90"/>
      <c r="K197" s="90"/>
      <c r="L197" s="90"/>
      <c r="M197" s="78"/>
      <c r="N197" s="89" t="s">
        <v>12</v>
      </c>
      <c r="O197" s="90"/>
      <c r="P197" s="90"/>
      <c r="Q197" s="90"/>
      <c r="R197" s="78"/>
      <c r="S197" s="89" t="s">
        <v>97</v>
      </c>
      <c r="T197" s="90"/>
      <c r="U197" s="90"/>
      <c r="V197" s="90"/>
      <c r="W197" s="78"/>
      <c r="X197" s="89" t="s">
        <v>20</v>
      </c>
      <c r="Y197" s="90"/>
      <c r="Z197" s="78"/>
      <c r="AA197" s="89" t="s">
        <v>21</v>
      </c>
      <c r="AB197" s="78"/>
    </row>
    <row r="198" spans="2:36" ht="15" customHeight="1">
      <c r="B198" s="106" t="s">
        <v>158</v>
      </c>
      <c r="C198" s="103" t="s">
        <v>93</v>
      </c>
      <c r="D198" s="138"/>
      <c r="E198" s="139"/>
      <c r="F198" s="139"/>
      <c r="G198" s="139"/>
      <c r="H198" s="140"/>
      <c r="I198" s="13" t="str">
        <f>IF(I199="","",IF(I199&gt;M199,"○","×"))</f>
        <v>○</v>
      </c>
      <c r="J198" s="28">
        <v>15</v>
      </c>
      <c r="K198" s="12" t="s">
        <v>22</v>
      </c>
      <c r="L198" s="28">
        <v>9</v>
      </c>
      <c r="M198" s="29"/>
      <c r="N198" s="13" t="str">
        <f>IF(N199="","",IF(N199&gt;R199,"○","×"))</f>
        <v>×</v>
      </c>
      <c r="O198" s="28">
        <v>12</v>
      </c>
      <c r="P198" s="12" t="s">
        <v>22</v>
      </c>
      <c r="Q198" s="28">
        <v>15</v>
      </c>
      <c r="R198" s="29"/>
      <c r="S198" s="13" t="str">
        <f>IF(S199="","",IF(S199&gt;W199,"○","×"))</f>
        <v>○</v>
      </c>
      <c r="T198" s="28">
        <v>15</v>
      </c>
      <c r="U198" s="12" t="s">
        <v>22</v>
      </c>
      <c r="V198" s="28">
        <v>0</v>
      </c>
      <c r="W198" s="29"/>
      <c r="X198" s="131">
        <f>IF(I198="","",COUNTIF(I198:W198,"○"))</f>
        <v>2</v>
      </c>
      <c r="Y198" s="132" t="s">
        <v>23</v>
      </c>
      <c r="Z198" s="135">
        <f>IF(I198="","",COUNTIF(I198:W198,"×"))</f>
        <v>1</v>
      </c>
      <c r="AA198" s="131">
        <f>IF(AD199="","",RANK(AD199,AD198:AD209))</f>
        <v>2</v>
      </c>
      <c r="AB198" s="135"/>
      <c r="AE198" s="95">
        <f>IF(J198="","",IF(J198&gt;L198,1,0))</f>
        <v>1</v>
      </c>
      <c r="AF198" s="95">
        <f>IF(J198="","",IF(J198&lt;L198,1,0))</f>
        <v>0</v>
      </c>
      <c r="AG198" s="95">
        <f>IF(O198="","",IF(O198&gt;Q198,1,0))</f>
        <v>0</v>
      </c>
      <c r="AH198" s="95">
        <f>IF(O198="","",IF(O198&lt;Q198,1,0))</f>
        <v>1</v>
      </c>
      <c r="AI198" s="95">
        <f>IF(T198="","",IF(T198&gt;V198,1,0))</f>
        <v>1</v>
      </c>
      <c r="AJ198" s="95">
        <f>IF(T198="","",IF(T198&lt;V198,1,0))</f>
        <v>0</v>
      </c>
    </row>
    <row r="199" spans="2:36" ht="15" customHeight="1">
      <c r="B199" s="101"/>
      <c r="C199" s="104"/>
      <c r="D199" s="141"/>
      <c r="E199" s="142"/>
      <c r="F199" s="142"/>
      <c r="G199" s="142"/>
      <c r="H199" s="143"/>
      <c r="I199" s="127">
        <f>IF(J198="","",SUM(AE198:AE200))</f>
        <v>2</v>
      </c>
      <c r="J199" s="10">
        <v>16</v>
      </c>
      <c r="K199" s="12" t="s">
        <v>22</v>
      </c>
      <c r="L199" s="10">
        <v>14</v>
      </c>
      <c r="M199" s="129">
        <f>IF(J198="","",SUM(AF198:AF200))</f>
        <v>0</v>
      </c>
      <c r="N199" s="127">
        <f>IF(O198="","",SUM(AG198:AG200))</f>
        <v>0</v>
      </c>
      <c r="O199" s="10">
        <v>9</v>
      </c>
      <c r="P199" s="12" t="s">
        <v>22</v>
      </c>
      <c r="Q199" s="10">
        <v>15</v>
      </c>
      <c r="R199" s="129">
        <f>IF(O198="","",SUM(AH198:AH200))</f>
        <v>2</v>
      </c>
      <c r="S199" s="127">
        <f>IF(T198="","",SUM(AI198:AI200))</f>
        <v>2</v>
      </c>
      <c r="T199" s="10">
        <v>15</v>
      </c>
      <c r="U199" s="12" t="s">
        <v>22</v>
      </c>
      <c r="V199" s="10">
        <v>0</v>
      </c>
      <c r="W199" s="129">
        <f>IF(T198="","",SUM(AJ198:AJ200))</f>
        <v>0</v>
      </c>
      <c r="X199" s="104"/>
      <c r="Y199" s="133"/>
      <c r="Z199" s="136"/>
      <c r="AA199" s="104"/>
      <c r="AB199" s="136"/>
      <c r="AD199" s="96">
        <f>IF(X198="","",X198*1000+(S199+I199+N199)*100+((S199+I199+N199)-(W199+M199+R199))*10+((SUM(T198:T200)+SUM(J198:J200)+SUM(O198:O200))-(SUM(V198:V200)+SUM(L198:L200)+SUM(Q198:Q200))))</f>
        <v>2449</v>
      </c>
      <c r="AE199" s="95">
        <f>IF(J199="","",IF(J199&gt;L199,1,0))</f>
        <v>1</v>
      </c>
      <c r="AF199" s="95">
        <f>IF(J199="","",IF(J199&lt;L199,1,0))</f>
        <v>0</v>
      </c>
      <c r="AG199" s="95">
        <f>IF(O199="","",IF(O199&gt;Q199,1,0))</f>
        <v>0</v>
      </c>
      <c r="AH199" s="95">
        <f>IF(O199="","",IF(O199&lt;Q199,1,0))</f>
        <v>1</v>
      </c>
      <c r="AI199" s="95">
        <f>IF(T199="","",IF(T199&gt;V199,1,0))</f>
        <v>1</v>
      </c>
      <c r="AJ199" s="95">
        <f>IF(T199="","",IF(T199&lt;V199,1,0))</f>
        <v>0</v>
      </c>
    </row>
    <row r="200" spans="2:36" ht="15" customHeight="1">
      <c r="B200" s="102"/>
      <c r="C200" s="105"/>
      <c r="D200" s="144"/>
      <c r="E200" s="145"/>
      <c r="F200" s="145"/>
      <c r="G200" s="145"/>
      <c r="H200" s="146"/>
      <c r="I200" s="128"/>
      <c r="J200" s="32"/>
      <c r="K200" s="12" t="s">
        <v>22</v>
      </c>
      <c r="L200" s="32"/>
      <c r="M200" s="130"/>
      <c r="N200" s="128"/>
      <c r="O200" s="32"/>
      <c r="P200" s="21" t="s">
        <v>22</v>
      </c>
      <c r="Q200" s="32"/>
      <c r="R200" s="130"/>
      <c r="S200" s="128"/>
      <c r="T200" s="32"/>
      <c r="U200" s="21" t="s">
        <v>22</v>
      </c>
      <c r="V200" s="32"/>
      <c r="W200" s="130"/>
      <c r="X200" s="105"/>
      <c r="Y200" s="134"/>
      <c r="Z200" s="137"/>
      <c r="AA200" s="105"/>
      <c r="AB200" s="137"/>
      <c r="AE200" s="95">
        <f>IF(J200="","",IF(J200&gt;L200,1,0))</f>
      </c>
      <c r="AF200" s="95">
        <f>IF(J200="","",IF(J200&lt;L200,1,0))</f>
      </c>
      <c r="AG200" s="95">
        <f>IF(O200="","",IF(O200&gt;Q200,1,0))</f>
      </c>
      <c r="AH200" s="95">
        <f>IF(O200="","",IF(O200&lt;Q200,1,0))</f>
      </c>
      <c r="AI200" s="95">
        <f>IF(T200="","",IF(T200&gt;V200,1,0))</f>
      </c>
      <c r="AJ200" s="95">
        <f>IF(T200="","",IF(T200&lt;V200,1,0))</f>
      </c>
    </row>
    <row r="201" spans="2:34" ht="15" customHeight="1">
      <c r="B201" s="106" t="s">
        <v>159</v>
      </c>
      <c r="C201" s="103" t="s">
        <v>94</v>
      </c>
      <c r="D201" s="37" t="str">
        <f>IF(D202="","",IF(D202&gt;H202,"○","×"))</f>
        <v>×</v>
      </c>
      <c r="E201" s="14">
        <f>IF(L198="","",L198)</f>
        <v>9</v>
      </c>
      <c r="F201" s="12" t="s">
        <v>22</v>
      </c>
      <c r="G201" s="14">
        <f>IF(J198="","",J198)</f>
        <v>15</v>
      </c>
      <c r="H201" s="31"/>
      <c r="I201" s="138"/>
      <c r="J201" s="139"/>
      <c r="K201" s="139"/>
      <c r="L201" s="139"/>
      <c r="M201" s="140"/>
      <c r="N201" s="37" t="str">
        <f>IF(N202="","",IF(N202&gt;R202,"○","×"))</f>
        <v>×</v>
      </c>
      <c r="O201" s="10">
        <v>7</v>
      </c>
      <c r="P201" s="12" t="s">
        <v>22</v>
      </c>
      <c r="Q201" s="10">
        <v>15</v>
      </c>
      <c r="R201" s="31"/>
      <c r="S201" s="37" t="str">
        <f>IF(S202="","",IF(S202&gt;W202,"○","×"))</f>
        <v>○</v>
      </c>
      <c r="T201" s="10">
        <v>15</v>
      </c>
      <c r="U201" s="12" t="s">
        <v>22</v>
      </c>
      <c r="V201" s="10">
        <v>0</v>
      </c>
      <c r="W201" s="31"/>
      <c r="X201" s="131">
        <f>IF(D201="","",COUNTIF(D201:W203,"○"))</f>
        <v>1</v>
      </c>
      <c r="Y201" s="132" t="s">
        <v>23</v>
      </c>
      <c r="Z201" s="135">
        <f>IF(D201="","",COUNTIF(D201:W203,"×"))</f>
        <v>2</v>
      </c>
      <c r="AA201" s="131">
        <f>IF(AD202="","",RANK(AD202,AD198:AD209))</f>
        <v>3</v>
      </c>
      <c r="AB201" s="135"/>
      <c r="AE201" s="95">
        <f>IF(O201="","",IF(O201&gt;Q201,1,0))</f>
        <v>0</v>
      </c>
      <c r="AF201" s="95">
        <f>IF(O201="","",IF(O201&lt;Q201,1,0))</f>
        <v>1</v>
      </c>
      <c r="AG201" s="95">
        <f>IF(T201="","",IF(T201&gt;V201,1,0))</f>
        <v>1</v>
      </c>
      <c r="AH201" s="95">
        <f>IF(T201="","",IF(T201&lt;V201,1,0))</f>
        <v>0</v>
      </c>
    </row>
    <row r="202" spans="2:34" ht="15" customHeight="1">
      <c r="B202" s="101"/>
      <c r="C202" s="104"/>
      <c r="D202" s="97">
        <f>IF(M199="","",M199)</f>
        <v>0</v>
      </c>
      <c r="E202" s="14">
        <f>IF(L199="","",L199)</f>
        <v>14</v>
      </c>
      <c r="F202" s="12" t="s">
        <v>22</v>
      </c>
      <c r="G202" s="14">
        <f>IF(J199="","",J199)</f>
        <v>16</v>
      </c>
      <c r="H202" s="129">
        <f>IF(I199="","",I199)</f>
        <v>2</v>
      </c>
      <c r="I202" s="141"/>
      <c r="J202" s="142"/>
      <c r="K202" s="142"/>
      <c r="L202" s="142"/>
      <c r="M202" s="143"/>
      <c r="N202" s="127">
        <f>IF(O201="","",SUM(AE201:AE203))</f>
        <v>0</v>
      </c>
      <c r="O202" s="10">
        <v>5</v>
      </c>
      <c r="P202" s="12" t="s">
        <v>22</v>
      </c>
      <c r="Q202" s="10">
        <v>15</v>
      </c>
      <c r="R202" s="129">
        <f>IF(O201="","",SUM(AF201:AF203))</f>
        <v>2</v>
      </c>
      <c r="S202" s="127">
        <f>IF(T201="","",SUM(AG201:AG203))</f>
        <v>2</v>
      </c>
      <c r="T202" s="10">
        <v>15</v>
      </c>
      <c r="U202" s="12" t="s">
        <v>22</v>
      </c>
      <c r="V202" s="10">
        <v>0</v>
      </c>
      <c r="W202" s="129">
        <f>IF(T201="","",SUM(AH201:AH203))</f>
        <v>0</v>
      </c>
      <c r="X202" s="104"/>
      <c r="Y202" s="133"/>
      <c r="Z202" s="136"/>
      <c r="AA202" s="104"/>
      <c r="AB202" s="136"/>
      <c r="AD202" s="96">
        <f>IF(X201="","",X201*1000+(D202+S202+N202)*100+((D202+S202+N202)-(H202+W202+R202))*10+((SUM(E201:E203)+SUM(T201:T203)+SUM(O201:O203))-(SUM(G201:G203)+SUM(V201:V203)+SUM(Q201:Q203))))</f>
        <v>1184</v>
      </c>
      <c r="AE202" s="95">
        <f>IF(O202="","",IF(O202&gt;Q202,1,0))</f>
        <v>0</v>
      </c>
      <c r="AF202" s="95">
        <f>IF(O202="","",IF(O202&lt;Q202,1,0))</f>
        <v>1</v>
      </c>
      <c r="AG202" s="95">
        <f>IF(T202="","",IF(T202&gt;V202,1,0))</f>
        <v>1</v>
      </c>
      <c r="AH202" s="95">
        <f>IF(T202="","",IF(T202&lt;V202,1,0))</f>
        <v>0</v>
      </c>
    </row>
    <row r="203" spans="2:34" ht="15" customHeight="1">
      <c r="B203" s="102"/>
      <c r="C203" s="105"/>
      <c r="D203" s="98"/>
      <c r="E203" s="16">
        <f>IF(L200="","",L200)</f>
      </c>
      <c r="F203" s="21" t="s">
        <v>22</v>
      </c>
      <c r="G203" s="16">
        <f>IF(J200="","",J200)</f>
      </c>
      <c r="H203" s="130"/>
      <c r="I203" s="144"/>
      <c r="J203" s="145"/>
      <c r="K203" s="145"/>
      <c r="L203" s="145"/>
      <c r="M203" s="146"/>
      <c r="N203" s="128"/>
      <c r="O203" s="32"/>
      <c r="P203" s="12" t="s">
        <v>22</v>
      </c>
      <c r="Q203" s="32"/>
      <c r="R203" s="130"/>
      <c r="S203" s="128"/>
      <c r="T203" s="32"/>
      <c r="U203" s="12" t="s">
        <v>22</v>
      </c>
      <c r="V203" s="32"/>
      <c r="W203" s="130"/>
      <c r="X203" s="105"/>
      <c r="Y203" s="134"/>
      <c r="Z203" s="137"/>
      <c r="AA203" s="105"/>
      <c r="AB203" s="137"/>
      <c r="AE203" s="95">
        <f>IF(O203="","",IF(O203&gt;Q203,1,0))</f>
      </c>
      <c r="AF203" s="95">
        <f>IF(O203="","",IF(O203&lt;Q203,1,0))</f>
      </c>
      <c r="AG203" s="95">
        <f>IF(T203="","",IF(T203&gt;V203,1,0))</f>
      </c>
      <c r="AH203" s="95">
        <f>IF(T203="","",IF(T203&lt;V203,1,0))</f>
      </c>
    </row>
    <row r="204" spans="2:32" ht="15" customHeight="1">
      <c r="B204" s="159" t="s">
        <v>155</v>
      </c>
      <c r="C204" s="124" t="s">
        <v>89</v>
      </c>
      <c r="D204" s="37" t="str">
        <f>IF(D205="","",IF(D205&gt;H205,"○","×"))</f>
        <v>○</v>
      </c>
      <c r="E204" s="14">
        <f>IF(Q198="","",Q198)</f>
        <v>15</v>
      </c>
      <c r="F204" s="12" t="s">
        <v>22</v>
      </c>
      <c r="G204" s="14">
        <f>IF(O198="","",O198)</f>
        <v>12</v>
      </c>
      <c r="H204" s="31"/>
      <c r="I204" s="37" t="str">
        <f>IF(I205="","",IF(I205&gt;M205,"○","×"))</f>
        <v>○</v>
      </c>
      <c r="J204" s="10">
        <f>IF(Q201="","",Q201)</f>
        <v>15</v>
      </c>
      <c r="K204" s="12" t="s">
        <v>22</v>
      </c>
      <c r="L204" s="10">
        <f>IF(O201="","",O201)</f>
        <v>7</v>
      </c>
      <c r="M204" s="31"/>
      <c r="N204" s="138"/>
      <c r="O204" s="139"/>
      <c r="P204" s="139"/>
      <c r="Q204" s="139"/>
      <c r="R204" s="140"/>
      <c r="S204" s="37" t="str">
        <f>IF(S205="","",IF(S205&gt;W205,"○","×"))</f>
        <v>○</v>
      </c>
      <c r="T204" s="10">
        <v>15</v>
      </c>
      <c r="U204" s="18" t="s">
        <v>22</v>
      </c>
      <c r="V204" s="10">
        <v>0</v>
      </c>
      <c r="W204" s="31"/>
      <c r="X204" s="131">
        <f>IF(D204="","",COUNTIF(D204:W206,"○"))</f>
        <v>3</v>
      </c>
      <c r="Y204" s="132" t="s">
        <v>23</v>
      </c>
      <c r="Z204" s="135">
        <f>IF(D204="","",COUNTIF(D204:W206,"×"))</f>
        <v>0</v>
      </c>
      <c r="AA204" s="131">
        <f>IF(AD205="","",RANK(AD205,AD198:AD209))</f>
        <v>1</v>
      </c>
      <c r="AB204" s="135"/>
      <c r="AE204" s="95">
        <f>IF(T204="","",IF(T204&gt;V204,1,0))</f>
        <v>1</v>
      </c>
      <c r="AF204" s="95">
        <f>IF(T204="","",IF(T204&lt;V204,1,0))</f>
        <v>0</v>
      </c>
    </row>
    <row r="205" spans="2:32" ht="15" customHeight="1">
      <c r="B205" s="160"/>
      <c r="C205" s="125"/>
      <c r="D205" s="97">
        <f>IF(R199="","",R199)</f>
        <v>2</v>
      </c>
      <c r="E205" s="14">
        <f>IF(Q199="","",Q199)</f>
        <v>15</v>
      </c>
      <c r="F205" s="12" t="s">
        <v>22</v>
      </c>
      <c r="G205" s="14">
        <f>IF(O199="","",O199)</f>
        <v>9</v>
      </c>
      <c r="H205" s="129">
        <f>IF(N199="","",N199)</f>
        <v>0</v>
      </c>
      <c r="I205" s="127">
        <f>IF(R202="","",R202)</f>
        <v>2</v>
      </c>
      <c r="J205" s="10">
        <f>IF(Q202="","",Q202)</f>
        <v>15</v>
      </c>
      <c r="K205" s="12" t="s">
        <v>22</v>
      </c>
      <c r="L205" s="10">
        <f>IF(O202="","",O202)</f>
        <v>5</v>
      </c>
      <c r="M205" s="129">
        <f>IF(N202="","",N202)</f>
        <v>0</v>
      </c>
      <c r="N205" s="141"/>
      <c r="O205" s="142"/>
      <c r="P205" s="142"/>
      <c r="Q205" s="142"/>
      <c r="R205" s="143"/>
      <c r="S205" s="127">
        <f>IF(T204="","",SUM(AE204:AE206))</f>
        <v>2</v>
      </c>
      <c r="T205" s="10">
        <v>15</v>
      </c>
      <c r="U205" s="12" t="s">
        <v>22</v>
      </c>
      <c r="V205" s="10">
        <v>0</v>
      </c>
      <c r="W205" s="129">
        <f>IF(T204="","",SUM(AF204:AF206))</f>
        <v>0</v>
      </c>
      <c r="X205" s="104"/>
      <c r="Y205" s="133"/>
      <c r="Z205" s="136"/>
      <c r="AA205" s="104"/>
      <c r="AB205" s="136"/>
      <c r="AD205" s="96">
        <f>IF(X204="","",X204*1000+(D205+I205+S205)*100+((D205+I205+S205)-(H205+M205+W205))*10+((SUM(E204:E206)+SUM(J204:J206)+SUM(T204:T206))-(SUM(G204:G206)+SUM(L204:L206)+SUM(V204:V206))))</f>
        <v>3717</v>
      </c>
      <c r="AE205" s="95">
        <f>IF(T205="","",IF(T205&gt;V205,1,0))</f>
        <v>1</v>
      </c>
      <c r="AF205" s="95">
        <f>IF(T205="","",IF(T205&lt;V205,1,0))</f>
        <v>0</v>
      </c>
    </row>
    <row r="206" spans="2:32" ht="15" customHeight="1">
      <c r="B206" s="161"/>
      <c r="C206" s="126"/>
      <c r="D206" s="98"/>
      <c r="E206" s="14">
        <f>IF(Q200="","",Q200)</f>
      </c>
      <c r="F206" s="12" t="s">
        <v>22</v>
      </c>
      <c r="G206" s="16">
        <f>IF(O200="","",O200)</f>
      </c>
      <c r="H206" s="130"/>
      <c r="I206" s="128"/>
      <c r="J206" s="10">
        <f>IF(Q203="","",Q203)</f>
      </c>
      <c r="K206" s="12" t="s">
        <v>22</v>
      </c>
      <c r="L206" s="10">
        <f>IF(O203="","",O203)</f>
      </c>
      <c r="M206" s="130"/>
      <c r="N206" s="144"/>
      <c r="O206" s="145"/>
      <c r="P206" s="145"/>
      <c r="Q206" s="145"/>
      <c r="R206" s="146"/>
      <c r="S206" s="128"/>
      <c r="T206" s="32"/>
      <c r="U206" s="12" t="s">
        <v>22</v>
      </c>
      <c r="V206" s="32"/>
      <c r="W206" s="130"/>
      <c r="X206" s="105"/>
      <c r="Y206" s="134"/>
      <c r="Z206" s="137"/>
      <c r="AA206" s="105"/>
      <c r="AB206" s="137"/>
      <c r="AE206" s="95">
        <f>IF(T206="","",IF(T206&gt;V206,1,0))</f>
      </c>
      <c r="AF206" s="95">
        <f>IF(T206="","",IF(T206&lt;V206,1,0))</f>
      </c>
    </row>
    <row r="207" spans="2:28" ht="15" customHeight="1">
      <c r="B207" s="153" t="s">
        <v>214</v>
      </c>
      <c r="C207" s="156" t="s">
        <v>95</v>
      </c>
      <c r="D207" s="37" t="str">
        <f>IF(D208="","",IF(D208&gt;H208,"○","×"))</f>
        <v>×</v>
      </c>
      <c r="E207" s="5">
        <f>IF(V198="","",V198)</f>
        <v>0</v>
      </c>
      <c r="F207" s="18" t="s">
        <v>22</v>
      </c>
      <c r="G207" s="14">
        <f>IF(T198="","",T198)</f>
        <v>15</v>
      </c>
      <c r="H207" s="31"/>
      <c r="I207" s="37" t="str">
        <f>IF(I208="","",IF(I208&gt;M208,"○","×"))</f>
        <v>×</v>
      </c>
      <c r="J207" s="28">
        <f>IF(V201="","",V201)</f>
        <v>0</v>
      </c>
      <c r="K207" s="18" t="s">
        <v>22</v>
      </c>
      <c r="L207" s="28">
        <f>IF(T201="","",T201)</f>
        <v>15</v>
      </c>
      <c r="M207" s="31"/>
      <c r="N207" s="37" t="str">
        <f>IF(N208="","",IF(N208&gt;R208,"○","×"))</f>
        <v>×</v>
      </c>
      <c r="O207" s="10">
        <f>IF(V204="","",V204)</f>
        <v>0</v>
      </c>
      <c r="P207" s="12" t="s">
        <v>22</v>
      </c>
      <c r="Q207" s="10">
        <f>IF(T204="","",T204)</f>
        <v>15</v>
      </c>
      <c r="R207" s="31"/>
      <c r="S207" s="138"/>
      <c r="T207" s="139"/>
      <c r="U207" s="139"/>
      <c r="V207" s="139"/>
      <c r="W207" s="140"/>
      <c r="X207" s="131">
        <f>IF(D207="","",COUNTIF(D207:R207,"○"))</f>
        <v>0</v>
      </c>
      <c r="Y207" s="132" t="s">
        <v>23</v>
      </c>
      <c r="Z207" s="135">
        <f>IF(D207="","",COUNTIF(D207:R207,"×"))</f>
        <v>3</v>
      </c>
      <c r="AA207" s="131">
        <f>IF(AD208="","",RANK(AD208,AD198:AD209))</f>
        <v>4</v>
      </c>
      <c r="AB207" s="135"/>
    </row>
    <row r="208" spans="2:30" ht="15" customHeight="1">
      <c r="B208" s="154"/>
      <c r="C208" s="157"/>
      <c r="D208" s="97">
        <f>IF(W199="","",W199)</f>
        <v>0</v>
      </c>
      <c r="E208" s="14">
        <f>IF(V199="","",V199)</f>
        <v>0</v>
      </c>
      <c r="F208" s="12" t="s">
        <v>22</v>
      </c>
      <c r="G208" s="14">
        <f>IF(T199="","",T199)</f>
        <v>15</v>
      </c>
      <c r="H208" s="129">
        <f>IF(S199="","",S199)</f>
        <v>2</v>
      </c>
      <c r="I208" s="127">
        <f>IF(W202="","",W202)</f>
        <v>0</v>
      </c>
      <c r="J208" s="10">
        <f>IF(V202="","",V202)</f>
        <v>0</v>
      </c>
      <c r="K208" s="12" t="s">
        <v>22</v>
      </c>
      <c r="L208" s="10">
        <f>IF(T202="","",T202)</f>
        <v>15</v>
      </c>
      <c r="M208" s="129">
        <f>IF(S202="","",S202)</f>
        <v>2</v>
      </c>
      <c r="N208" s="127">
        <f>IF(W205="","",W205)</f>
        <v>0</v>
      </c>
      <c r="O208" s="10">
        <f>IF(V205="","",V205)</f>
        <v>0</v>
      </c>
      <c r="P208" s="12" t="s">
        <v>22</v>
      </c>
      <c r="Q208" s="10">
        <f>IF(T205="","",T205)</f>
        <v>15</v>
      </c>
      <c r="R208" s="129">
        <f>IF(S205="","",S205)</f>
        <v>2</v>
      </c>
      <c r="S208" s="141"/>
      <c r="T208" s="142"/>
      <c r="U208" s="142"/>
      <c r="V208" s="142"/>
      <c r="W208" s="143"/>
      <c r="X208" s="104"/>
      <c r="Y208" s="133"/>
      <c r="Z208" s="136"/>
      <c r="AA208" s="104"/>
      <c r="AB208" s="136"/>
      <c r="AD208" s="96">
        <f>IF(X207="","",X207*1000+(D208+I208+N208)*100+((D208+I208+N208)-(H208+M208+R208))*10+((SUM(E207:E209)+SUM(J207:J209)+SUM(O207:O209))-(SUM(G207:G209)+SUM(L207:L209)+SUM(Q207:Q209))))</f>
        <v>-150</v>
      </c>
    </row>
    <row r="209" spans="2:28" ht="15" customHeight="1">
      <c r="B209" s="155"/>
      <c r="C209" s="158"/>
      <c r="D209" s="98"/>
      <c r="E209" s="16">
        <f>IF(V200="","",V200)</f>
      </c>
      <c r="F209" s="21" t="s">
        <v>22</v>
      </c>
      <c r="G209" s="16">
        <f>IF(T200="","",T200)</f>
      </c>
      <c r="H209" s="130"/>
      <c r="I209" s="128"/>
      <c r="J209" s="32">
        <f>IF(V203="","",V203)</f>
      </c>
      <c r="K209" s="21" t="s">
        <v>22</v>
      </c>
      <c r="L209" s="32">
        <f>IF(T203="","",T203)</f>
      </c>
      <c r="M209" s="130"/>
      <c r="N209" s="128"/>
      <c r="O209" s="32">
        <f>IF(V206="","",V206)</f>
      </c>
      <c r="P209" s="21" t="s">
        <v>22</v>
      </c>
      <c r="Q209" s="32">
        <f>IF(T206="","",T206)</f>
      </c>
      <c r="R209" s="130"/>
      <c r="S209" s="144"/>
      <c r="T209" s="145"/>
      <c r="U209" s="145"/>
      <c r="V209" s="145"/>
      <c r="W209" s="146"/>
      <c r="X209" s="105"/>
      <c r="Y209" s="134"/>
      <c r="Z209" s="137"/>
      <c r="AA209" s="105"/>
      <c r="AB209" s="137"/>
    </row>
    <row r="210" spans="2:28" ht="15" customHeight="1">
      <c r="B210" s="92"/>
      <c r="C210" s="93"/>
      <c r="D210" s="15"/>
      <c r="E210" s="14"/>
      <c r="F210" s="12"/>
      <c r="G210" s="14"/>
      <c r="H210" s="39"/>
      <c r="I210" s="39"/>
      <c r="J210" s="10"/>
      <c r="K210" s="12"/>
      <c r="L210" s="10"/>
      <c r="M210" s="39"/>
      <c r="N210" s="39"/>
      <c r="O210" s="10"/>
      <c r="P210" s="12"/>
      <c r="Q210" s="10"/>
      <c r="R210" s="3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2:28" ht="15" customHeight="1">
      <c r="B211" s="92"/>
      <c r="C211" s="93"/>
      <c r="D211" s="15"/>
      <c r="E211" s="14"/>
      <c r="F211" s="12"/>
      <c r="G211" s="14"/>
      <c r="H211" s="39"/>
      <c r="I211" s="39"/>
      <c r="J211" s="10"/>
      <c r="K211" s="12"/>
      <c r="L211" s="10"/>
      <c r="M211" s="39"/>
      <c r="N211" s="39"/>
      <c r="O211" s="10"/>
      <c r="P211" s="12"/>
      <c r="Q211" s="10"/>
      <c r="R211" s="39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2:28" ht="15" customHeight="1">
      <c r="B212" s="38"/>
      <c r="C212" s="10"/>
      <c r="D212" s="15"/>
      <c r="E212" s="14"/>
      <c r="F212" s="12"/>
      <c r="G212" s="14"/>
      <c r="H212" s="39"/>
      <c r="I212" s="39"/>
      <c r="J212" s="10"/>
      <c r="K212" s="12"/>
      <c r="L212" s="10"/>
      <c r="M212" s="39"/>
      <c r="N212" s="39"/>
      <c r="O212" s="10"/>
      <c r="P212" s="12"/>
      <c r="Q212" s="10"/>
      <c r="R212" s="39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2:28" ht="15" customHeight="1">
      <c r="B213" s="48" t="s">
        <v>145</v>
      </c>
      <c r="C213" s="10"/>
      <c r="D213" s="15"/>
      <c r="E213" s="14"/>
      <c r="F213" s="12"/>
      <c r="G213" s="14"/>
      <c r="H213" s="39"/>
      <c r="I213" s="39"/>
      <c r="J213" s="10"/>
      <c r="K213" s="12"/>
      <c r="L213" s="10"/>
      <c r="M213" s="39"/>
      <c r="N213" s="39"/>
      <c r="O213" s="10"/>
      <c r="P213" s="12"/>
      <c r="Q213" s="10"/>
      <c r="R213" s="39"/>
      <c r="S213" s="10"/>
      <c r="T213" s="10" t="s">
        <v>144</v>
      </c>
      <c r="U213" s="10"/>
      <c r="V213" s="10"/>
      <c r="W213" s="10"/>
      <c r="X213" s="10"/>
      <c r="Y213" s="10"/>
      <c r="Z213" s="10"/>
      <c r="AA213" s="10"/>
      <c r="AB213" s="10"/>
    </row>
    <row r="214" spans="2:28" ht="15" customHeight="1" thickBot="1">
      <c r="B214" s="167" t="str">
        <f>INDEX(B156:B167,MATCH(1,AA156:AA167,0),1)</f>
        <v>(船　木)</v>
      </c>
      <c r="C214" s="170" t="str">
        <f>INDEX(C156:C167,MATCH(1,AA156:AA167,0),1)</f>
        <v>合田　夏葵
合田　健司</v>
      </c>
      <c r="D214" s="17"/>
      <c r="E214" s="16"/>
      <c r="F214" s="21"/>
      <c r="G214" s="16"/>
      <c r="H214" s="46"/>
      <c r="I214" s="46"/>
      <c r="J214" s="10"/>
      <c r="K214" s="12"/>
      <c r="L214" s="10"/>
      <c r="M214" s="39"/>
      <c r="N214" s="62"/>
      <c r="O214" s="63"/>
      <c r="P214" s="60"/>
      <c r="Q214" s="63"/>
      <c r="R214" s="62"/>
      <c r="S214" s="63"/>
      <c r="T214" s="170" t="str">
        <f>INDEX(C184:C195,MATCH(1,AA184:AA195,0),1)</f>
        <v>高橋　 りな
高橋　伸昌</v>
      </c>
      <c r="U214" s="170"/>
      <c r="V214" s="170"/>
      <c r="W214" s="170"/>
      <c r="X214" s="170"/>
      <c r="Y214" s="171" t="str">
        <f>INDEX(B184:B195,MATCH(1,AA184:AA195,0),1)</f>
        <v>(中　萩)</v>
      </c>
      <c r="Z214" s="171"/>
      <c r="AA214" s="171"/>
      <c r="AB214" s="171"/>
    </row>
    <row r="215" spans="2:28" ht="15" customHeight="1" thickTop="1">
      <c r="B215" s="167"/>
      <c r="C215" s="170"/>
      <c r="D215" s="15"/>
      <c r="E215" s="14"/>
      <c r="F215" s="12"/>
      <c r="G215" s="164" t="s">
        <v>194</v>
      </c>
      <c r="H215" s="165"/>
      <c r="I215" s="166"/>
      <c r="J215" s="10"/>
      <c r="K215" s="12"/>
      <c r="L215" s="10"/>
      <c r="M215" s="64"/>
      <c r="N215" s="189" t="s">
        <v>191</v>
      </c>
      <c r="O215" s="171"/>
      <c r="P215" s="171"/>
      <c r="Q215" s="10"/>
      <c r="R215" s="39"/>
      <c r="S215" s="10"/>
      <c r="T215" s="170"/>
      <c r="U215" s="170"/>
      <c r="V215" s="170"/>
      <c r="W215" s="170"/>
      <c r="X215" s="170"/>
      <c r="Y215" s="171"/>
      <c r="Z215" s="171"/>
      <c r="AA215" s="171"/>
      <c r="AB215" s="171"/>
    </row>
    <row r="216" spans="2:28" ht="15" customHeight="1" thickBot="1">
      <c r="B216" s="38"/>
      <c r="C216" s="10"/>
      <c r="D216" s="15"/>
      <c r="E216" s="14"/>
      <c r="F216" s="12"/>
      <c r="G216" s="167"/>
      <c r="H216" s="167"/>
      <c r="I216" s="168"/>
      <c r="J216" s="72"/>
      <c r="K216" s="73"/>
      <c r="L216" s="32"/>
      <c r="M216" s="65"/>
      <c r="N216" s="171"/>
      <c r="O216" s="171"/>
      <c r="P216" s="171"/>
      <c r="Q216" s="10"/>
      <c r="R216" s="39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2:28" ht="15" customHeight="1" thickTop="1">
      <c r="B217" s="48" t="s">
        <v>146</v>
      </c>
      <c r="C217" s="10"/>
      <c r="D217" s="15"/>
      <c r="E217" s="14"/>
      <c r="F217" s="12"/>
      <c r="G217" s="167"/>
      <c r="H217" s="167"/>
      <c r="I217" s="167"/>
      <c r="J217" s="175" t="s">
        <v>205</v>
      </c>
      <c r="K217" s="176"/>
      <c r="L217" s="177"/>
      <c r="M217" s="177"/>
      <c r="N217" s="190"/>
      <c r="O217" s="171"/>
      <c r="P217" s="171"/>
      <c r="Q217" s="10"/>
      <c r="R217" s="39"/>
      <c r="S217" s="10"/>
      <c r="T217" s="10" t="s">
        <v>147</v>
      </c>
      <c r="U217" s="10"/>
      <c r="V217" s="10"/>
      <c r="W217" s="10"/>
      <c r="X217" s="10"/>
      <c r="Y217" s="10"/>
      <c r="Z217" s="10"/>
      <c r="AA217" s="10"/>
      <c r="AB217" s="10"/>
    </row>
    <row r="218" spans="2:28" ht="15" customHeight="1" thickBot="1">
      <c r="B218" s="167" t="str">
        <f>INDEX(B170:B181,MATCH(1,AA170:AA181,0),1)</f>
        <v>(中　萩)</v>
      </c>
      <c r="C218" s="170" t="str">
        <f>INDEX(C170:C181,MATCH(1,AA170:AA181,0),1)</f>
        <v>三並　汰生
三並麻衣子</v>
      </c>
      <c r="D218" s="58"/>
      <c r="E218" s="59"/>
      <c r="F218" s="60"/>
      <c r="G218" s="169"/>
      <c r="H218" s="169"/>
      <c r="I218" s="169"/>
      <c r="J218" s="179"/>
      <c r="K218" s="176"/>
      <c r="L218" s="176"/>
      <c r="M218" s="176"/>
      <c r="N218" s="191"/>
      <c r="O218" s="192"/>
      <c r="P218" s="192"/>
      <c r="Q218" s="32"/>
      <c r="R218" s="46"/>
      <c r="S218" s="32"/>
      <c r="T218" s="170" t="str">
        <f>INDEX(C198:C209,MATCH(1,AA198:AA209,0),1)</f>
        <v>上田　優明
上田　優介</v>
      </c>
      <c r="U218" s="170"/>
      <c r="V218" s="170"/>
      <c r="W218" s="170"/>
      <c r="X218" s="170"/>
      <c r="Y218" s="171" t="str">
        <f>INDEX(B198:B209,MATCH(1,AA198:AA209,0),1)</f>
        <v>(神　郷)</v>
      </c>
      <c r="Z218" s="171"/>
      <c r="AA218" s="171"/>
      <c r="AB218" s="171"/>
    </row>
    <row r="219" spans="2:28" ht="15" customHeight="1" thickTop="1">
      <c r="B219" s="167"/>
      <c r="C219" s="170"/>
      <c r="D219" s="15"/>
      <c r="E219" s="14"/>
      <c r="F219" s="12"/>
      <c r="G219" s="14"/>
      <c r="H219" s="39"/>
      <c r="I219" s="61"/>
      <c r="J219" s="176"/>
      <c r="K219" s="176"/>
      <c r="L219" s="176"/>
      <c r="M219" s="176"/>
      <c r="N219" s="39"/>
      <c r="O219" s="10"/>
      <c r="P219" s="12"/>
      <c r="Q219" s="10"/>
      <c r="R219" s="39"/>
      <c r="S219" s="10"/>
      <c r="T219" s="170"/>
      <c r="U219" s="170"/>
      <c r="V219" s="170"/>
      <c r="W219" s="170"/>
      <c r="X219" s="170"/>
      <c r="Y219" s="171"/>
      <c r="Z219" s="171"/>
      <c r="AA219" s="171"/>
      <c r="AB219" s="171"/>
    </row>
    <row r="220" spans="2:28" ht="15" customHeight="1">
      <c r="B220" s="38"/>
      <c r="C220" s="10"/>
      <c r="D220" s="15"/>
      <c r="E220" s="14"/>
      <c r="F220" s="12"/>
      <c r="G220" s="14"/>
      <c r="H220" s="39"/>
      <c r="I220" s="39"/>
      <c r="J220" s="10"/>
      <c r="K220" s="12"/>
      <c r="L220" s="10"/>
      <c r="M220" s="39"/>
      <c r="N220" s="39"/>
      <c r="O220" s="10"/>
      <c r="P220" s="12"/>
      <c r="Q220" s="10"/>
      <c r="R220" s="39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2:28" ht="15" customHeight="1">
      <c r="B221" s="38"/>
      <c r="C221" s="10"/>
      <c r="D221" s="15"/>
      <c r="E221" s="14"/>
      <c r="F221" s="12"/>
      <c r="G221" s="14"/>
      <c r="H221" s="39"/>
      <c r="I221" s="39"/>
      <c r="J221" s="10"/>
      <c r="K221" s="12"/>
      <c r="L221" s="10"/>
      <c r="M221" s="39"/>
      <c r="N221" s="39"/>
      <c r="O221" s="10"/>
      <c r="P221" s="12"/>
      <c r="Q221" s="10"/>
      <c r="R221" s="39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2:36" s="3" customFormat="1" ht="22.5" customHeight="1">
      <c r="B222" s="123" t="s">
        <v>14</v>
      </c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AD222" s="94"/>
      <c r="AE222" s="94"/>
      <c r="AF222" s="94"/>
      <c r="AG222" s="94"/>
      <c r="AH222" s="94"/>
      <c r="AI222" s="94"/>
      <c r="AJ222" s="94"/>
    </row>
    <row r="224" spans="2:28" ht="15" customHeight="1">
      <c r="B224" s="27" t="s">
        <v>24</v>
      </c>
      <c r="C224" s="7"/>
      <c r="D224" s="89" t="s">
        <v>101</v>
      </c>
      <c r="E224" s="90"/>
      <c r="F224" s="90"/>
      <c r="G224" s="90"/>
      <c r="H224" s="78"/>
      <c r="I224" s="89" t="s">
        <v>83</v>
      </c>
      <c r="J224" s="90"/>
      <c r="K224" s="90"/>
      <c r="L224" s="90"/>
      <c r="M224" s="78"/>
      <c r="N224" s="89" t="s">
        <v>102</v>
      </c>
      <c r="O224" s="90"/>
      <c r="P224" s="90"/>
      <c r="Q224" s="90"/>
      <c r="R224" s="78"/>
      <c r="S224" s="89" t="s">
        <v>103</v>
      </c>
      <c r="T224" s="90"/>
      <c r="U224" s="90"/>
      <c r="V224" s="90"/>
      <c r="W224" s="78"/>
      <c r="X224" s="89" t="s">
        <v>20</v>
      </c>
      <c r="Y224" s="90"/>
      <c r="Z224" s="78"/>
      <c r="AA224" s="89" t="s">
        <v>21</v>
      </c>
      <c r="AB224" s="78"/>
    </row>
    <row r="225" spans="2:36" ht="15" customHeight="1">
      <c r="B225" s="106" t="s">
        <v>156</v>
      </c>
      <c r="C225" s="103" t="s">
        <v>98</v>
      </c>
      <c r="D225" s="138"/>
      <c r="E225" s="139"/>
      <c r="F225" s="139"/>
      <c r="G225" s="139"/>
      <c r="H225" s="140"/>
      <c r="I225" s="13" t="str">
        <f>IF(I226="","",IF(I226&gt;M226,"○","×"))</f>
        <v>×</v>
      </c>
      <c r="J225" s="28">
        <v>15</v>
      </c>
      <c r="K225" s="12" t="s">
        <v>22</v>
      </c>
      <c r="L225" s="28">
        <v>9</v>
      </c>
      <c r="M225" s="29"/>
      <c r="N225" s="13" t="str">
        <f>IF(N226="","",IF(N226&gt;R226,"○","×"))</f>
        <v>○</v>
      </c>
      <c r="O225" s="28">
        <v>10</v>
      </c>
      <c r="P225" s="12" t="s">
        <v>22</v>
      </c>
      <c r="Q225" s="28">
        <v>15</v>
      </c>
      <c r="R225" s="29"/>
      <c r="S225" s="13" t="str">
        <f>IF(S226="","",IF(S226&gt;W226,"○","×"))</f>
        <v>○</v>
      </c>
      <c r="T225" s="28">
        <v>15</v>
      </c>
      <c r="U225" s="12" t="s">
        <v>22</v>
      </c>
      <c r="V225" s="28">
        <v>4</v>
      </c>
      <c r="W225" s="29"/>
      <c r="X225" s="131">
        <f>IF(I225="","",COUNTIF(I225:W225,"○"))</f>
        <v>2</v>
      </c>
      <c r="Y225" s="132" t="s">
        <v>23</v>
      </c>
      <c r="Z225" s="135">
        <f>IF(I225="","",COUNTIF(I225:W225,"×"))</f>
        <v>1</v>
      </c>
      <c r="AA225" s="131">
        <f>IF(AD226="","",RANK(AD226,AD225:AD236))</f>
        <v>1</v>
      </c>
      <c r="AB225" s="135"/>
      <c r="AE225" s="95">
        <f>IF(J225="","",IF(J225&gt;L225,1,0))</f>
        <v>1</v>
      </c>
      <c r="AF225" s="95">
        <f>IF(J225="","",IF(J225&lt;L225,1,0))</f>
        <v>0</v>
      </c>
      <c r="AG225" s="95">
        <f>IF(O225="","",IF(O225&gt;Q225,1,0))</f>
        <v>0</v>
      </c>
      <c r="AH225" s="95">
        <f>IF(O225="","",IF(O225&lt;Q225,1,0))</f>
        <v>1</v>
      </c>
      <c r="AI225" s="95">
        <f>IF(T225="","",IF(T225&gt;V225,1,0))</f>
        <v>1</v>
      </c>
      <c r="AJ225" s="95">
        <f>IF(T225="","",IF(T225&lt;V225,1,0))</f>
        <v>0</v>
      </c>
    </row>
    <row r="226" spans="2:36" ht="15" customHeight="1">
      <c r="B226" s="101"/>
      <c r="C226" s="104"/>
      <c r="D226" s="141"/>
      <c r="E226" s="142"/>
      <c r="F226" s="142"/>
      <c r="G226" s="142"/>
      <c r="H226" s="143"/>
      <c r="I226" s="127">
        <f>IF(J225="","",SUM(AE225:AE227))</f>
        <v>1</v>
      </c>
      <c r="J226" s="10">
        <v>10</v>
      </c>
      <c r="K226" s="12" t="s">
        <v>22</v>
      </c>
      <c r="L226" s="10">
        <v>15</v>
      </c>
      <c r="M226" s="129">
        <f>IF(J225="","",SUM(AF225:AF227))</f>
        <v>2</v>
      </c>
      <c r="N226" s="127">
        <f>IF(O225="","",SUM(AG225:AG227))</f>
        <v>2</v>
      </c>
      <c r="O226" s="10">
        <v>15</v>
      </c>
      <c r="P226" s="12" t="s">
        <v>22</v>
      </c>
      <c r="Q226" s="10">
        <v>10</v>
      </c>
      <c r="R226" s="129">
        <f>IF(O225="","",SUM(AH225:AH227))</f>
        <v>1</v>
      </c>
      <c r="S226" s="127">
        <f>IF(T225="","",SUM(AI225:AI227))</f>
        <v>2</v>
      </c>
      <c r="T226" s="10">
        <v>15</v>
      </c>
      <c r="U226" s="12" t="s">
        <v>22</v>
      </c>
      <c r="V226" s="10">
        <v>6</v>
      </c>
      <c r="W226" s="129">
        <f>IF(T225="","",SUM(AJ225:AJ227))</f>
        <v>0</v>
      </c>
      <c r="X226" s="104"/>
      <c r="Y226" s="133"/>
      <c r="Z226" s="136"/>
      <c r="AA226" s="104"/>
      <c r="AB226" s="136"/>
      <c r="AD226" s="96">
        <f>IF(X225="","",X225*1000+(I226+N226+S226)*100+((I226+N226+S226)-(M226+R226+W226))*10+((SUM(J225:J227)+SUM(O225:O227)+SUM(T225:T227))-(SUM(L225:L227)+SUM(Q225:Q227)+SUM(V225:V227))))</f>
        <v>2544</v>
      </c>
      <c r="AE226" s="95">
        <f>IF(J226="","",IF(J226&gt;L226,1,0))</f>
        <v>0</v>
      </c>
      <c r="AF226" s="95">
        <f>IF(J226="","",IF(J226&lt;L226,1,0))</f>
        <v>1</v>
      </c>
      <c r="AG226" s="95">
        <f>IF(O226="","",IF(O226&gt;Q226,1,0))</f>
        <v>1</v>
      </c>
      <c r="AH226" s="95">
        <f>IF(O226="","",IF(O226&lt;Q226,1,0))</f>
        <v>0</v>
      </c>
      <c r="AI226" s="95">
        <f>IF(T226="","",IF(T226&gt;V226,1,0))</f>
        <v>1</v>
      </c>
      <c r="AJ226" s="95">
        <f>IF(T226="","",IF(T226&lt;V226,1,0))</f>
        <v>0</v>
      </c>
    </row>
    <row r="227" spans="2:36" ht="15" customHeight="1">
      <c r="B227" s="102"/>
      <c r="C227" s="105"/>
      <c r="D227" s="144"/>
      <c r="E227" s="145"/>
      <c r="F227" s="145"/>
      <c r="G227" s="145"/>
      <c r="H227" s="146"/>
      <c r="I227" s="128"/>
      <c r="J227" s="32">
        <v>12</v>
      </c>
      <c r="K227" s="12" t="s">
        <v>22</v>
      </c>
      <c r="L227" s="32">
        <v>15</v>
      </c>
      <c r="M227" s="130"/>
      <c r="N227" s="128"/>
      <c r="O227" s="32">
        <v>15</v>
      </c>
      <c r="P227" s="21" t="s">
        <v>22</v>
      </c>
      <c r="Q227" s="32">
        <v>9</v>
      </c>
      <c r="R227" s="130"/>
      <c r="S227" s="128"/>
      <c r="T227" s="32"/>
      <c r="U227" s="12" t="s">
        <v>22</v>
      </c>
      <c r="V227" s="32"/>
      <c r="W227" s="130"/>
      <c r="X227" s="105"/>
      <c r="Y227" s="134"/>
      <c r="Z227" s="137"/>
      <c r="AA227" s="105"/>
      <c r="AB227" s="137"/>
      <c r="AE227" s="95">
        <f>IF(J227="","",IF(J227&gt;L227,1,0))</f>
        <v>0</v>
      </c>
      <c r="AF227" s="95">
        <f>IF(J227="","",IF(J227&lt;L227,1,0))</f>
        <v>1</v>
      </c>
      <c r="AG227" s="95">
        <f>IF(O227="","",IF(O227&gt;Q227,1,0))</f>
        <v>1</v>
      </c>
      <c r="AH227" s="95">
        <f>IF(O227="","",IF(O227&lt;Q227,1,0))</f>
        <v>0</v>
      </c>
      <c r="AI227" s="95">
        <f>IF(T227="","",IF(T227&gt;V227,1,0))</f>
      </c>
      <c r="AJ227" s="95">
        <f>IF(T227="","",IF(T227&lt;V227,1,0))</f>
      </c>
    </row>
    <row r="228" spans="2:34" ht="15" customHeight="1">
      <c r="B228" s="106" t="s">
        <v>158</v>
      </c>
      <c r="C228" s="103" t="s">
        <v>99</v>
      </c>
      <c r="D228" s="13" t="str">
        <f>IF(D229="","",IF(D229&gt;H229,"○","×"))</f>
        <v>○</v>
      </c>
      <c r="E228" s="5">
        <f>IF(L225="","",L225)</f>
        <v>9</v>
      </c>
      <c r="F228" s="12" t="s">
        <v>22</v>
      </c>
      <c r="G228" s="5">
        <f>IF(J225="","",J225)</f>
        <v>15</v>
      </c>
      <c r="H228" s="29"/>
      <c r="I228" s="138"/>
      <c r="J228" s="139"/>
      <c r="K228" s="139"/>
      <c r="L228" s="139"/>
      <c r="M228" s="140"/>
      <c r="N228" s="13" t="str">
        <f>IF(N229="","",IF(N229&gt;R229,"○","×"))</f>
        <v>×</v>
      </c>
      <c r="O228" s="28">
        <v>15</v>
      </c>
      <c r="P228" s="12" t="s">
        <v>22</v>
      </c>
      <c r="Q228" s="28">
        <v>17</v>
      </c>
      <c r="R228" s="29"/>
      <c r="S228" s="13" t="str">
        <f>IF(S229="","",IF(S229&gt;W229,"○","×"))</f>
        <v>○</v>
      </c>
      <c r="T228" s="28">
        <v>15</v>
      </c>
      <c r="U228" s="18" t="s">
        <v>22</v>
      </c>
      <c r="V228" s="28">
        <v>4</v>
      </c>
      <c r="W228" s="29"/>
      <c r="X228" s="131">
        <f>IF(D228="","",COUNTIF(D228:W230,"○"))</f>
        <v>2</v>
      </c>
      <c r="Y228" s="132" t="s">
        <v>23</v>
      </c>
      <c r="Z228" s="135">
        <f>IF(D228="","",COUNTIF(D228:W230,"×"))</f>
        <v>1</v>
      </c>
      <c r="AA228" s="131">
        <f>IF(AD229="","",RANK(AD229,AD225:AD236))</f>
        <v>3</v>
      </c>
      <c r="AB228" s="135"/>
      <c r="AE228" s="95">
        <f>IF(O228="","",IF(O228&gt;Q228,1,0))</f>
        <v>0</v>
      </c>
      <c r="AF228" s="95">
        <f>IF(O228="","",IF(O228&lt;Q228,1,0))</f>
        <v>1</v>
      </c>
      <c r="AG228" s="95">
        <f>IF(T228="","",IF(T228&gt;V228,1,0))</f>
        <v>1</v>
      </c>
      <c r="AH228" s="95">
        <f>IF(T228="","",IF(T228&lt;V228,1,0))</f>
        <v>0</v>
      </c>
    </row>
    <row r="229" spans="2:34" ht="15" customHeight="1">
      <c r="B229" s="101"/>
      <c r="C229" s="104"/>
      <c r="D229" s="97">
        <f>M226</f>
        <v>2</v>
      </c>
      <c r="E229" s="14">
        <f>IF(L226="","",L226)</f>
        <v>15</v>
      </c>
      <c r="F229" s="12" t="s">
        <v>22</v>
      </c>
      <c r="G229" s="14">
        <f>IF(J226="","",J226)</f>
        <v>10</v>
      </c>
      <c r="H229" s="129">
        <f>I226</f>
        <v>1</v>
      </c>
      <c r="I229" s="141"/>
      <c r="J229" s="142"/>
      <c r="K229" s="142"/>
      <c r="L229" s="142"/>
      <c r="M229" s="143"/>
      <c r="N229" s="127">
        <f>IF(O228="","",SUM(AE228:AE230))</f>
        <v>0</v>
      </c>
      <c r="O229" s="10">
        <v>6</v>
      </c>
      <c r="P229" s="12" t="s">
        <v>22</v>
      </c>
      <c r="Q229" s="10">
        <v>15</v>
      </c>
      <c r="R229" s="129">
        <f>IF(O228="","",SUM(AF228:AF230))</f>
        <v>2</v>
      </c>
      <c r="S229" s="127">
        <f>IF(T228="","",SUM(AG228:AG230))</f>
        <v>2</v>
      </c>
      <c r="T229" s="10">
        <v>15</v>
      </c>
      <c r="U229" s="12" t="s">
        <v>22</v>
      </c>
      <c r="V229" s="10">
        <v>7</v>
      </c>
      <c r="W229" s="129">
        <f>IF(T228="","",SUM(AH228:AH230))</f>
        <v>0</v>
      </c>
      <c r="X229" s="104"/>
      <c r="Y229" s="133"/>
      <c r="Z229" s="136"/>
      <c r="AA229" s="104"/>
      <c r="AB229" s="136"/>
      <c r="AD229" s="96">
        <f>IF(X228="","",X228*1000+(D229+N229+S229)*100+((D229+N229+S229)-(H229+R229+W229))*10+((SUM(E228:E230)+SUM(O228:O230)+SUM(T228:T230))-(SUM(G228:G230)+SUM(Q228:Q230)+SUM(V228:V230))))</f>
        <v>2420</v>
      </c>
      <c r="AE229" s="95">
        <f>IF(O229="","",IF(O229&gt;Q229,1,0))</f>
        <v>0</v>
      </c>
      <c r="AF229" s="95">
        <f>IF(O229="","",IF(O229&lt;Q229,1,0))</f>
        <v>1</v>
      </c>
      <c r="AG229" s="95">
        <f>IF(T229="","",IF(T229&gt;V229,1,0))</f>
        <v>1</v>
      </c>
      <c r="AH229" s="95">
        <f>IF(T229="","",IF(T229&lt;V229,1,0))</f>
        <v>0</v>
      </c>
    </row>
    <row r="230" spans="2:34" ht="15" customHeight="1">
      <c r="B230" s="102"/>
      <c r="C230" s="105"/>
      <c r="D230" s="98"/>
      <c r="E230" s="16">
        <f>IF(L227="","",L227)</f>
        <v>15</v>
      </c>
      <c r="F230" s="21" t="s">
        <v>22</v>
      </c>
      <c r="G230" s="16">
        <f>IF(J227="","",J227)</f>
        <v>12</v>
      </c>
      <c r="H230" s="130"/>
      <c r="I230" s="144"/>
      <c r="J230" s="145"/>
      <c r="K230" s="145"/>
      <c r="L230" s="145"/>
      <c r="M230" s="146"/>
      <c r="N230" s="128"/>
      <c r="O230" s="32"/>
      <c r="P230" s="12" t="s">
        <v>22</v>
      </c>
      <c r="Q230" s="32"/>
      <c r="R230" s="130"/>
      <c r="S230" s="128"/>
      <c r="T230" s="32"/>
      <c r="U230" s="21" t="s">
        <v>22</v>
      </c>
      <c r="V230" s="32"/>
      <c r="W230" s="130"/>
      <c r="X230" s="105"/>
      <c r="Y230" s="134"/>
      <c r="Z230" s="137"/>
      <c r="AA230" s="105"/>
      <c r="AB230" s="137"/>
      <c r="AE230" s="95">
        <f>IF(O230="","",IF(O230&gt;Q230,1,0))</f>
      </c>
      <c r="AF230" s="95">
        <f>IF(O230="","",IF(O230&lt;Q230,1,0))</f>
      </c>
      <c r="AG230" s="95">
        <f>IF(T230="","",IF(T230&gt;V230,1,0))</f>
      </c>
      <c r="AH230" s="95">
        <f>IF(T230="","",IF(T230&lt;V230,1,0))</f>
      </c>
    </row>
    <row r="231" spans="2:32" ht="15" customHeight="1">
      <c r="B231" s="106" t="s">
        <v>155</v>
      </c>
      <c r="C231" s="103" t="s">
        <v>100</v>
      </c>
      <c r="D231" s="13" t="str">
        <f>IF(D232="","",IF(D232&gt;H232,"○","×"))</f>
        <v>×</v>
      </c>
      <c r="E231" s="5">
        <f>IF(Q225="","",Q225)</f>
        <v>15</v>
      </c>
      <c r="F231" s="12" t="s">
        <v>22</v>
      </c>
      <c r="G231" s="5">
        <f>IF(O225="","",O225)</f>
        <v>10</v>
      </c>
      <c r="H231" s="29"/>
      <c r="I231" s="13" t="str">
        <f>IF(I232="","",IF(I232&gt;M232,"○","×"))</f>
        <v>○</v>
      </c>
      <c r="J231" s="28">
        <f>IF(Q228="","",Q228)</f>
        <v>17</v>
      </c>
      <c r="K231" s="12" t="s">
        <v>22</v>
      </c>
      <c r="L231" s="28">
        <f>IF(O228="","",O228)</f>
        <v>15</v>
      </c>
      <c r="M231" s="29"/>
      <c r="N231" s="138"/>
      <c r="O231" s="139"/>
      <c r="P231" s="139"/>
      <c r="Q231" s="139"/>
      <c r="R231" s="140"/>
      <c r="S231" s="13" t="str">
        <f>IF(S232="","",IF(S232&gt;W232,"○","×"))</f>
        <v>○</v>
      </c>
      <c r="T231" s="28">
        <v>15</v>
      </c>
      <c r="U231" s="12" t="s">
        <v>22</v>
      </c>
      <c r="V231" s="28">
        <v>11</v>
      </c>
      <c r="W231" s="29"/>
      <c r="X231" s="131">
        <f>IF(D231="","",COUNTIF(D231:W233,"○"))</f>
        <v>2</v>
      </c>
      <c r="Y231" s="132" t="s">
        <v>23</v>
      </c>
      <c r="Z231" s="135">
        <f>IF(D231="","",COUNTIF(D231:W233,"×"))</f>
        <v>1</v>
      </c>
      <c r="AA231" s="131">
        <f>IF(AD232="","",RANK(AD232,AD225:AD236))</f>
        <v>2</v>
      </c>
      <c r="AB231" s="135"/>
      <c r="AE231" s="95">
        <f>IF(T231="","",IF(T231&gt;V231,1,0))</f>
        <v>1</v>
      </c>
      <c r="AF231" s="95">
        <f>IF(T231="","",IF(T231&lt;V231,1,0))</f>
        <v>0</v>
      </c>
    </row>
    <row r="232" spans="2:32" ht="15" customHeight="1">
      <c r="B232" s="101"/>
      <c r="C232" s="104"/>
      <c r="D232" s="97">
        <f>R226</f>
        <v>1</v>
      </c>
      <c r="E232" s="14">
        <f>IF(Q226="","",Q226)</f>
        <v>10</v>
      </c>
      <c r="F232" s="12" t="s">
        <v>22</v>
      </c>
      <c r="G232" s="14">
        <f>IF(O226="","",O226)</f>
        <v>15</v>
      </c>
      <c r="H232" s="129">
        <f>N226</f>
        <v>2</v>
      </c>
      <c r="I232" s="127">
        <f>R229</f>
        <v>2</v>
      </c>
      <c r="J232" s="10">
        <f>IF(Q229="","",Q229)</f>
        <v>15</v>
      </c>
      <c r="K232" s="12" t="s">
        <v>22</v>
      </c>
      <c r="L232" s="10">
        <f>IF(O229="","",O229)</f>
        <v>6</v>
      </c>
      <c r="M232" s="129">
        <f>N229</f>
        <v>0</v>
      </c>
      <c r="N232" s="141"/>
      <c r="O232" s="142"/>
      <c r="P232" s="142"/>
      <c r="Q232" s="142"/>
      <c r="R232" s="143"/>
      <c r="S232" s="127">
        <f>IF(T231="","",SUM(AE231:AE233))</f>
        <v>2</v>
      </c>
      <c r="T232" s="10">
        <v>15</v>
      </c>
      <c r="U232" s="12" t="s">
        <v>22</v>
      </c>
      <c r="V232" s="10">
        <v>13</v>
      </c>
      <c r="W232" s="129">
        <f>IF(T231="","",SUM(AF231:AF233))</f>
        <v>0</v>
      </c>
      <c r="X232" s="104"/>
      <c r="Y232" s="133"/>
      <c r="Z232" s="136"/>
      <c r="AA232" s="104"/>
      <c r="AB232" s="136"/>
      <c r="AD232" s="96">
        <f>IF(X231="","",X231*1000+(D232+I232+S232)*100+((D232+I232+S232)-(H232+M232+W232))*10+((SUM(E231:E233)+SUM(J231:J233)+SUM(T231:T233))-(SUM(G231:G233)+SUM(L231:L233)+SUM(V231:V233))))</f>
        <v>2541</v>
      </c>
      <c r="AE232" s="95">
        <f>IF(T232="","",IF(T232&gt;V232,1,0))</f>
        <v>1</v>
      </c>
      <c r="AF232" s="95">
        <f>IF(T232="","",IF(T232&lt;V232,1,0))</f>
        <v>0</v>
      </c>
    </row>
    <row r="233" spans="2:32" ht="15" customHeight="1">
      <c r="B233" s="102"/>
      <c r="C233" s="105"/>
      <c r="D233" s="98"/>
      <c r="E233" s="16">
        <f>IF(Q227="","",Q227)</f>
        <v>9</v>
      </c>
      <c r="F233" s="21" t="s">
        <v>22</v>
      </c>
      <c r="G233" s="16">
        <f>IF(O227="","",O227)</f>
        <v>15</v>
      </c>
      <c r="H233" s="130"/>
      <c r="I233" s="128"/>
      <c r="J233" s="32">
        <f>IF(Q230="","",Q230)</f>
      </c>
      <c r="K233" s="21" t="s">
        <v>22</v>
      </c>
      <c r="L233" s="32">
        <f>IF(O230="","",O230)</f>
      </c>
      <c r="M233" s="130"/>
      <c r="N233" s="144"/>
      <c r="O233" s="145"/>
      <c r="P233" s="145"/>
      <c r="Q233" s="145"/>
      <c r="R233" s="146"/>
      <c r="S233" s="128"/>
      <c r="T233" s="32"/>
      <c r="U233" s="12" t="s">
        <v>22</v>
      </c>
      <c r="V233" s="32"/>
      <c r="W233" s="130"/>
      <c r="X233" s="105"/>
      <c r="Y233" s="134"/>
      <c r="Z233" s="137"/>
      <c r="AA233" s="105"/>
      <c r="AB233" s="137"/>
      <c r="AE233" s="95">
        <f>IF(T233="","",IF(T233&gt;V233,1,0))</f>
      </c>
      <c r="AF233" s="95">
        <f>IF(T233="","",IF(T233&lt;V233,1,0))</f>
      </c>
    </row>
    <row r="234" spans="2:28" ht="15" customHeight="1">
      <c r="B234" s="106" t="s">
        <v>157</v>
      </c>
      <c r="C234" s="150" t="s">
        <v>186</v>
      </c>
      <c r="D234" s="13" t="str">
        <f>IF(D235="","",IF(D235&gt;H235,"○","×"))</f>
        <v>×</v>
      </c>
      <c r="E234" s="5">
        <f>IF(V225="","",V225)</f>
        <v>4</v>
      </c>
      <c r="F234" s="12" t="s">
        <v>22</v>
      </c>
      <c r="G234" s="5">
        <f>IF(T225="","",T225)</f>
        <v>15</v>
      </c>
      <c r="H234" s="29"/>
      <c r="I234" s="13" t="str">
        <f>IF(I235="","",IF(I235&gt;M235,"○","×"))</f>
        <v>×</v>
      </c>
      <c r="J234" s="28">
        <f>IF(V228="","",V228)</f>
        <v>4</v>
      </c>
      <c r="K234" s="12" t="s">
        <v>22</v>
      </c>
      <c r="L234" s="28">
        <f>IF(T228="","",T228)</f>
        <v>15</v>
      </c>
      <c r="M234" s="29"/>
      <c r="N234" s="13" t="str">
        <f>IF(N235="","",IF(N235&gt;R235,"○","×"))</f>
        <v>×</v>
      </c>
      <c r="O234" s="28">
        <f>IF(V231="","",V231)</f>
        <v>11</v>
      </c>
      <c r="P234" s="12" t="s">
        <v>22</v>
      </c>
      <c r="Q234" s="28">
        <f>IF(T231="","",T231)</f>
        <v>15</v>
      </c>
      <c r="R234" s="29"/>
      <c r="S234" s="138"/>
      <c r="T234" s="139"/>
      <c r="U234" s="139"/>
      <c r="V234" s="139"/>
      <c r="W234" s="140"/>
      <c r="X234" s="131">
        <f>IF(D234="","",COUNTIF(D234:R234,"○"))</f>
        <v>0</v>
      </c>
      <c r="Y234" s="132" t="s">
        <v>23</v>
      </c>
      <c r="Z234" s="135">
        <f>IF(D234="","",COUNTIF(D234:R234,"×"))</f>
        <v>3</v>
      </c>
      <c r="AA234" s="131">
        <f>IF(AD235="","",RANK(AD235,AD225:AD236))</f>
        <v>4</v>
      </c>
      <c r="AB234" s="135"/>
    </row>
    <row r="235" spans="2:30" ht="15" customHeight="1">
      <c r="B235" s="101"/>
      <c r="C235" s="151"/>
      <c r="D235" s="97">
        <f>W226</f>
        <v>0</v>
      </c>
      <c r="E235" s="14">
        <f>IF(V226="","",V226)</f>
        <v>6</v>
      </c>
      <c r="F235" s="12" t="s">
        <v>22</v>
      </c>
      <c r="G235" s="14">
        <f>IF(T226="","",T226)</f>
        <v>15</v>
      </c>
      <c r="H235" s="129">
        <f>S226</f>
        <v>2</v>
      </c>
      <c r="I235" s="127">
        <f>W229</f>
        <v>0</v>
      </c>
      <c r="J235" s="10">
        <f>IF(V229="","",V229)</f>
        <v>7</v>
      </c>
      <c r="K235" s="12" t="s">
        <v>22</v>
      </c>
      <c r="L235" s="10">
        <f>IF(T229="","",T229)</f>
        <v>15</v>
      </c>
      <c r="M235" s="129">
        <f>S229</f>
        <v>2</v>
      </c>
      <c r="N235" s="127">
        <f>W232</f>
        <v>0</v>
      </c>
      <c r="O235" s="10">
        <f>IF(V232="","",V232)</f>
        <v>13</v>
      </c>
      <c r="P235" s="12" t="s">
        <v>22</v>
      </c>
      <c r="Q235" s="10">
        <f>IF(T232="","",T232)</f>
        <v>15</v>
      </c>
      <c r="R235" s="129">
        <f>S232</f>
        <v>2</v>
      </c>
      <c r="S235" s="141"/>
      <c r="T235" s="142"/>
      <c r="U235" s="142"/>
      <c r="V235" s="142"/>
      <c r="W235" s="143"/>
      <c r="X235" s="104"/>
      <c r="Y235" s="133"/>
      <c r="Z235" s="136"/>
      <c r="AA235" s="104"/>
      <c r="AB235" s="136"/>
      <c r="AD235" s="96">
        <f>IF(X234="","",X234*1000+(D235+I235+N235)*100+((D235+I235+N235)-(H235+M235+R235))*10+((SUM(E234:E236)+SUM(J234:J236)+SUM(O234:O236))-(SUM(G234:G236)+SUM(L234:L236)+SUM(Q234:Q236))))</f>
        <v>-105</v>
      </c>
    </row>
    <row r="236" spans="2:28" ht="15" customHeight="1">
      <c r="B236" s="102"/>
      <c r="C236" s="152"/>
      <c r="D236" s="98"/>
      <c r="E236" s="16">
        <f>IF(V227="","",V227)</f>
      </c>
      <c r="F236" s="12" t="s">
        <v>22</v>
      </c>
      <c r="G236" s="16">
        <f>IF(T227="","",T227)</f>
      </c>
      <c r="H236" s="130"/>
      <c r="I236" s="128"/>
      <c r="J236" s="32">
        <f>IF(V230="","",V230)</f>
      </c>
      <c r="K236" s="21" t="s">
        <v>22</v>
      </c>
      <c r="L236" s="32">
        <f>IF(T230="","",T230)</f>
      </c>
      <c r="M236" s="130"/>
      <c r="N236" s="128"/>
      <c r="O236" s="32">
        <f>IF(V233="","",V233)</f>
      </c>
      <c r="P236" s="21" t="s">
        <v>22</v>
      </c>
      <c r="Q236" s="32">
        <f>IF(T233="","",T233)</f>
      </c>
      <c r="R236" s="130"/>
      <c r="S236" s="144"/>
      <c r="T236" s="145"/>
      <c r="U236" s="145"/>
      <c r="V236" s="145"/>
      <c r="W236" s="146"/>
      <c r="X236" s="105"/>
      <c r="Y236" s="134"/>
      <c r="Z236" s="137"/>
      <c r="AA236" s="105"/>
      <c r="AB236" s="137"/>
    </row>
    <row r="237" spans="2:7" ht="15" customHeight="1">
      <c r="B237" s="33"/>
      <c r="C237" s="34"/>
      <c r="D237" s="35"/>
      <c r="E237" s="35"/>
      <c r="F237" s="36"/>
      <c r="G237" s="35"/>
    </row>
    <row r="238" spans="2:28" ht="15" customHeight="1">
      <c r="B238" s="27" t="s">
        <v>25</v>
      </c>
      <c r="C238" s="7"/>
      <c r="D238" s="89" t="s">
        <v>108</v>
      </c>
      <c r="E238" s="90"/>
      <c r="F238" s="90"/>
      <c r="G238" s="90"/>
      <c r="H238" s="78"/>
      <c r="I238" s="89" t="s">
        <v>109</v>
      </c>
      <c r="J238" s="90"/>
      <c r="K238" s="90"/>
      <c r="L238" s="90"/>
      <c r="M238" s="78"/>
      <c r="N238" s="89" t="s">
        <v>110</v>
      </c>
      <c r="O238" s="90"/>
      <c r="P238" s="90"/>
      <c r="Q238" s="90"/>
      <c r="R238" s="78"/>
      <c r="S238" s="89" t="s">
        <v>35</v>
      </c>
      <c r="T238" s="90"/>
      <c r="U238" s="90"/>
      <c r="V238" s="90"/>
      <c r="W238" s="78"/>
      <c r="X238" s="89" t="s">
        <v>20</v>
      </c>
      <c r="Y238" s="90"/>
      <c r="Z238" s="78"/>
      <c r="AA238" s="89" t="s">
        <v>21</v>
      </c>
      <c r="AB238" s="78"/>
    </row>
    <row r="239" spans="2:36" ht="15" customHeight="1">
      <c r="B239" s="106" t="s">
        <v>156</v>
      </c>
      <c r="C239" s="103" t="s">
        <v>104</v>
      </c>
      <c r="D239" s="138"/>
      <c r="E239" s="139"/>
      <c r="F239" s="139"/>
      <c r="G239" s="139"/>
      <c r="H239" s="140"/>
      <c r="I239" s="13" t="str">
        <f>IF(I240="","",IF(I240&gt;M240,"○","×"))</f>
        <v>×</v>
      </c>
      <c r="J239" s="28">
        <v>9</v>
      </c>
      <c r="K239" s="12" t="s">
        <v>22</v>
      </c>
      <c r="L239" s="28">
        <v>15</v>
      </c>
      <c r="M239" s="29"/>
      <c r="N239" s="13" t="str">
        <f>IF(N240="","",IF(N240&gt;R240,"○","×"))</f>
        <v>○</v>
      </c>
      <c r="O239" s="28">
        <v>15</v>
      </c>
      <c r="P239" s="12" t="s">
        <v>22</v>
      </c>
      <c r="Q239" s="28">
        <v>10</v>
      </c>
      <c r="R239" s="29"/>
      <c r="S239" s="13" t="str">
        <f>IF(S240="","",IF(S240&gt;W240,"○","×"))</f>
        <v>×</v>
      </c>
      <c r="T239" s="28">
        <v>11</v>
      </c>
      <c r="U239" s="12" t="s">
        <v>22</v>
      </c>
      <c r="V239" s="28">
        <v>15</v>
      </c>
      <c r="W239" s="29"/>
      <c r="X239" s="131">
        <f>IF(I239="","",COUNTIF(I239:W239,"○"))</f>
        <v>1</v>
      </c>
      <c r="Y239" s="132" t="s">
        <v>23</v>
      </c>
      <c r="Z239" s="135">
        <f>IF(I239="","",COUNTIF(I239:W239,"×"))</f>
        <v>2</v>
      </c>
      <c r="AA239" s="131">
        <f>IF(AD240="","",RANK(AD240,AD239:AD250))</f>
        <v>3</v>
      </c>
      <c r="AB239" s="135"/>
      <c r="AE239" s="95">
        <f>IF(J239="","",IF(J239&gt;L239,1,0))</f>
        <v>0</v>
      </c>
      <c r="AF239" s="95">
        <f>IF(J239="","",IF(J239&lt;L239,1,0))</f>
        <v>1</v>
      </c>
      <c r="AG239" s="95">
        <f>IF(O239="","",IF(O239&gt;Q239,1,0))</f>
        <v>1</v>
      </c>
      <c r="AH239" s="95">
        <f>IF(O239="","",IF(O239&lt;Q239,1,0))</f>
        <v>0</v>
      </c>
      <c r="AI239" s="95">
        <f>IF(T239="","",IF(T239&gt;V239,1,0))</f>
        <v>0</v>
      </c>
      <c r="AJ239" s="95">
        <f>IF(T239="","",IF(T239&lt;V239,1,0))</f>
        <v>1</v>
      </c>
    </row>
    <row r="240" spans="2:36" ht="15" customHeight="1">
      <c r="B240" s="101"/>
      <c r="C240" s="104"/>
      <c r="D240" s="141"/>
      <c r="E240" s="142"/>
      <c r="F240" s="142"/>
      <c r="G240" s="142"/>
      <c r="H240" s="143"/>
      <c r="I240" s="127">
        <f>IF(J239="","",SUM(AE239:AE241))</f>
        <v>0</v>
      </c>
      <c r="J240" s="10">
        <v>9</v>
      </c>
      <c r="K240" s="12" t="s">
        <v>22</v>
      </c>
      <c r="L240" s="10">
        <v>15</v>
      </c>
      <c r="M240" s="129">
        <f>IF(J239="","",SUM(AF239:AF241))</f>
        <v>2</v>
      </c>
      <c r="N240" s="127">
        <f>IF(O239="","",SUM(AG239:AG241))</f>
        <v>2</v>
      </c>
      <c r="O240" s="10">
        <v>15</v>
      </c>
      <c r="P240" s="12" t="s">
        <v>22</v>
      </c>
      <c r="Q240" s="10">
        <v>8</v>
      </c>
      <c r="R240" s="129">
        <f>IF(O239="","",SUM(AH239:AH241))</f>
        <v>0</v>
      </c>
      <c r="S240" s="127">
        <f>IF(T239="","",SUM(AI239:AI241))</f>
        <v>0</v>
      </c>
      <c r="T240" s="10">
        <v>8</v>
      </c>
      <c r="U240" s="12" t="s">
        <v>22</v>
      </c>
      <c r="V240" s="10">
        <v>15</v>
      </c>
      <c r="W240" s="129">
        <f>IF(T239="","",SUM(AJ239:AJ241))</f>
        <v>2</v>
      </c>
      <c r="X240" s="104"/>
      <c r="Y240" s="133"/>
      <c r="Z240" s="136"/>
      <c r="AA240" s="104"/>
      <c r="AB240" s="136"/>
      <c r="AD240" s="96">
        <f>IF(X239="","",X239*1000+(S240+I240+N240)*100+((S240+I240+N240)-(W240+M240+R240))*10+((SUM(T239:T241)+SUM(J239:J241)+SUM(O239:O241))-(SUM(V239:V241)+SUM(L239:L241)+SUM(Q239:Q241))))</f>
        <v>1169</v>
      </c>
      <c r="AE240" s="95">
        <f>IF(J240="","",IF(J240&gt;L240,1,0))</f>
        <v>0</v>
      </c>
      <c r="AF240" s="95">
        <f>IF(J240="","",IF(J240&lt;L240,1,0))</f>
        <v>1</v>
      </c>
      <c r="AG240" s="95">
        <f>IF(O240="","",IF(O240&gt;Q240,1,0))</f>
        <v>1</v>
      </c>
      <c r="AH240" s="95">
        <f>IF(O240="","",IF(O240&lt;Q240,1,0))</f>
        <v>0</v>
      </c>
      <c r="AI240" s="95">
        <f>IF(T240="","",IF(T240&gt;V240,1,0))</f>
        <v>0</v>
      </c>
      <c r="AJ240" s="95">
        <f>IF(T240="","",IF(T240&lt;V240,1,0))</f>
        <v>1</v>
      </c>
    </row>
    <row r="241" spans="2:36" ht="15" customHeight="1">
      <c r="B241" s="102"/>
      <c r="C241" s="105"/>
      <c r="D241" s="144"/>
      <c r="E241" s="145"/>
      <c r="F241" s="145"/>
      <c r="G241" s="145"/>
      <c r="H241" s="146"/>
      <c r="I241" s="128"/>
      <c r="J241" s="32"/>
      <c r="K241" s="12" t="s">
        <v>22</v>
      </c>
      <c r="L241" s="32"/>
      <c r="M241" s="130"/>
      <c r="N241" s="128"/>
      <c r="O241" s="32"/>
      <c r="P241" s="21" t="s">
        <v>22</v>
      </c>
      <c r="Q241" s="32"/>
      <c r="R241" s="130"/>
      <c r="S241" s="128"/>
      <c r="T241" s="32"/>
      <c r="U241" s="21" t="s">
        <v>22</v>
      </c>
      <c r="V241" s="32"/>
      <c r="W241" s="130"/>
      <c r="X241" s="105"/>
      <c r="Y241" s="134"/>
      <c r="Z241" s="137"/>
      <c r="AA241" s="105"/>
      <c r="AB241" s="137"/>
      <c r="AE241" s="95">
        <f>IF(J241="","",IF(J241&gt;L241,1,0))</f>
      </c>
      <c r="AF241" s="95">
        <f>IF(J241="","",IF(J241&lt;L241,1,0))</f>
      </c>
      <c r="AG241" s="95">
        <f>IF(O241="","",IF(O241&gt;Q241,1,0))</f>
      </c>
      <c r="AH241" s="95">
        <f>IF(O241="","",IF(O241&lt;Q241,1,0))</f>
      </c>
      <c r="AI241" s="95">
        <f>IF(T241="","",IF(T241&gt;V241,1,0))</f>
      </c>
      <c r="AJ241" s="95">
        <f>IF(T241="","",IF(T241&lt;V241,1,0))</f>
      </c>
    </row>
    <row r="242" spans="2:34" ht="15" customHeight="1">
      <c r="B242" s="106" t="s">
        <v>158</v>
      </c>
      <c r="C242" s="103" t="s">
        <v>105</v>
      </c>
      <c r="D242" s="37" t="str">
        <f>IF(D243="","",IF(D243&gt;H243,"○","×"))</f>
        <v>○</v>
      </c>
      <c r="E242" s="14">
        <f>IF(L239="","",L239)</f>
        <v>15</v>
      </c>
      <c r="F242" s="12" t="s">
        <v>22</v>
      </c>
      <c r="G242" s="14">
        <f>IF(J239="","",J239)</f>
        <v>9</v>
      </c>
      <c r="H242" s="31"/>
      <c r="I242" s="138"/>
      <c r="J242" s="139"/>
      <c r="K242" s="139"/>
      <c r="L242" s="139"/>
      <c r="M242" s="140"/>
      <c r="N242" s="37" t="str">
        <f>IF(N243="","",IF(N243&gt;R243,"○","×"))</f>
        <v>○</v>
      </c>
      <c r="O242" s="10">
        <v>15</v>
      </c>
      <c r="P242" s="12" t="s">
        <v>22</v>
      </c>
      <c r="Q242" s="10">
        <v>7</v>
      </c>
      <c r="R242" s="31"/>
      <c r="S242" s="37" t="str">
        <f>IF(S243="","",IF(S243&gt;W243,"○","×"))</f>
        <v>○</v>
      </c>
      <c r="T242" s="10">
        <v>11</v>
      </c>
      <c r="U242" s="12" t="s">
        <v>22</v>
      </c>
      <c r="V242" s="10">
        <v>15</v>
      </c>
      <c r="W242" s="31"/>
      <c r="X242" s="131">
        <f>IF(D242="","",COUNTIF(D242:W244,"○"))</f>
        <v>3</v>
      </c>
      <c r="Y242" s="132" t="s">
        <v>23</v>
      </c>
      <c r="Z242" s="135">
        <f>IF(D242="","",COUNTIF(D242:W244,"×"))</f>
        <v>0</v>
      </c>
      <c r="AA242" s="131">
        <f>IF(AD243="","",RANK(AD243,AD239:AD250))</f>
        <v>1</v>
      </c>
      <c r="AB242" s="135"/>
      <c r="AE242" s="95">
        <f>IF(O242="","",IF(O242&gt;Q242,1,0))</f>
        <v>1</v>
      </c>
      <c r="AF242" s="95">
        <f>IF(O242="","",IF(O242&lt;Q242,1,0))</f>
        <v>0</v>
      </c>
      <c r="AG242" s="95">
        <f>IF(T242="","",IF(T242&gt;V242,1,0))</f>
        <v>0</v>
      </c>
      <c r="AH242" s="95">
        <f>IF(T242="","",IF(T242&lt;V242,1,0))</f>
        <v>1</v>
      </c>
    </row>
    <row r="243" spans="2:34" ht="15" customHeight="1">
      <c r="B243" s="101"/>
      <c r="C243" s="104"/>
      <c r="D243" s="97">
        <f>IF(M240="","",M240)</f>
        <v>2</v>
      </c>
      <c r="E243" s="14">
        <f>IF(L240="","",L240)</f>
        <v>15</v>
      </c>
      <c r="F243" s="12" t="s">
        <v>22</v>
      </c>
      <c r="G243" s="14">
        <f>IF(J240="","",J240)</f>
        <v>9</v>
      </c>
      <c r="H243" s="129">
        <f>IF(I240="","",I240)</f>
        <v>0</v>
      </c>
      <c r="I243" s="141"/>
      <c r="J243" s="142"/>
      <c r="K243" s="142"/>
      <c r="L243" s="142"/>
      <c r="M243" s="143"/>
      <c r="N243" s="127">
        <f>IF(O242="","",SUM(AE242:AE244))</f>
        <v>2</v>
      </c>
      <c r="O243" s="10">
        <v>15</v>
      </c>
      <c r="P243" s="12" t="s">
        <v>22</v>
      </c>
      <c r="Q243" s="10">
        <v>10</v>
      </c>
      <c r="R243" s="129">
        <f>IF(O242="","",SUM(AF242:AF244))</f>
        <v>0</v>
      </c>
      <c r="S243" s="127">
        <f>IF(T242="","",SUM(AG242:AG244))</f>
        <v>2</v>
      </c>
      <c r="T243" s="10">
        <v>15</v>
      </c>
      <c r="U243" s="12" t="s">
        <v>22</v>
      </c>
      <c r="V243" s="10">
        <v>10</v>
      </c>
      <c r="W243" s="129">
        <f>IF(T242="","",SUM(AH242:AH244))</f>
        <v>1</v>
      </c>
      <c r="X243" s="104"/>
      <c r="Y243" s="133"/>
      <c r="Z243" s="136"/>
      <c r="AA243" s="104"/>
      <c r="AB243" s="136"/>
      <c r="AD243" s="96">
        <f>IF(X242="","",X242*1000+(D243+S243+N243)*100+((D243+S243+N243)-(H243+W243+R243))*10+((SUM(E242:E244)+SUM(T242:T244)+SUM(O242:O244))-(SUM(G242:G244)+SUM(V242:V244)+SUM(Q242:Q244))))</f>
        <v>3679</v>
      </c>
      <c r="AE243" s="95">
        <f>IF(O243="","",IF(O243&gt;Q243,1,0))</f>
        <v>1</v>
      </c>
      <c r="AF243" s="95">
        <f>IF(O243="","",IF(O243&lt;Q243,1,0))</f>
        <v>0</v>
      </c>
      <c r="AG243" s="95">
        <f>IF(T243="","",IF(T243&gt;V243,1,0))</f>
        <v>1</v>
      </c>
      <c r="AH243" s="95">
        <f>IF(T243="","",IF(T243&lt;V243,1,0))</f>
        <v>0</v>
      </c>
    </row>
    <row r="244" spans="2:34" ht="15" customHeight="1">
      <c r="B244" s="102"/>
      <c r="C244" s="105"/>
      <c r="D244" s="98"/>
      <c r="E244" s="16">
        <f>IF(L241="","",L241)</f>
      </c>
      <c r="F244" s="21" t="s">
        <v>22</v>
      </c>
      <c r="G244" s="16">
        <f>IF(J241="","",J241)</f>
      </c>
      <c r="H244" s="130"/>
      <c r="I244" s="144"/>
      <c r="J244" s="145"/>
      <c r="K244" s="145"/>
      <c r="L244" s="145"/>
      <c r="M244" s="146"/>
      <c r="N244" s="128"/>
      <c r="O244" s="32"/>
      <c r="P244" s="12" t="s">
        <v>22</v>
      </c>
      <c r="Q244" s="32"/>
      <c r="R244" s="130"/>
      <c r="S244" s="128"/>
      <c r="T244" s="32">
        <v>15</v>
      </c>
      <c r="U244" s="12" t="s">
        <v>22</v>
      </c>
      <c r="V244" s="32">
        <v>12</v>
      </c>
      <c r="W244" s="130"/>
      <c r="X244" s="105"/>
      <c r="Y244" s="134"/>
      <c r="Z244" s="137"/>
      <c r="AA244" s="105"/>
      <c r="AB244" s="137"/>
      <c r="AE244" s="95">
        <f>IF(O244="","",IF(O244&gt;Q244,1,0))</f>
      </c>
      <c r="AF244" s="95">
        <f>IF(O244="","",IF(O244&lt;Q244,1,0))</f>
      </c>
      <c r="AG244" s="95">
        <f>IF(T244="","",IF(T244&gt;V244,1,0))</f>
        <v>1</v>
      </c>
      <c r="AH244" s="95">
        <f>IF(T244="","",IF(T244&lt;V244,1,0))</f>
        <v>0</v>
      </c>
    </row>
    <row r="245" spans="2:32" ht="15" customHeight="1">
      <c r="B245" s="106" t="s">
        <v>159</v>
      </c>
      <c r="C245" s="103" t="s">
        <v>106</v>
      </c>
      <c r="D245" s="37" t="str">
        <f>IF(D246="","",IF(D246&gt;H246,"○","×"))</f>
        <v>×</v>
      </c>
      <c r="E245" s="14">
        <f>IF(Q239="","",Q239)</f>
        <v>10</v>
      </c>
      <c r="F245" s="12" t="s">
        <v>22</v>
      </c>
      <c r="G245" s="14">
        <f>IF(O239="","",O239)</f>
        <v>15</v>
      </c>
      <c r="H245" s="31"/>
      <c r="I245" s="37" t="str">
        <f>IF(I246="","",IF(I246&gt;M246,"○","×"))</f>
        <v>×</v>
      </c>
      <c r="J245" s="10">
        <f>IF(Q242="","",Q242)</f>
        <v>7</v>
      </c>
      <c r="K245" s="12" t="s">
        <v>22</v>
      </c>
      <c r="L245" s="10">
        <f>IF(O242="","",O242)</f>
        <v>15</v>
      </c>
      <c r="M245" s="31"/>
      <c r="N245" s="138"/>
      <c r="O245" s="139"/>
      <c r="P245" s="139"/>
      <c r="Q245" s="139"/>
      <c r="R245" s="140"/>
      <c r="S245" s="37" t="str">
        <f>IF(S246="","",IF(S246&gt;W246,"○","×"))</f>
        <v>×</v>
      </c>
      <c r="T245" s="10">
        <v>11</v>
      </c>
      <c r="U245" s="18" t="s">
        <v>22</v>
      </c>
      <c r="V245" s="10">
        <v>15</v>
      </c>
      <c r="W245" s="31"/>
      <c r="X245" s="131">
        <f>IF(D245="","",COUNTIF(D245:W247,"○"))</f>
        <v>0</v>
      </c>
      <c r="Y245" s="132" t="s">
        <v>23</v>
      </c>
      <c r="Z245" s="135">
        <f>IF(D245="","",COUNTIF(D245:W247,"×"))</f>
        <v>3</v>
      </c>
      <c r="AA245" s="131">
        <f>IF(AD246="","",RANK(AD246,AD239:AD250))</f>
        <v>4</v>
      </c>
      <c r="AB245" s="135"/>
      <c r="AE245" s="95">
        <f>IF(T245="","",IF(T245&gt;V245,1,0))</f>
        <v>0</v>
      </c>
      <c r="AF245" s="95">
        <f>IF(T245="","",IF(T245&lt;V245,1,0))</f>
        <v>1</v>
      </c>
    </row>
    <row r="246" spans="2:32" ht="15" customHeight="1">
      <c r="B246" s="101"/>
      <c r="C246" s="104"/>
      <c r="D246" s="97">
        <f>IF(R240="","",R240)</f>
        <v>0</v>
      </c>
      <c r="E246" s="14">
        <f>IF(Q240="","",Q240)</f>
        <v>8</v>
      </c>
      <c r="F246" s="12" t="s">
        <v>22</v>
      </c>
      <c r="G246" s="14">
        <f>IF(O240="","",O240)</f>
        <v>15</v>
      </c>
      <c r="H246" s="129">
        <f>IF(N240="","",N240)</f>
        <v>2</v>
      </c>
      <c r="I246" s="127">
        <f>IF(R243="","",R243)</f>
        <v>0</v>
      </c>
      <c r="J246" s="10">
        <f>IF(Q243="","",Q243)</f>
        <v>10</v>
      </c>
      <c r="K246" s="12" t="s">
        <v>22</v>
      </c>
      <c r="L246" s="10">
        <f>IF(O243="","",O243)</f>
        <v>15</v>
      </c>
      <c r="M246" s="129">
        <f>IF(N243="","",N243)</f>
        <v>2</v>
      </c>
      <c r="N246" s="141"/>
      <c r="O246" s="142"/>
      <c r="P246" s="142"/>
      <c r="Q246" s="142"/>
      <c r="R246" s="143"/>
      <c r="S246" s="127">
        <f>IF(T245="","",SUM(AE245:AE247))</f>
        <v>0</v>
      </c>
      <c r="T246" s="10">
        <v>10</v>
      </c>
      <c r="U246" s="12" t="s">
        <v>22</v>
      </c>
      <c r="V246" s="10">
        <v>15</v>
      </c>
      <c r="W246" s="129">
        <f>IF(T245="","",SUM(AF245:AF247))</f>
        <v>2</v>
      </c>
      <c r="X246" s="104"/>
      <c r="Y246" s="133"/>
      <c r="Z246" s="136"/>
      <c r="AA246" s="104"/>
      <c r="AB246" s="136"/>
      <c r="AD246" s="96">
        <f>IF(X245="","",X245*1000+(D246+I246+S246)*100+((D246+I246+S246)-(H246+M246+W246))*10+((SUM(E245:E247)+SUM(J245:J247)+SUM(T245:T247))-(SUM(G245:G247)+SUM(L245:L247)+SUM(V245:V247))))</f>
        <v>-94</v>
      </c>
      <c r="AE246" s="95">
        <f>IF(T246="","",IF(T246&gt;V246,1,0))</f>
        <v>0</v>
      </c>
      <c r="AF246" s="95">
        <f>IF(T246="","",IF(T246&lt;V246,1,0))</f>
        <v>1</v>
      </c>
    </row>
    <row r="247" spans="2:32" ht="15" customHeight="1">
      <c r="B247" s="102"/>
      <c r="C247" s="105"/>
      <c r="D247" s="98"/>
      <c r="E247" s="14">
        <f>IF(Q241="","",Q241)</f>
      </c>
      <c r="F247" s="12" t="s">
        <v>22</v>
      </c>
      <c r="G247" s="16">
        <f>IF(O241="","",O241)</f>
      </c>
      <c r="H247" s="130"/>
      <c r="I247" s="128"/>
      <c r="J247" s="10">
        <f>IF(Q244="","",Q244)</f>
      </c>
      <c r="K247" s="12" t="s">
        <v>22</v>
      </c>
      <c r="L247" s="10">
        <f>IF(O244="","",O244)</f>
      </c>
      <c r="M247" s="130"/>
      <c r="N247" s="144"/>
      <c r="O247" s="145"/>
      <c r="P247" s="145"/>
      <c r="Q247" s="145"/>
      <c r="R247" s="146"/>
      <c r="S247" s="128"/>
      <c r="T247" s="32"/>
      <c r="U247" s="12" t="s">
        <v>22</v>
      </c>
      <c r="V247" s="32"/>
      <c r="W247" s="130"/>
      <c r="X247" s="105"/>
      <c r="Y247" s="134"/>
      <c r="Z247" s="137"/>
      <c r="AA247" s="105"/>
      <c r="AB247" s="137"/>
      <c r="AE247" s="95">
        <f>IF(T247="","",IF(T247&gt;V247,1,0))</f>
      </c>
      <c r="AF247" s="95">
        <f>IF(T247="","",IF(T247&lt;V247,1,0))</f>
      </c>
    </row>
    <row r="248" spans="2:28" ht="15" customHeight="1">
      <c r="B248" s="106" t="s">
        <v>72</v>
      </c>
      <c r="C248" s="103" t="s">
        <v>107</v>
      </c>
      <c r="D248" s="37" t="str">
        <f>IF(D249="","",IF(D249&gt;H249,"○","×"))</f>
        <v>○</v>
      </c>
      <c r="E248" s="5">
        <f>IF(V239="","",V239)</f>
        <v>15</v>
      </c>
      <c r="F248" s="18" t="s">
        <v>22</v>
      </c>
      <c r="G248" s="14">
        <f>IF(T239="","",T239)</f>
        <v>11</v>
      </c>
      <c r="H248" s="31"/>
      <c r="I248" s="37" t="str">
        <f>IF(I249="","",IF(I249&gt;M249,"○","×"))</f>
        <v>×</v>
      </c>
      <c r="J248" s="28">
        <f>IF(V242="","",V242)</f>
        <v>15</v>
      </c>
      <c r="K248" s="18" t="s">
        <v>22</v>
      </c>
      <c r="L248" s="28">
        <f>IF(T242="","",T242)</f>
        <v>11</v>
      </c>
      <c r="M248" s="31"/>
      <c r="N248" s="37" t="str">
        <f>IF(N249="","",IF(N249&gt;R249,"○","×"))</f>
        <v>○</v>
      </c>
      <c r="O248" s="10">
        <f>IF(V245="","",V245)</f>
        <v>15</v>
      </c>
      <c r="P248" s="12" t="s">
        <v>22</v>
      </c>
      <c r="Q248" s="10">
        <f>IF(T245="","",T245)</f>
        <v>11</v>
      </c>
      <c r="R248" s="31"/>
      <c r="S248" s="138"/>
      <c r="T248" s="139"/>
      <c r="U248" s="139"/>
      <c r="V248" s="139"/>
      <c r="W248" s="140"/>
      <c r="X248" s="131">
        <f>IF(D248="","",COUNTIF(D248:R248,"○"))</f>
        <v>2</v>
      </c>
      <c r="Y248" s="132" t="s">
        <v>23</v>
      </c>
      <c r="Z248" s="135">
        <f>IF(D248="","",COUNTIF(D248:R248,"×"))</f>
        <v>1</v>
      </c>
      <c r="AA248" s="131">
        <f>IF(AD249="","",RANK(AD249,AD239:AD250))</f>
        <v>2</v>
      </c>
      <c r="AB248" s="135"/>
    </row>
    <row r="249" spans="2:30" ht="15" customHeight="1">
      <c r="B249" s="101"/>
      <c r="C249" s="104"/>
      <c r="D249" s="97">
        <f>IF(W240="","",W240)</f>
        <v>2</v>
      </c>
      <c r="E249" s="14">
        <f>IF(V240="","",V240)</f>
        <v>15</v>
      </c>
      <c r="F249" s="12" t="s">
        <v>22</v>
      </c>
      <c r="G249" s="14">
        <f>IF(T240="","",T240)</f>
        <v>8</v>
      </c>
      <c r="H249" s="129">
        <f>IF(S240="","",S240)</f>
        <v>0</v>
      </c>
      <c r="I249" s="127">
        <f>IF(W243="","",W243)</f>
        <v>1</v>
      </c>
      <c r="J249" s="10">
        <f>IF(V243="","",V243)</f>
        <v>10</v>
      </c>
      <c r="K249" s="12" t="s">
        <v>22</v>
      </c>
      <c r="L249" s="10">
        <f>IF(T243="","",T243)</f>
        <v>15</v>
      </c>
      <c r="M249" s="129">
        <f>IF(S243="","",S243)</f>
        <v>2</v>
      </c>
      <c r="N249" s="127">
        <f>IF(W246="","",W246)</f>
        <v>2</v>
      </c>
      <c r="O249" s="10">
        <f>IF(V246="","",V246)</f>
        <v>15</v>
      </c>
      <c r="P249" s="12" t="s">
        <v>22</v>
      </c>
      <c r="Q249" s="10">
        <f>IF(T246="","",T246)</f>
        <v>10</v>
      </c>
      <c r="R249" s="129">
        <f>IF(S246="","",S246)</f>
        <v>0</v>
      </c>
      <c r="S249" s="141"/>
      <c r="T249" s="142"/>
      <c r="U249" s="142"/>
      <c r="V249" s="142"/>
      <c r="W249" s="143"/>
      <c r="X249" s="104"/>
      <c r="Y249" s="133"/>
      <c r="Z249" s="136"/>
      <c r="AA249" s="104"/>
      <c r="AB249" s="136"/>
      <c r="AD249" s="96">
        <f>IF(X248="","",X248*1000+(D249+I249+N249)*100+((D249+I249+N249)-(H249+M249+R249))*10+((SUM(E248:E250)+SUM(J248:J250)+SUM(O248:O250))-(SUM(G248:G250)+SUM(L248:L250)+SUM(Q248:Q250))))</f>
        <v>2546</v>
      </c>
    </row>
    <row r="250" spans="2:28" ht="15" customHeight="1">
      <c r="B250" s="102"/>
      <c r="C250" s="105"/>
      <c r="D250" s="98"/>
      <c r="E250" s="14">
        <f>IF(V241="","",V241)</f>
      </c>
      <c r="F250" s="12" t="s">
        <v>22</v>
      </c>
      <c r="G250" s="16">
        <f>IF(T241="","",T241)</f>
      </c>
      <c r="H250" s="130"/>
      <c r="I250" s="128"/>
      <c r="J250" s="32">
        <f>IF(V244="","",V244)</f>
        <v>12</v>
      </c>
      <c r="K250" s="12" t="s">
        <v>22</v>
      </c>
      <c r="L250" s="32">
        <f>IF(T244="","",T244)</f>
        <v>15</v>
      </c>
      <c r="M250" s="130"/>
      <c r="N250" s="128"/>
      <c r="O250" s="32">
        <f>IF(V247="","",V247)</f>
      </c>
      <c r="P250" s="12" t="s">
        <v>22</v>
      </c>
      <c r="Q250" s="32">
        <f>IF(T247="","",T247)</f>
      </c>
      <c r="R250" s="130"/>
      <c r="S250" s="144"/>
      <c r="T250" s="145"/>
      <c r="U250" s="145"/>
      <c r="V250" s="145"/>
      <c r="W250" s="146"/>
      <c r="X250" s="105"/>
      <c r="Y250" s="134"/>
      <c r="Z250" s="137"/>
      <c r="AA250" s="105"/>
      <c r="AB250" s="137"/>
    </row>
    <row r="251" spans="2:36" s="22" customFormat="1" ht="15" customHeight="1">
      <c r="B251" s="23"/>
      <c r="C251" s="23"/>
      <c r="E251" s="24"/>
      <c r="F251" s="24"/>
      <c r="J251" s="24"/>
      <c r="K251" s="24"/>
      <c r="L251" s="24"/>
      <c r="P251" s="24"/>
      <c r="AD251" s="95"/>
      <c r="AE251" s="95"/>
      <c r="AF251" s="95"/>
      <c r="AG251" s="95"/>
      <c r="AH251" s="95"/>
      <c r="AI251" s="95"/>
      <c r="AJ251" s="95"/>
    </row>
    <row r="252" spans="2:28" ht="15" customHeight="1">
      <c r="B252" s="27" t="s">
        <v>26</v>
      </c>
      <c r="C252" s="7"/>
      <c r="D252" s="89" t="s">
        <v>114</v>
      </c>
      <c r="E252" s="90"/>
      <c r="F252" s="90"/>
      <c r="G252" s="90"/>
      <c r="H252" s="78"/>
      <c r="I252" s="89" t="s">
        <v>115</v>
      </c>
      <c r="J252" s="90"/>
      <c r="K252" s="90"/>
      <c r="L252" s="90"/>
      <c r="M252" s="78"/>
      <c r="N252" s="89" t="s">
        <v>116</v>
      </c>
      <c r="O252" s="90"/>
      <c r="P252" s="90"/>
      <c r="Q252" s="90"/>
      <c r="R252" s="78"/>
      <c r="S252" s="89" t="s">
        <v>117</v>
      </c>
      <c r="T252" s="90"/>
      <c r="U252" s="90"/>
      <c r="V252" s="90"/>
      <c r="W252" s="78"/>
      <c r="X252" s="89" t="s">
        <v>20</v>
      </c>
      <c r="Y252" s="90"/>
      <c r="Z252" s="78"/>
      <c r="AA252" s="89" t="s">
        <v>21</v>
      </c>
      <c r="AB252" s="78"/>
    </row>
    <row r="253" spans="2:36" ht="15" customHeight="1">
      <c r="B253" s="106" t="s">
        <v>156</v>
      </c>
      <c r="C253" s="103" t="s">
        <v>111</v>
      </c>
      <c r="D253" s="138"/>
      <c r="E253" s="139"/>
      <c r="F253" s="139"/>
      <c r="G253" s="139"/>
      <c r="H253" s="140"/>
      <c r="I253" s="13" t="str">
        <f>IF(I254="","",IF(I254&gt;M254,"○","×"))</f>
        <v>×</v>
      </c>
      <c r="J253" s="28">
        <v>4</v>
      </c>
      <c r="K253" s="12" t="s">
        <v>22</v>
      </c>
      <c r="L253" s="28">
        <v>15</v>
      </c>
      <c r="M253" s="29"/>
      <c r="N253" s="13" t="str">
        <f>IF(N254="","",IF(N254&gt;R254,"○","×"))</f>
        <v>×</v>
      </c>
      <c r="O253" s="28">
        <v>7</v>
      </c>
      <c r="P253" s="12" t="s">
        <v>22</v>
      </c>
      <c r="Q253" s="28">
        <v>15</v>
      </c>
      <c r="R253" s="29"/>
      <c r="S253" s="13" t="str">
        <f>IF(S254="","",IF(S254&gt;W254,"○","×"))</f>
        <v>×</v>
      </c>
      <c r="T253" s="28">
        <v>5</v>
      </c>
      <c r="U253" s="12" t="s">
        <v>22</v>
      </c>
      <c r="V253" s="28">
        <v>15</v>
      </c>
      <c r="W253" s="29"/>
      <c r="X253" s="131">
        <f>IF(I253="","",COUNTIF(I253:W253,"○"))</f>
        <v>0</v>
      </c>
      <c r="Y253" s="132" t="s">
        <v>23</v>
      </c>
      <c r="Z253" s="135">
        <f>IF(I253="","",COUNTIF(I253:W253,"×"))</f>
        <v>3</v>
      </c>
      <c r="AA253" s="131">
        <f>IF(AD254="","",RANK(AD254,AD253:AD264))</f>
        <v>4</v>
      </c>
      <c r="AB253" s="135"/>
      <c r="AE253" s="95">
        <f>IF(J253="","",IF(J253&gt;L253,1,0))</f>
        <v>0</v>
      </c>
      <c r="AF253" s="95">
        <f>IF(J253="","",IF(J253&lt;L253,1,0))</f>
        <v>1</v>
      </c>
      <c r="AG253" s="95">
        <f>IF(O253="","",IF(O253&gt;Q253,1,0))</f>
        <v>0</v>
      </c>
      <c r="AH253" s="95">
        <f>IF(O253="","",IF(O253&lt;Q253,1,0))</f>
        <v>1</v>
      </c>
      <c r="AI253" s="95">
        <f>IF(T253="","",IF(T253&gt;V253,1,0))</f>
        <v>0</v>
      </c>
      <c r="AJ253" s="95">
        <f>IF(T253="","",IF(T253&lt;V253,1,0))</f>
        <v>1</v>
      </c>
    </row>
    <row r="254" spans="2:36" ht="15" customHeight="1">
      <c r="B254" s="101"/>
      <c r="C254" s="104"/>
      <c r="D254" s="141"/>
      <c r="E254" s="142"/>
      <c r="F254" s="142"/>
      <c r="G254" s="142"/>
      <c r="H254" s="143"/>
      <c r="I254" s="127">
        <f>IF(J253="","",SUM(AE253:AE255))</f>
        <v>0</v>
      </c>
      <c r="J254" s="10">
        <v>1</v>
      </c>
      <c r="K254" s="12" t="s">
        <v>22</v>
      </c>
      <c r="L254" s="10">
        <v>15</v>
      </c>
      <c r="M254" s="129">
        <f>IF(J253="","",SUM(AF253:AF255))</f>
        <v>2</v>
      </c>
      <c r="N254" s="127">
        <f>IF(O253="","",SUM(AG253:AG255))</f>
        <v>0</v>
      </c>
      <c r="O254" s="10">
        <v>2</v>
      </c>
      <c r="P254" s="12" t="s">
        <v>22</v>
      </c>
      <c r="Q254" s="10">
        <v>15</v>
      </c>
      <c r="R254" s="129">
        <f>IF(O253="","",SUM(AH253:AH255))</f>
        <v>2</v>
      </c>
      <c r="S254" s="127">
        <f>IF(T253="","",SUM(AI253:AI255))</f>
        <v>0</v>
      </c>
      <c r="T254" s="10">
        <v>4</v>
      </c>
      <c r="U254" s="12" t="s">
        <v>22</v>
      </c>
      <c r="V254" s="10">
        <v>15</v>
      </c>
      <c r="W254" s="129">
        <f>IF(T253="","",SUM(AJ253:AJ255))</f>
        <v>2</v>
      </c>
      <c r="X254" s="104"/>
      <c r="Y254" s="133"/>
      <c r="Z254" s="136"/>
      <c r="AA254" s="104"/>
      <c r="AB254" s="136"/>
      <c r="AD254" s="96">
        <f>IF(X253="","",X253*1000+(I254+N254+S254)*100+((I254+N254+S254)-(M254+R254+W254))*10+((SUM(J253:J255)+SUM(O253:O255)+SUM(T253:T255))-(SUM(L253:L255)+SUM(Q253:Q255)+SUM(V253:V255))))</f>
        <v>-127</v>
      </c>
      <c r="AE254" s="95">
        <f>IF(J254="","",IF(J254&gt;L254,1,0))</f>
        <v>0</v>
      </c>
      <c r="AF254" s="95">
        <f>IF(J254="","",IF(J254&lt;L254,1,0))</f>
        <v>1</v>
      </c>
      <c r="AG254" s="95">
        <f>IF(O254="","",IF(O254&gt;Q254,1,0))</f>
        <v>0</v>
      </c>
      <c r="AH254" s="95">
        <f>IF(O254="","",IF(O254&lt;Q254,1,0))</f>
        <v>1</v>
      </c>
      <c r="AI254" s="95">
        <f>IF(T254="","",IF(T254&gt;V254,1,0))</f>
        <v>0</v>
      </c>
      <c r="AJ254" s="95">
        <f>IF(T254="","",IF(T254&lt;V254,1,0))</f>
        <v>1</v>
      </c>
    </row>
    <row r="255" spans="2:36" ht="15" customHeight="1">
      <c r="B255" s="102"/>
      <c r="C255" s="105"/>
      <c r="D255" s="144"/>
      <c r="E255" s="145"/>
      <c r="F255" s="145"/>
      <c r="G255" s="145"/>
      <c r="H255" s="146"/>
      <c r="I255" s="128"/>
      <c r="J255" s="32"/>
      <c r="K255" s="12" t="s">
        <v>22</v>
      </c>
      <c r="L255" s="32"/>
      <c r="M255" s="130"/>
      <c r="N255" s="128"/>
      <c r="O255" s="32"/>
      <c r="P255" s="21" t="s">
        <v>22</v>
      </c>
      <c r="Q255" s="32"/>
      <c r="R255" s="130"/>
      <c r="S255" s="128"/>
      <c r="T255" s="32"/>
      <c r="U255" s="12" t="s">
        <v>22</v>
      </c>
      <c r="V255" s="32"/>
      <c r="W255" s="130"/>
      <c r="X255" s="105"/>
      <c r="Y255" s="134"/>
      <c r="Z255" s="137"/>
      <c r="AA255" s="105"/>
      <c r="AB255" s="137"/>
      <c r="AE255" s="95">
        <f>IF(J255="","",IF(J255&gt;L255,1,0))</f>
      </c>
      <c r="AF255" s="95">
        <f>IF(J255="","",IF(J255&lt;L255,1,0))</f>
      </c>
      <c r="AG255" s="95">
        <f>IF(O255="","",IF(O255&gt;Q255,1,0))</f>
      </c>
      <c r="AH255" s="95">
        <f>IF(O255="","",IF(O255&lt;Q255,1,0))</f>
      </c>
      <c r="AI255" s="95">
        <f>IF(T255="","",IF(T255&gt;V255,1,0))</f>
      </c>
      <c r="AJ255" s="95">
        <f>IF(T255="","",IF(T255&lt;V255,1,0))</f>
      </c>
    </row>
    <row r="256" spans="2:34" ht="15" customHeight="1">
      <c r="B256" s="106" t="s">
        <v>158</v>
      </c>
      <c r="C256" s="103" t="s">
        <v>175</v>
      </c>
      <c r="D256" s="13" t="str">
        <f>IF(D257="","",IF(D257&gt;H257,"○","×"))</f>
        <v>○</v>
      </c>
      <c r="E256" s="5">
        <f>IF(L253="","",L253)</f>
        <v>15</v>
      </c>
      <c r="F256" s="12" t="s">
        <v>22</v>
      </c>
      <c r="G256" s="5">
        <f>IF(J253="","",J253)</f>
        <v>4</v>
      </c>
      <c r="H256" s="29"/>
      <c r="I256" s="138"/>
      <c r="J256" s="139"/>
      <c r="K256" s="139"/>
      <c r="L256" s="139"/>
      <c r="M256" s="140"/>
      <c r="N256" s="13" t="str">
        <f>IF(N257="","",IF(N257&gt;R257,"○","×"))</f>
        <v>○</v>
      </c>
      <c r="O256" s="28">
        <v>15</v>
      </c>
      <c r="P256" s="12" t="s">
        <v>22</v>
      </c>
      <c r="Q256" s="28">
        <v>13</v>
      </c>
      <c r="R256" s="29"/>
      <c r="S256" s="13" t="str">
        <f>IF(S257="","",IF(S257&gt;W257,"○","×"))</f>
        <v>○</v>
      </c>
      <c r="T256" s="28">
        <v>15</v>
      </c>
      <c r="U256" s="18" t="s">
        <v>22</v>
      </c>
      <c r="V256" s="28">
        <v>10</v>
      </c>
      <c r="W256" s="29"/>
      <c r="X256" s="131">
        <f>IF(D256="","",COUNTIF(D256:W258,"○"))</f>
        <v>3</v>
      </c>
      <c r="Y256" s="132" t="s">
        <v>23</v>
      </c>
      <c r="Z256" s="135">
        <f>IF(D256="","",COUNTIF(D256:W258,"×"))</f>
        <v>0</v>
      </c>
      <c r="AA256" s="131">
        <f>IF(AD257="","",RANK(AD257,AD253:AD264))</f>
        <v>1</v>
      </c>
      <c r="AB256" s="135"/>
      <c r="AE256" s="95">
        <f>IF(O256="","",IF(O256&gt;Q256,1,0))</f>
        <v>1</v>
      </c>
      <c r="AF256" s="95">
        <f>IF(O256="","",IF(O256&lt;Q256,1,0))</f>
        <v>0</v>
      </c>
      <c r="AG256" s="95">
        <f>IF(T256="","",IF(T256&gt;V256,1,0))</f>
        <v>1</v>
      </c>
      <c r="AH256" s="95">
        <f>IF(T256="","",IF(T256&lt;V256,1,0))</f>
        <v>0</v>
      </c>
    </row>
    <row r="257" spans="2:34" ht="15" customHeight="1">
      <c r="B257" s="101"/>
      <c r="C257" s="104"/>
      <c r="D257" s="97">
        <f>M254</f>
        <v>2</v>
      </c>
      <c r="E257" s="14">
        <f>IF(L254="","",L254)</f>
        <v>15</v>
      </c>
      <c r="F257" s="12" t="s">
        <v>22</v>
      </c>
      <c r="G257" s="14">
        <f>IF(J254="","",J254)</f>
        <v>1</v>
      </c>
      <c r="H257" s="129">
        <f>I254</f>
        <v>0</v>
      </c>
      <c r="I257" s="141"/>
      <c r="J257" s="142"/>
      <c r="K257" s="142"/>
      <c r="L257" s="142"/>
      <c r="M257" s="143"/>
      <c r="N257" s="127">
        <f>IF(O256="","",SUM(AE256:AE258))</f>
        <v>2</v>
      </c>
      <c r="O257" s="10">
        <v>13</v>
      </c>
      <c r="P257" s="12" t="s">
        <v>22</v>
      </c>
      <c r="Q257" s="10">
        <v>15</v>
      </c>
      <c r="R257" s="129">
        <f>IF(O256="","",SUM(AF256:AF258))</f>
        <v>1</v>
      </c>
      <c r="S257" s="127">
        <f>IF(T256="","",SUM(AG256:AG258))</f>
        <v>2</v>
      </c>
      <c r="T257" s="10">
        <v>15</v>
      </c>
      <c r="U257" s="12" t="s">
        <v>22</v>
      </c>
      <c r="V257" s="10">
        <v>10</v>
      </c>
      <c r="W257" s="129">
        <f>IF(T256="","",SUM(AH256:AH258))</f>
        <v>0</v>
      </c>
      <c r="X257" s="104"/>
      <c r="Y257" s="133"/>
      <c r="Z257" s="136"/>
      <c r="AA257" s="104"/>
      <c r="AB257" s="136"/>
      <c r="AD257" s="96">
        <f>IF(X256="","",X256*1000+(D257+N257+S257)*100+((D257+N257+S257)-(H257+R257+W257))*10+((SUM(E256:E258)+SUM(O256:O258)+SUM(T256:T258))-(SUM(G256:G258)+SUM(Q256:Q258)+SUM(V256:V258))))</f>
        <v>3688</v>
      </c>
      <c r="AE257" s="95">
        <f>IF(O257="","",IF(O257&gt;Q257,1,0))</f>
        <v>0</v>
      </c>
      <c r="AF257" s="95">
        <f>IF(O257="","",IF(O257&lt;Q257,1,0))</f>
        <v>1</v>
      </c>
      <c r="AG257" s="95">
        <f>IF(T257="","",IF(T257&gt;V257,1,0))</f>
        <v>1</v>
      </c>
      <c r="AH257" s="95">
        <f>IF(T257="","",IF(T257&lt;V257,1,0))</f>
        <v>0</v>
      </c>
    </row>
    <row r="258" spans="2:34" ht="15" customHeight="1">
      <c r="B258" s="102"/>
      <c r="C258" s="105"/>
      <c r="D258" s="98"/>
      <c r="E258" s="16">
        <f>IF(L255="","",L255)</f>
      </c>
      <c r="F258" s="21" t="s">
        <v>22</v>
      </c>
      <c r="G258" s="16">
        <f>IF(J255="","",J255)</f>
      </c>
      <c r="H258" s="130"/>
      <c r="I258" s="144"/>
      <c r="J258" s="145"/>
      <c r="K258" s="145"/>
      <c r="L258" s="145"/>
      <c r="M258" s="146"/>
      <c r="N258" s="128"/>
      <c r="O258" s="32">
        <v>15</v>
      </c>
      <c r="P258" s="12" t="s">
        <v>22</v>
      </c>
      <c r="Q258" s="32">
        <v>12</v>
      </c>
      <c r="R258" s="130"/>
      <c r="S258" s="128"/>
      <c r="T258" s="32"/>
      <c r="U258" s="21" t="s">
        <v>22</v>
      </c>
      <c r="V258" s="32"/>
      <c r="W258" s="130"/>
      <c r="X258" s="105"/>
      <c r="Y258" s="134"/>
      <c r="Z258" s="137"/>
      <c r="AA258" s="105"/>
      <c r="AB258" s="137"/>
      <c r="AE258" s="95">
        <f>IF(O258="","",IF(O258&gt;Q258,1,0))</f>
        <v>1</v>
      </c>
      <c r="AF258" s="95">
        <f>IF(O258="","",IF(O258&lt;Q258,1,0))</f>
        <v>0</v>
      </c>
      <c r="AG258" s="95">
        <f>IF(T258="","",IF(T258&gt;V258,1,0))</f>
      </c>
      <c r="AH258" s="95">
        <f>IF(T258="","",IF(T258&lt;V258,1,0))</f>
      </c>
    </row>
    <row r="259" spans="2:32" ht="15" customHeight="1">
      <c r="B259" s="106" t="s">
        <v>155</v>
      </c>
      <c r="C259" s="103" t="s">
        <v>112</v>
      </c>
      <c r="D259" s="13" t="str">
        <f>IF(D260="","",IF(D260&gt;H260,"○","×"))</f>
        <v>○</v>
      </c>
      <c r="E259" s="5">
        <f>IF(Q253="","",Q253)</f>
        <v>15</v>
      </c>
      <c r="F259" s="12" t="s">
        <v>22</v>
      </c>
      <c r="G259" s="5">
        <f>IF(O253="","",O253)</f>
        <v>7</v>
      </c>
      <c r="H259" s="29"/>
      <c r="I259" s="13" t="str">
        <f>IF(I260="","",IF(I260&gt;M260,"○","×"))</f>
        <v>×</v>
      </c>
      <c r="J259" s="28">
        <f>IF(Q256="","",Q256)</f>
        <v>13</v>
      </c>
      <c r="K259" s="12" t="s">
        <v>22</v>
      </c>
      <c r="L259" s="28">
        <f>IF(O256="","",O256)</f>
        <v>15</v>
      </c>
      <c r="M259" s="29"/>
      <c r="N259" s="138"/>
      <c r="O259" s="139"/>
      <c r="P259" s="139"/>
      <c r="Q259" s="139"/>
      <c r="R259" s="140"/>
      <c r="S259" s="13" t="str">
        <f>IF(S260="","",IF(S260&gt;W260,"○","×"))</f>
        <v>×</v>
      </c>
      <c r="T259" s="28">
        <v>9</v>
      </c>
      <c r="U259" s="12" t="s">
        <v>22</v>
      </c>
      <c r="V259" s="28">
        <v>15</v>
      </c>
      <c r="W259" s="29"/>
      <c r="X259" s="131">
        <f>IF(D259="","",COUNTIF(D259:W261,"○"))</f>
        <v>1</v>
      </c>
      <c r="Y259" s="132" t="s">
        <v>23</v>
      </c>
      <c r="Z259" s="135">
        <f>IF(D259="","",COUNTIF(D259:W261,"×"))</f>
        <v>2</v>
      </c>
      <c r="AA259" s="131">
        <f>IF(AD260="","",RANK(AD260,AD253:AD264))</f>
        <v>3</v>
      </c>
      <c r="AB259" s="135"/>
      <c r="AE259" s="95">
        <f>IF(T259="","",IF(T259&gt;V259,1,0))</f>
        <v>0</v>
      </c>
      <c r="AF259" s="95">
        <f>IF(T259="","",IF(T259&lt;V259,1,0))</f>
        <v>1</v>
      </c>
    </row>
    <row r="260" spans="2:32" ht="15" customHeight="1">
      <c r="B260" s="101"/>
      <c r="C260" s="104"/>
      <c r="D260" s="97">
        <f>R254</f>
        <v>2</v>
      </c>
      <c r="E260" s="14">
        <f>IF(Q254="","",Q254)</f>
        <v>15</v>
      </c>
      <c r="F260" s="12" t="s">
        <v>22</v>
      </c>
      <c r="G260" s="14">
        <f>IF(O254="","",O254)</f>
        <v>2</v>
      </c>
      <c r="H260" s="129">
        <f>N254</f>
        <v>0</v>
      </c>
      <c r="I260" s="127">
        <f>R257</f>
        <v>1</v>
      </c>
      <c r="J260" s="10">
        <f>IF(Q257="","",Q257)</f>
        <v>15</v>
      </c>
      <c r="K260" s="12" t="s">
        <v>22</v>
      </c>
      <c r="L260" s="10">
        <f>IF(O257="","",O257)</f>
        <v>13</v>
      </c>
      <c r="M260" s="129">
        <f>N257</f>
        <v>2</v>
      </c>
      <c r="N260" s="141"/>
      <c r="O260" s="142"/>
      <c r="P260" s="142"/>
      <c r="Q260" s="142"/>
      <c r="R260" s="143"/>
      <c r="S260" s="127">
        <f>IF(T259="","",SUM(AE259:AE261))</f>
        <v>0</v>
      </c>
      <c r="T260" s="10">
        <v>8</v>
      </c>
      <c r="U260" s="12" t="s">
        <v>22</v>
      </c>
      <c r="V260" s="10">
        <v>15</v>
      </c>
      <c r="W260" s="129">
        <f>IF(T259="","",SUM(AF259:AF261))</f>
        <v>2</v>
      </c>
      <c r="X260" s="104"/>
      <c r="Y260" s="133"/>
      <c r="Z260" s="136"/>
      <c r="AA260" s="104"/>
      <c r="AB260" s="136"/>
      <c r="AD260" s="96">
        <f>IF(X259="","",X259*1000+(D260+I260+S260)*100+((D260+I260+S260)-(H260+M260+W260))*10+((SUM(E259:E261)+SUM(J259:J261)+SUM(T259:T261))-(SUM(G259:G261)+SUM(L259:L261)+SUM(V259:V261))))</f>
        <v>1295</v>
      </c>
      <c r="AE260" s="95">
        <f>IF(T260="","",IF(T260&gt;V260,1,0))</f>
        <v>0</v>
      </c>
      <c r="AF260" s="95">
        <f>IF(T260="","",IF(T260&lt;V260,1,0))</f>
        <v>1</v>
      </c>
    </row>
    <row r="261" spans="2:32" ht="15" customHeight="1">
      <c r="B261" s="102"/>
      <c r="C261" s="105"/>
      <c r="D261" s="98"/>
      <c r="E261" s="16">
        <f>IF(Q255="","",Q255)</f>
      </c>
      <c r="F261" s="21" t="s">
        <v>22</v>
      </c>
      <c r="G261" s="16">
        <f>IF(O255="","",O255)</f>
      </c>
      <c r="H261" s="130"/>
      <c r="I261" s="128"/>
      <c r="J261" s="32">
        <f>IF(Q258="","",Q258)</f>
        <v>12</v>
      </c>
      <c r="K261" s="21" t="s">
        <v>22</v>
      </c>
      <c r="L261" s="32">
        <f>IF(O258="","",O258)</f>
        <v>15</v>
      </c>
      <c r="M261" s="130"/>
      <c r="N261" s="144"/>
      <c r="O261" s="145"/>
      <c r="P261" s="145"/>
      <c r="Q261" s="145"/>
      <c r="R261" s="146"/>
      <c r="S261" s="128"/>
      <c r="T261" s="32"/>
      <c r="U261" s="12" t="s">
        <v>22</v>
      </c>
      <c r="V261" s="32"/>
      <c r="W261" s="130"/>
      <c r="X261" s="105"/>
      <c r="Y261" s="134"/>
      <c r="Z261" s="137"/>
      <c r="AA261" s="105"/>
      <c r="AB261" s="137"/>
      <c r="AE261" s="95">
        <f>IF(T261="","",IF(T261&gt;V261,1,0))</f>
      </c>
      <c r="AF261" s="95">
        <f>IF(T261="","",IF(T261&lt;V261,1,0))</f>
      </c>
    </row>
    <row r="262" spans="2:28" ht="15" customHeight="1">
      <c r="B262" s="106" t="s">
        <v>157</v>
      </c>
      <c r="C262" s="103" t="s">
        <v>113</v>
      </c>
      <c r="D262" s="13" t="str">
        <f>IF(D263="","",IF(D263&gt;H263,"○","×"))</f>
        <v>○</v>
      </c>
      <c r="E262" s="5">
        <f>IF(V253="","",V253)</f>
        <v>15</v>
      </c>
      <c r="F262" s="12" t="s">
        <v>22</v>
      </c>
      <c r="G262" s="5">
        <f>IF(T253="","",T253)</f>
        <v>5</v>
      </c>
      <c r="H262" s="29"/>
      <c r="I262" s="13" t="str">
        <f>IF(I263="","",IF(I263&gt;M263,"○","×"))</f>
        <v>×</v>
      </c>
      <c r="J262" s="28">
        <f>IF(V256="","",V256)</f>
        <v>10</v>
      </c>
      <c r="K262" s="12" t="s">
        <v>22</v>
      </c>
      <c r="L262" s="28">
        <f>IF(T256="","",T256)</f>
        <v>15</v>
      </c>
      <c r="M262" s="29"/>
      <c r="N262" s="13" t="str">
        <f>IF(N263="","",IF(N263&gt;R263,"○","×"))</f>
        <v>○</v>
      </c>
      <c r="O262" s="28">
        <f>IF(V259="","",V259)</f>
        <v>15</v>
      </c>
      <c r="P262" s="12" t="s">
        <v>22</v>
      </c>
      <c r="Q262" s="28">
        <f>IF(T259="","",T259)</f>
        <v>9</v>
      </c>
      <c r="R262" s="29"/>
      <c r="S262" s="138"/>
      <c r="T262" s="139"/>
      <c r="U262" s="139"/>
      <c r="V262" s="139"/>
      <c r="W262" s="140"/>
      <c r="X262" s="131">
        <f>IF(D262="","",COUNTIF(D262:R262,"○"))</f>
        <v>2</v>
      </c>
      <c r="Y262" s="132" t="s">
        <v>23</v>
      </c>
      <c r="Z262" s="135">
        <f>IF(D262="","",COUNTIF(D262:R262,"×"))</f>
        <v>1</v>
      </c>
      <c r="AA262" s="131">
        <f>IF(AD263="","",RANK(AD263,AD253:AD264))</f>
        <v>2</v>
      </c>
      <c r="AB262" s="135"/>
    </row>
    <row r="263" spans="2:30" ht="15" customHeight="1">
      <c r="B263" s="101"/>
      <c r="C263" s="104"/>
      <c r="D263" s="97">
        <f>W254</f>
        <v>2</v>
      </c>
      <c r="E263" s="14">
        <f>IF(V254="","",V254)</f>
        <v>15</v>
      </c>
      <c r="F263" s="12" t="s">
        <v>22</v>
      </c>
      <c r="G263" s="14">
        <f>IF(T254="","",T254)</f>
        <v>4</v>
      </c>
      <c r="H263" s="129">
        <f>S254</f>
        <v>0</v>
      </c>
      <c r="I263" s="127">
        <f>W257</f>
        <v>0</v>
      </c>
      <c r="J263" s="10">
        <f>IF(V257="","",V257)</f>
        <v>10</v>
      </c>
      <c r="K263" s="12" t="s">
        <v>22</v>
      </c>
      <c r="L263" s="10">
        <f>IF(T257="","",T257)</f>
        <v>15</v>
      </c>
      <c r="M263" s="129">
        <f>S257</f>
        <v>2</v>
      </c>
      <c r="N263" s="127">
        <f>W260</f>
        <v>2</v>
      </c>
      <c r="O263" s="10">
        <f>IF(V260="","",V260)</f>
        <v>15</v>
      </c>
      <c r="P263" s="12" t="s">
        <v>22</v>
      </c>
      <c r="Q263" s="10">
        <f>IF(T260="","",T260)</f>
        <v>8</v>
      </c>
      <c r="R263" s="129">
        <f>S260</f>
        <v>0</v>
      </c>
      <c r="S263" s="141"/>
      <c r="T263" s="142"/>
      <c r="U263" s="142"/>
      <c r="V263" s="142"/>
      <c r="W263" s="143"/>
      <c r="X263" s="104"/>
      <c r="Y263" s="133"/>
      <c r="Z263" s="136"/>
      <c r="AA263" s="104"/>
      <c r="AB263" s="136"/>
      <c r="AD263" s="96">
        <f>IF(X262="","",X262*1000+(D263+I263+N263)*100+((D263+I263+N263)-(H263+M263+R263))*10+((SUM(E262:E264)+SUM(J262:J264)+SUM(O262:O264))-(SUM(G262:G264)+SUM(L262:L264)+SUM(Q262:Q264))))</f>
        <v>2444</v>
      </c>
    </row>
    <row r="264" spans="2:28" ht="15" customHeight="1">
      <c r="B264" s="102"/>
      <c r="C264" s="105"/>
      <c r="D264" s="98"/>
      <c r="E264" s="16">
        <f>IF(V255="","",V255)</f>
      </c>
      <c r="F264" s="12" t="s">
        <v>22</v>
      </c>
      <c r="G264" s="16">
        <f>IF(T255="","",T255)</f>
      </c>
      <c r="H264" s="130"/>
      <c r="I264" s="128"/>
      <c r="J264" s="32">
        <f>IF(V258="","",V258)</f>
      </c>
      <c r="K264" s="21" t="s">
        <v>22</v>
      </c>
      <c r="L264" s="32">
        <f>IF(T258="","",T258)</f>
      </c>
      <c r="M264" s="130"/>
      <c r="N264" s="128"/>
      <c r="O264" s="32">
        <f>IF(V261="","",V261)</f>
      </c>
      <c r="P264" s="21" t="s">
        <v>22</v>
      </c>
      <c r="Q264" s="32">
        <f>IF(T261="","",T261)</f>
      </c>
      <c r="R264" s="130"/>
      <c r="S264" s="144"/>
      <c r="T264" s="145"/>
      <c r="U264" s="145"/>
      <c r="V264" s="145"/>
      <c r="W264" s="146"/>
      <c r="X264" s="105"/>
      <c r="Y264" s="134"/>
      <c r="Z264" s="137"/>
      <c r="AA264" s="105"/>
      <c r="AB264" s="137"/>
    </row>
    <row r="265" spans="2:7" ht="15" customHeight="1">
      <c r="B265" s="33"/>
      <c r="C265" s="34"/>
      <c r="D265" s="35"/>
      <c r="E265" s="35"/>
      <c r="F265" s="36"/>
      <c r="G265" s="35"/>
    </row>
    <row r="266" spans="2:28" ht="15" customHeight="1">
      <c r="B266" s="27" t="s">
        <v>27</v>
      </c>
      <c r="C266" s="7"/>
      <c r="D266" s="89" t="s">
        <v>119</v>
      </c>
      <c r="E266" s="90"/>
      <c r="F266" s="90"/>
      <c r="G266" s="90"/>
      <c r="H266" s="78"/>
      <c r="I266" s="89" t="s">
        <v>120</v>
      </c>
      <c r="J266" s="90"/>
      <c r="K266" s="90"/>
      <c r="L266" s="90"/>
      <c r="M266" s="78"/>
      <c r="N266" s="89" t="s">
        <v>121</v>
      </c>
      <c r="O266" s="90"/>
      <c r="P266" s="90"/>
      <c r="Q266" s="90"/>
      <c r="R266" s="78"/>
      <c r="S266" s="89" t="s">
        <v>122</v>
      </c>
      <c r="T266" s="90"/>
      <c r="U266" s="90"/>
      <c r="V266" s="90"/>
      <c r="W266" s="78"/>
      <c r="X266" s="89" t="s">
        <v>20</v>
      </c>
      <c r="Y266" s="90"/>
      <c r="Z266" s="78"/>
      <c r="AA266" s="89" t="s">
        <v>21</v>
      </c>
      <c r="AB266" s="78"/>
    </row>
    <row r="267" spans="2:36" ht="15" customHeight="1">
      <c r="B267" s="106" t="s">
        <v>156</v>
      </c>
      <c r="C267" s="103" t="s">
        <v>118</v>
      </c>
      <c r="D267" s="138"/>
      <c r="E267" s="139"/>
      <c r="F267" s="139"/>
      <c r="G267" s="139"/>
      <c r="H267" s="140"/>
      <c r="I267" s="13" t="str">
        <f>IF(I268="","",IF(I268&gt;M268,"○","×"))</f>
        <v>×</v>
      </c>
      <c r="J267" s="28">
        <v>7</v>
      </c>
      <c r="K267" s="12" t="s">
        <v>22</v>
      </c>
      <c r="L267" s="28">
        <v>15</v>
      </c>
      <c r="M267" s="29"/>
      <c r="N267" s="13" t="str">
        <f>IF(N268="","",IF(N268&gt;R268,"○","×"))</f>
        <v>×</v>
      </c>
      <c r="O267" s="28">
        <v>18</v>
      </c>
      <c r="P267" s="12" t="s">
        <v>22</v>
      </c>
      <c r="Q267" s="28">
        <v>20</v>
      </c>
      <c r="R267" s="29"/>
      <c r="S267" s="13" t="str">
        <f>IF(S268="","",IF(S268&gt;W268,"○","×"))</f>
        <v>○</v>
      </c>
      <c r="T267" s="28">
        <v>15</v>
      </c>
      <c r="U267" s="12" t="s">
        <v>22</v>
      </c>
      <c r="V267" s="28">
        <v>7</v>
      </c>
      <c r="W267" s="29"/>
      <c r="X267" s="131">
        <f>IF(I267="","",COUNTIF(I267:W267,"○"))</f>
        <v>1</v>
      </c>
      <c r="Y267" s="132" t="s">
        <v>23</v>
      </c>
      <c r="Z267" s="135">
        <f>IF(I267="","",COUNTIF(I267:W267,"×"))</f>
        <v>2</v>
      </c>
      <c r="AA267" s="131">
        <f>IF(AD268="","",RANK(AD268,AD267:AD278))</f>
        <v>3</v>
      </c>
      <c r="AB267" s="135"/>
      <c r="AE267" s="95">
        <f>IF(J267="","",IF(J267&gt;L267,1,0))</f>
        <v>0</v>
      </c>
      <c r="AF267" s="95">
        <f>IF(J267="","",IF(J267&lt;L267,1,0))</f>
        <v>1</v>
      </c>
      <c r="AG267" s="95">
        <f>IF(O267="","",IF(O267&gt;Q267,1,0))</f>
        <v>0</v>
      </c>
      <c r="AH267" s="95">
        <f>IF(O267="","",IF(O267&lt;Q267,1,0))</f>
        <v>1</v>
      </c>
      <c r="AI267" s="95">
        <f>IF(T267="","",IF(T267&gt;V267,1,0))</f>
        <v>1</v>
      </c>
      <c r="AJ267" s="95">
        <f>IF(T267="","",IF(T267&lt;V267,1,0))</f>
        <v>0</v>
      </c>
    </row>
    <row r="268" spans="2:36" ht="15" customHeight="1">
      <c r="B268" s="101"/>
      <c r="C268" s="104"/>
      <c r="D268" s="141"/>
      <c r="E268" s="142"/>
      <c r="F268" s="142"/>
      <c r="G268" s="142"/>
      <c r="H268" s="143"/>
      <c r="I268" s="127">
        <f>IF(J267="","",SUM(AE267:AE269))</f>
        <v>0</v>
      </c>
      <c r="J268" s="10">
        <v>7</v>
      </c>
      <c r="K268" s="12" t="s">
        <v>22</v>
      </c>
      <c r="L268" s="10">
        <v>15</v>
      </c>
      <c r="M268" s="129">
        <f>IF(J267="","",SUM(AF267:AF269))</f>
        <v>2</v>
      </c>
      <c r="N268" s="127">
        <f>IF(O267="","",SUM(AG267:AG269))</f>
        <v>0</v>
      </c>
      <c r="O268" s="10">
        <v>12</v>
      </c>
      <c r="P268" s="12" t="s">
        <v>22</v>
      </c>
      <c r="Q268" s="10">
        <v>15</v>
      </c>
      <c r="R268" s="129">
        <f>IF(O267="","",SUM(AH267:AH269))</f>
        <v>2</v>
      </c>
      <c r="S268" s="127">
        <f>IF(T267="","",SUM(AI267:AI269))</f>
        <v>2</v>
      </c>
      <c r="T268" s="10">
        <v>19</v>
      </c>
      <c r="U268" s="12" t="s">
        <v>22</v>
      </c>
      <c r="V268" s="10">
        <v>17</v>
      </c>
      <c r="W268" s="129">
        <f>IF(T267="","",SUM(AJ267:AJ269))</f>
        <v>0</v>
      </c>
      <c r="X268" s="104"/>
      <c r="Y268" s="133"/>
      <c r="Z268" s="136"/>
      <c r="AA268" s="104"/>
      <c r="AB268" s="136"/>
      <c r="AD268" s="96">
        <f>IF(X267="","",X267*1000+(S268+I268+N268)*100+((S268+I268+N268)-(W268+M268+R268))*10+((SUM(T267:T269)+SUM(J267:J269)+SUM(O267:O269))-(SUM(V267:V269)+SUM(L267:L269)+SUM(Q267:Q269))))</f>
        <v>1169</v>
      </c>
      <c r="AE268" s="95">
        <f>IF(J268="","",IF(J268&gt;L268,1,0))</f>
        <v>0</v>
      </c>
      <c r="AF268" s="95">
        <f>IF(J268="","",IF(J268&lt;L268,1,0))</f>
        <v>1</v>
      </c>
      <c r="AG268" s="95">
        <f>IF(O268="","",IF(O268&gt;Q268,1,0))</f>
        <v>0</v>
      </c>
      <c r="AH268" s="95">
        <f>IF(O268="","",IF(O268&lt;Q268,1,0))</f>
        <v>1</v>
      </c>
      <c r="AI268" s="95">
        <f>IF(T268="","",IF(T268&gt;V268,1,0))</f>
        <v>1</v>
      </c>
      <c r="AJ268" s="95">
        <f>IF(T268="","",IF(T268&lt;V268,1,0))</f>
        <v>0</v>
      </c>
    </row>
    <row r="269" spans="2:36" ht="15" customHeight="1">
      <c r="B269" s="102"/>
      <c r="C269" s="105"/>
      <c r="D269" s="144"/>
      <c r="E269" s="145"/>
      <c r="F269" s="145"/>
      <c r="G269" s="145"/>
      <c r="H269" s="146"/>
      <c r="I269" s="128"/>
      <c r="J269" s="32"/>
      <c r="K269" s="12" t="s">
        <v>22</v>
      </c>
      <c r="L269" s="32"/>
      <c r="M269" s="130"/>
      <c r="N269" s="128"/>
      <c r="O269" s="32"/>
      <c r="P269" s="21" t="s">
        <v>22</v>
      </c>
      <c r="Q269" s="32"/>
      <c r="R269" s="130"/>
      <c r="S269" s="128"/>
      <c r="T269" s="32"/>
      <c r="U269" s="21" t="s">
        <v>22</v>
      </c>
      <c r="V269" s="32"/>
      <c r="W269" s="130"/>
      <c r="X269" s="105"/>
      <c r="Y269" s="134"/>
      <c r="Z269" s="137"/>
      <c r="AA269" s="105"/>
      <c r="AB269" s="137"/>
      <c r="AE269" s="95">
        <f>IF(J269="","",IF(J269&gt;L269,1,0))</f>
      </c>
      <c r="AF269" s="95">
        <f>IF(J269="","",IF(J269&lt;L269,1,0))</f>
      </c>
      <c r="AG269" s="95">
        <f>IF(O269="","",IF(O269&gt;Q269,1,0))</f>
      </c>
      <c r="AH269" s="95">
        <f>IF(O269="","",IF(O269&lt;Q269,1,0))</f>
      </c>
      <c r="AI269" s="95">
        <f>IF(T269="","",IF(T269&gt;V269,1,0))</f>
      </c>
      <c r="AJ269" s="95">
        <f>IF(T269="","",IF(T269&lt;V269,1,0))</f>
      </c>
    </row>
    <row r="270" spans="2:34" ht="15" customHeight="1">
      <c r="B270" s="106" t="s">
        <v>159</v>
      </c>
      <c r="C270" s="103" t="s">
        <v>176</v>
      </c>
      <c r="D270" s="37" t="str">
        <f>IF(D271="","",IF(D271&gt;H271,"○","×"))</f>
        <v>○</v>
      </c>
      <c r="E270" s="14">
        <f>IF(L267="","",L267)</f>
        <v>15</v>
      </c>
      <c r="F270" s="12" t="s">
        <v>22</v>
      </c>
      <c r="G270" s="14">
        <f>IF(J267="","",J267)</f>
        <v>7</v>
      </c>
      <c r="H270" s="31"/>
      <c r="I270" s="138"/>
      <c r="J270" s="139"/>
      <c r="K270" s="139"/>
      <c r="L270" s="139"/>
      <c r="M270" s="140"/>
      <c r="N270" s="37" t="str">
        <f>IF(N271="","",IF(N271&gt;R271,"○","×"))</f>
        <v>×</v>
      </c>
      <c r="O270" s="10">
        <v>11</v>
      </c>
      <c r="P270" s="12" t="s">
        <v>22</v>
      </c>
      <c r="Q270" s="10">
        <v>15</v>
      </c>
      <c r="R270" s="31"/>
      <c r="S270" s="37" t="str">
        <f>IF(S271="","",IF(S271&gt;W271,"○","×"))</f>
        <v>○</v>
      </c>
      <c r="T270" s="10">
        <v>15</v>
      </c>
      <c r="U270" s="12" t="s">
        <v>22</v>
      </c>
      <c r="V270" s="10">
        <v>6</v>
      </c>
      <c r="W270" s="31"/>
      <c r="X270" s="131">
        <f>IF(D270="","",COUNTIF(D270:W272,"○"))</f>
        <v>2</v>
      </c>
      <c r="Y270" s="132" t="s">
        <v>23</v>
      </c>
      <c r="Z270" s="135">
        <f>IF(D270="","",COUNTIF(D270:W272,"×"))</f>
        <v>1</v>
      </c>
      <c r="AA270" s="131">
        <f>IF(AD271="","",RANK(AD271,AD267:AD278))</f>
        <v>2</v>
      </c>
      <c r="AB270" s="135"/>
      <c r="AE270" s="95">
        <f>IF(O270="","",IF(O270&gt;Q270,1,0))</f>
        <v>0</v>
      </c>
      <c r="AF270" s="95">
        <f>IF(O270="","",IF(O270&lt;Q270,1,0))</f>
        <v>1</v>
      </c>
      <c r="AG270" s="95">
        <f>IF(T270="","",IF(T270&gt;V270,1,0))</f>
        <v>1</v>
      </c>
      <c r="AH270" s="95">
        <f>IF(T270="","",IF(T270&lt;V270,1,0))</f>
        <v>0</v>
      </c>
    </row>
    <row r="271" spans="2:34" ht="15" customHeight="1">
      <c r="B271" s="101"/>
      <c r="C271" s="104"/>
      <c r="D271" s="97">
        <f>IF(M268="","",M268)</f>
        <v>2</v>
      </c>
      <c r="E271" s="14">
        <f>IF(L268="","",L268)</f>
        <v>15</v>
      </c>
      <c r="F271" s="12" t="s">
        <v>22</v>
      </c>
      <c r="G271" s="14">
        <f>IF(J268="","",J268)</f>
        <v>7</v>
      </c>
      <c r="H271" s="129">
        <f>IF(I268="","",I268)</f>
        <v>0</v>
      </c>
      <c r="I271" s="141"/>
      <c r="J271" s="142"/>
      <c r="K271" s="142"/>
      <c r="L271" s="142"/>
      <c r="M271" s="143"/>
      <c r="N271" s="127">
        <f>IF(O270="","",SUM(AE270:AE272))</f>
        <v>0</v>
      </c>
      <c r="O271" s="10">
        <v>14</v>
      </c>
      <c r="P271" s="12" t="s">
        <v>22</v>
      </c>
      <c r="Q271" s="10">
        <v>16</v>
      </c>
      <c r="R271" s="129">
        <f>IF(O270="","",SUM(AF270:AF272))</f>
        <v>2</v>
      </c>
      <c r="S271" s="127">
        <f>IF(T270="","",SUM(AG270:AG272))</f>
        <v>2</v>
      </c>
      <c r="T271" s="10">
        <v>15</v>
      </c>
      <c r="U271" s="12" t="s">
        <v>22</v>
      </c>
      <c r="V271" s="10">
        <v>8</v>
      </c>
      <c r="W271" s="129">
        <f>IF(T270="","",SUM(AH270:AH272))</f>
        <v>0</v>
      </c>
      <c r="X271" s="104"/>
      <c r="Y271" s="133"/>
      <c r="Z271" s="136"/>
      <c r="AA271" s="104"/>
      <c r="AB271" s="136"/>
      <c r="AD271" s="96">
        <f>IF(X270="","",X270*1000+(D271+S271+N271)*100+((D271+S271+N271)-(H271+W271+R271))*10+((SUM(E270:E272)+SUM(T270:T272)+SUM(O270:O272))-(SUM(G270:G272)+SUM(V270:V272)+SUM(Q270:Q272))))</f>
        <v>2446</v>
      </c>
      <c r="AE271" s="95">
        <f>IF(O271="","",IF(O271&gt;Q271,1,0))</f>
        <v>0</v>
      </c>
      <c r="AF271" s="95">
        <f>IF(O271="","",IF(O271&lt;Q271,1,0))</f>
        <v>1</v>
      </c>
      <c r="AG271" s="95">
        <f>IF(T271="","",IF(T271&gt;V271,1,0))</f>
        <v>1</v>
      </c>
      <c r="AH271" s="95">
        <f>IF(T271="","",IF(T271&lt;V271,1,0))</f>
        <v>0</v>
      </c>
    </row>
    <row r="272" spans="2:34" ht="15" customHeight="1">
      <c r="B272" s="102"/>
      <c r="C272" s="105"/>
      <c r="D272" s="98"/>
      <c r="E272" s="16">
        <f>IF(L269="","",L269)</f>
      </c>
      <c r="F272" s="21" t="s">
        <v>22</v>
      </c>
      <c r="G272" s="16">
        <f>IF(J269="","",J269)</f>
      </c>
      <c r="H272" s="130"/>
      <c r="I272" s="144"/>
      <c r="J272" s="145"/>
      <c r="K272" s="145"/>
      <c r="L272" s="145"/>
      <c r="M272" s="146"/>
      <c r="N272" s="128"/>
      <c r="O272" s="32"/>
      <c r="P272" s="12" t="s">
        <v>22</v>
      </c>
      <c r="Q272" s="32"/>
      <c r="R272" s="130"/>
      <c r="S272" s="128"/>
      <c r="T272" s="32"/>
      <c r="U272" s="12" t="s">
        <v>22</v>
      </c>
      <c r="V272" s="32"/>
      <c r="W272" s="130"/>
      <c r="X272" s="105"/>
      <c r="Y272" s="134"/>
      <c r="Z272" s="137"/>
      <c r="AA272" s="105"/>
      <c r="AB272" s="137"/>
      <c r="AE272" s="95">
        <f>IF(O272="","",IF(O272&gt;Q272,1,0))</f>
      </c>
      <c r="AF272" s="95">
        <f>IF(O272="","",IF(O272&lt;Q272,1,0))</f>
      </c>
      <c r="AG272" s="95">
        <f>IF(T272="","",IF(T272&gt;V272,1,0))</f>
      </c>
      <c r="AH272" s="95">
        <f>IF(T272="","",IF(T272&lt;V272,1,0))</f>
      </c>
    </row>
    <row r="273" spans="2:32" ht="15" customHeight="1">
      <c r="B273" s="106" t="s">
        <v>157</v>
      </c>
      <c r="C273" s="103" t="s">
        <v>177</v>
      </c>
      <c r="D273" s="37" t="str">
        <f>IF(D274="","",IF(D274&gt;H274,"○","×"))</f>
        <v>○</v>
      </c>
      <c r="E273" s="14">
        <f>IF(Q267="","",Q267)</f>
        <v>20</v>
      </c>
      <c r="F273" s="12" t="s">
        <v>22</v>
      </c>
      <c r="G273" s="14">
        <f>IF(O267="","",O267)</f>
        <v>18</v>
      </c>
      <c r="H273" s="31"/>
      <c r="I273" s="37" t="str">
        <f>IF(I274="","",IF(I274&gt;M274,"○","×"))</f>
        <v>○</v>
      </c>
      <c r="J273" s="10">
        <f>IF(Q270="","",Q270)</f>
        <v>15</v>
      </c>
      <c r="K273" s="12" t="s">
        <v>22</v>
      </c>
      <c r="L273" s="10">
        <f>IF(O270="","",O270)</f>
        <v>11</v>
      </c>
      <c r="M273" s="31"/>
      <c r="N273" s="138"/>
      <c r="O273" s="139"/>
      <c r="P273" s="139"/>
      <c r="Q273" s="139"/>
      <c r="R273" s="140"/>
      <c r="S273" s="37" t="str">
        <f>IF(S274="","",IF(S274&gt;W274,"○","×"))</f>
        <v>○</v>
      </c>
      <c r="T273" s="10">
        <v>15</v>
      </c>
      <c r="U273" s="18" t="s">
        <v>22</v>
      </c>
      <c r="V273" s="10">
        <v>10</v>
      </c>
      <c r="W273" s="31"/>
      <c r="X273" s="131">
        <f>IF(D273="","",COUNTIF(D273:W275,"○"))</f>
        <v>3</v>
      </c>
      <c r="Y273" s="132" t="s">
        <v>23</v>
      </c>
      <c r="Z273" s="135">
        <f>IF(D273="","",COUNTIF(D273:W275,"×"))</f>
        <v>0</v>
      </c>
      <c r="AA273" s="131">
        <f>IF(AD274="","",RANK(AD274,AD267:AD278))</f>
        <v>1</v>
      </c>
      <c r="AB273" s="135"/>
      <c r="AE273" s="95">
        <f>IF(T273="","",IF(T273&gt;V273,1,0))</f>
        <v>1</v>
      </c>
      <c r="AF273" s="95">
        <f>IF(T273="","",IF(T273&lt;V273,1,0))</f>
        <v>0</v>
      </c>
    </row>
    <row r="274" spans="2:32" ht="15" customHeight="1">
      <c r="B274" s="101"/>
      <c r="C274" s="104"/>
      <c r="D274" s="97">
        <f>IF(R268="","",R268)</f>
        <v>2</v>
      </c>
      <c r="E274" s="14">
        <f>IF(Q268="","",Q268)</f>
        <v>15</v>
      </c>
      <c r="F274" s="12" t="s">
        <v>22</v>
      </c>
      <c r="G274" s="14">
        <f>IF(O268="","",O268)</f>
        <v>12</v>
      </c>
      <c r="H274" s="129">
        <f>IF(N268="","",N268)</f>
        <v>0</v>
      </c>
      <c r="I274" s="127">
        <f>IF(R271="","",R271)</f>
        <v>2</v>
      </c>
      <c r="J274" s="10">
        <f>IF(Q271="","",Q271)</f>
        <v>16</v>
      </c>
      <c r="K274" s="12" t="s">
        <v>22</v>
      </c>
      <c r="L274" s="10">
        <f>IF(O271="","",O271)</f>
        <v>14</v>
      </c>
      <c r="M274" s="129">
        <f>IF(N271="","",N271)</f>
        <v>0</v>
      </c>
      <c r="N274" s="141"/>
      <c r="O274" s="142"/>
      <c r="P274" s="142"/>
      <c r="Q274" s="142"/>
      <c r="R274" s="143"/>
      <c r="S274" s="127">
        <f>IF(T273="","",SUM(AE273:AE275))</f>
        <v>2</v>
      </c>
      <c r="T274" s="10">
        <v>15</v>
      </c>
      <c r="U274" s="12" t="s">
        <v>22</v>
      </c>
      <c r="V274" s="10">
        <v>9</v>
      </c>
      <c r="W274" s="129">
        <f>IF(T273="","",SUM(AF273:AF275))</f>
        <v>0</v>
      </c>
      <c r="X274" s="104"/>
      <c r="Y274" s="133"/>
      <c r="Z274" s="136"/>
      <c r="AA274" s="104"/>
      <c r="AB274" s="136"/>
      <c r="AD274" s="96">
        <f>IF(X273="","",X273*1000+(D274+I274+S274)*100+((D274+I274+S274)-(H274+M274+W274))*10+((SUM(E273:E275)+SUM(J273:J275)+SUM(T273:T275))-(SUM(G273:G275)+SUM(L273:L275)+SUM(V273:V275))))</f>
        <v>3682</v>
      </c>
      <c r="AE274" s="95">
        <f>IF(T274="","",IF(T274&gt;V274,1,0))</f>
        <v>1</v>
      </c>
      <c r="AF274" s="95">
        <f>IF(T274="","",IF(T274&lt;V274,1,0))</f>
        <v>0</v>
      </c>
    </row>
    <row r="275" spans="2:32" ht="15" customHeight="1">
      <c r="B275" s="102"/>
      <c r="C275" s="105"/>
      <c r="D275" s="98"/>
      <c r="E275" s="14">
        <f>IF(Q269="","",Q269)</f>
      </c>
      <c r="F275" s="12" t="s">
        <v>22</v>
      </c>
      <c r="G275" s="16">
        <f>IF(O269="","",O269)</f>
      </c>
      <c r="H275" s="130"/>
      <c r="I275" s="128"/>
      <c r="J275" s="10">
        <f>IF(Q272="","",Q272)</f>
      </c>
      <c r="K275" s="12" t="s">
        <v>22</v>
      </c>
      <c r="L275" s="10">
        <f>IF(O272="","",O272)</f>
      </c>
      <c r="M275" s="130"/>
      <c r="N275" s="144"/>
      <c r="O275" s="145"/>
      <c r="P275" s="145"/>
      <c r="Q275" s="145"/>
      <c r="R275" s="146"/>
      <c r="S275" s="128"/>
      <c r="T275" s="32"/>
      <c r="U275" s="12" t="s">
        <v>22</v>
      </c>
      <c r="V275" s="32"/>
      <c r="W275" s="130"/>
      <c r="X275" s="105"/>
      <c r="Y275" s="134"/>
      <c r="Z275" s="137"/>
      <c r="AA275" s="105"/>
      <c r="AB275" s="137"/>
      <c r="AE275" s="95">
        <f>IF(T275="","",IF(T275&gt;V275,1,0))</f>
      </c>
      <c r="AF275" s="95">
        <f>IF(T275="","",IF(T275&lt;V275,1,0))</f>
      </c>
    </row>
    <row r="276" spans="2:28" ht="15" customHeight="1">
      <c r="B276" s="106" t="s">
        <v>34</v>
      </c>
      <c r="C276" s="103" t="s">
        <v>183</v>
      </c>
      <c r="D276" s="37" t="str">
        <f>IF(D277="","",IF(D277&gt;H277,"○","×"))</f>
        <v>×</v>
      </c>
      <c r="E276" s="5">
        <f>IF(V267="","",V267)</f>
        <v>7</v>
      </c>
      <c r="F276" s="18" t="s">
        <v>22</v>
      </c>
      <c r="G276" s="14">
        <f>IF(T267="","",T267)</f>
        <v>15</v>
      </c>
      <c r="H276" s="31"/>
      <c r="I276" s="37" t="str">
        <f>IF(I277="","",IF(I277&gt;M277,"○","×"))</f>
        <v>×</v>
      </c>
      <c r="J276" s="28">
        <f>IF(V270="","",V270)</f>
        <v>6</v>
      </c>
      <c r="K276" s="18" t="s">
        <v>22</v>
      </c>
      <c r="L276" s="28">
        <f>IF(T270="","",T270)</f>
        <v>15</v>
      </c>
      <c r="M276" s="31"/>
      <c r="N276" s="37" t="str">
        <f>IF(N277="","",IF(N277&gt;R277,"○","×"))</f>
        <v>×</v>
      </c>
      <c r="O276" s="10">
        <f>IF(V273="","",V273)</f>
        <v>10</v>
      </c>
      <c r="P276" s="12" t="s">
        <v>22</v>
      </c>
      <c r="Q276" s="10">
        <f>IF(T273="","",T273)</f>
        <v>15</v>
      </c>
      <c r="R276" s="31"/>
      <c r="S276" s="138"/>
      <c r="T276" s="139"/>
      <c r="U276" s="139"/>
      <c r="V276" s="139"/>
      <c r="W276" s="140"/>
      <c r="X276" s="131">
        <f>IF(D276="","",COUNTIF(D276:R276,"○"))</f>
        <v>0</v>
      </c>
      <c r="Y276" s="132" t="s">
        <v>23</v>
      </c>
      <c r="Z276" s="135">
        <f>IF(D276="","",COUNTIF(D276:R276,"×"))</f>
        <v>3</v>
      </c>
      <c r="AA276" s="131">
        <f>IF(AD277="","",RANK(AD277,AD267:AD278))</f>
        <v>4</v>
      </c>
      <c r="AB276" s="135"/>
    </row>
    <row r="277" spans="2:30" ht="15" customHeight="1">
      <c r="B277" s="101"/>
      <c r="C277" s="104"/>
      <c r="D277" s="97">
        <f>IF(W268="","",W268)</f>
        <v>0</v>
      </c>
      <c r="E277" s="14">
        <f>IF(V268="","",V268)</f>
        <v>17</v>
      </c>
      <c r="F277" s="12" t="s">
        <v>22</v>
      </c>
      <c r="G277" s="14">
        <f>IF(T268="","",T268)</f>
        <v>19</v>
      </c>
      <c r="H277" s="129">
        <f>IF(S268="","",S268)</f>
        <v>2</v>
      </c>
      <c r="I277" s="127">
        <f>IF(W271="","",W271)</f>
        <v>0</v>
      </c>
      <c r="J277" s="10">
        <f>IF(V271="","",V271)</f>
        <v>8</v>
      </c>
      <c r="K277" s="12" t="s">
        <v>22</v>
      </c>
      <c r="L277" s="10">
        <f>IF(T271="","",T271)</f>
        <v>15</v>
      </c>
      <c r="M277" s="129">
        <f>IF(S271="","",S271)</f>
        <v>2</v>
      </c>
      <c r="N277" s="127">
        <f>IF(W274="","",W274)</f>
        <v>0</v>
      </c>
      <c r="O277" s="10">
        <f>IF(V274="","",V274)</f>
        <v>9</v>
      </c>
      <c r="P277" s="12" t="s">
        <v>22</v>
      </c>
      <c r="Q277" s="10">
        <f>IF(T274="","",T274)</f>
        <v>15</v>
      </c>
      <c r="R277" s="129">
        <f>IF(S274="","",S274)</f>
        <v>2</v>
      </c>
      <c r="S277" s="141"/>
      <c r="T277" s="142"/>
      <c r="U277" s="142"/>
      <c r="V277" s="142"/>
      <c r="W277" s="143"/>
      <c r="X277" s="104"/>
      <c r="Y277" s="133"/>
      <c r="Z277" s="136"/>
      <c r="AA277" s="104"/>
      <c r="AB277" s="136"/>
      <c r="AD277" s="96">
        <f>IF(X276="","",X276*1000+(D277+I277+N277)*100+((D277+I277+N277)-(H277+M277+R277))*10+((SUM(E276:E278)+SUM(J276:J278)+SUM(O276:O278))-(SUM(G276:G278)+SUM(L276:L278)+SUM(Q276:Q278))))</f>
        <v>-97</v>
      </c>
    </row>
    <row r="278" spans="2:28" ht="15" customHeight="1">
      <c r="B278" s="102"/>
      <c r="C278" s="105"/>
      <c r="D278" s="98"/>
      <c r="E278" s="16">
        <f>IF(V269="","",V269)</f>
      </c>
      <c r="F278" s="21" t="s">
        <v>22</v>
      </c>
      <c r="G278" s="16">
        <f>IF(T269="","",T269)</f>
      </c>
      <c r="H278" s="130"/>
      <c r="I278" s="128"/>
      <c r="J278" s="32">
        <f>IF(V272="","",V272)</f>
      </c>
      <c r="K278" s="12" t="s">
        <v>22</v>
      </c>
      <c r="L278" s="32">
        <f>IF(T272="","",T272)</f>
      </c>
      <c r="M278" s="130"/>
      <c r="N278" s="128"/>
      <c r="O278" s="32">
        <f>IF(V275="","",V275)</f>
      </c>
      <c r="P278" s="21" t="s">
        <v>22</v>
      </c>
      <c r="Q278" s="32">
        <f>IF(T275="","",T275)</f>
      </c>
      <c r="R278" s="130"/>
      <c r="S278" s="144"/>
      <c r="T278" s="145"/>
      <c r="U278" s="145"/>
      <c r="V278" s="145"/>
      <c r="W278" s="146"/>
      <c r="X278" s="105"/>
      <c r="Y278" s="134"/>
      <c r="Z278" s="137"/>
      <c r="AA278" s="105"/>
      <c r="AB278" s="137"/>
    </row>
    <row r="279" spans="2:28" ht="15" customHeight="1">
      <c r="B279" s="38"/>
      <c r="C279" s="10"/>
      <c r="D279" s="15"/>
      <c r="E279" s="14"/>
      <c r="F279" s="12"/>
      <c r="G279" s="14"/>
      <c r="H279" s="39"/>
      <c r="I279" s="39"/>
      <c r="J279" s="10"/>
      <c r="K279" s="18"/>
      <c r="L279" s="10"/>
      <c r="M279" s="39"/>
      <c r="N279" s="39"/>
      <c r="O279" s="10"/>
      <c r="P279" s="12"/>
      <c r="Q279" s="10"/>
      <c r="R279" s="39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2:28" ht="15" customHeight="1">
      <c r="B280" s="38"/>
      <c r="C280" s="10"/>
      <c r="D280" s="15"/>
      <c r="E280" s="14"/>
      <c r="F280" s="12"/>
      <c r="G280" s="14"/>
      <c r="H280" s="39"/>
      <c r="I280" s="39"/>
      <c r="J280" s="10"/>
      <c r="K280" s="12"/>
      <c r="L280" s="10"/>
      <c r="M280" s="39"/>
      <c r="N280" s="39"/>
      <c r="O280" s="10"/>
      <c r="P280" s="12"/>
      <c r="Q280" s="10"/>
      <c r="R280" s="39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2:36" s="22" customFormat="1" ht="15" customHeight="1">
      <c r="B281" s="23"/>
      <c r="C281" s="23"/>
      <c r="E281" s="40"/>
      <c r="F281" s="40"/>
      <c r="J281" s="40"/>
      <c r="K281" s="40"/>
      <c r="L281" s="40"/>
      <c r="P281" s="40"/>
      <c r="AD281" s="95"/>
      <c r="AE281" s="95"/>
      <c r="AF281" s="95"/>
      <c r="AG281" s="95"/>
      <c r="AH281" s="95"/>
      <c r="AI281" s="95"/>
      <c r="AJ281" s="95"/>
    </row>
    <row r="282" spans="2:20" ht="13.5">
      <c r="B282" t="s">
        <v>145</v>
      </c>
      <c r="T282" t="s">
        <v>144</v>
      </c>
    </row>
    <row r="283" spans="2:28" ht="13.5">
      <c r="B283" s="162" t="str">
        <f>INDEX(B225:B236,MATCH(1,AA225:AA236,0),1)</f>
        <v>(中　萩)</v>
      </c>
      <c r="C283" s="163" t="str">
        <f>INDEX(C225:C236,MATCH(1,AA225:AA236,0),1)</f>
        <v>日田　千遥
日田　優子</v>
      </c>
      <c r="D283" s="41"/>
      <c r="E283" s="41"/>
      <c r="F283" s="41"/>
      <c r="G283" s="41"/>
      <c r="H283" s="41"/>
      <c r="I283" s="41"/>
      <c r="N283" s="41"/>
      <c r="O283" s="41"/>
      <c r="P283" s="41"/>
      <c r="Q283" s="41"/>
      <c r="R283" s="41"/>
      <c r="S283" s="41"/>
      <c r="T283" s="174" t="str">
        <f>INDEX(C253:C264,MATCH(1,AA253:AA264,0),1)</f>
        <v>伊藤　幸啓
伊藤　 　忍</v>
      </c>
      <c r="U283" s="174"/>
      <c r="V283" s="174"/>
      <c r="W283" s="174"/>
      <c r="X283" s="174"/>
      <c r="Y283" s="172" t="str">
        <f>INDEX(B253:B264,MATCH(1,AA253:AA264,0),1)</f>
        <v>(角　野)</v>
      </c>
      <c r="Z283" s="172"/>
      <c r="AA283" s="172"/>
      <c r="AB283" s="172"/>
    </row>
    <row r="284" spans="2:28" ht="13.5">
      <c r="B284" s="162"/>
      <c r="C284" s="163"/>
      <c r="G284" s="164" t="s">
        <v>196</v>
      </c>
      <c r="H284" s="165"/>
      <c r="I284" s="166"/>
      <c r="M284" s="42"/>
      <c r="N284" s="182" t="s">
        <v>195</v>
      </c>
      <c r="O284" s="183"/>
      <c r="P284" s="183"/>
      <c r="T284" s="174"/>
      <c r="U284" s="174"/>
      <c r="V284" s="174"/>
      <c r="W284" s="174"/>
      <c r="X284" s="174"/>
      <c r="Y284" s="172"/>
      <c r="Z284" s="172"/>
      <c r="AA284" s="172"/>
      <c r="AB284" s="172"/>
    </row>
    <row r="285" spans="7:16" ht="14.25" thickBot="1">
      <c r="G285" s="167"/>
      <c r="H285" s="167"/>
      <c r="I285" s="168"/>
      <c r="J285" s="44"/>
      <c r="K285" s="52"/>
      <c r="L285" s="67"/>
      <c r="M285" s="56"/>
      <c r="N285" s="184"/>
      <c r="O285" s="184"/>
      <c r="P285" s="184"/>
    </row>
    <row r="286" spans="2:20" ht="14.25" thickTop="1">
      <c r="B286" t="s">
        <v>146</v>
      </c>
      <c r="G286" s="167"/>
      <c r="H286" s="167"/>
      <c r="I286" s="167"/>
      <c r="J286" s="181" t="s">
        <v>204</v>
      </c>
      <c r="K286" s="177"/>
      <c r="L286" s="176"/>
      <c r="M286" s="180"/>
      <c r="N286" s="184"/>
      <c r="O286" s="184"/>
      <c r="P286" s="184"/>
      <c r="T286" t="s">
        <v>147</v>
      </c>
    </row>
    <row r="287" spans="2:28" ht="14.25" thickBot="1">
      <c r="B287" s="162" t="str">
        <f>INDEX(B239:B250,MATCH(1,AA239:AA250,0),1)</f>
        <v>(角　野)</v>
      </c>
      <c r="C287" s="163" t="str">
        <f>INDEX(C239:C250,MATCH(1,AA239:AA250,0),1)</f>
        <v>中田　彩音
中田　一王</v>
      </c>
      <c r="D287" s="50"/>
      <c r="E287" s="50"/>
      <c r="F287" s="50"/>
      <c r="G287" s="169"/>
      <c r="H287" s="169"/>
      <c r="I287" s="169"/>
      <c r="J287" s="179"/>
      <c r="K287" s="176"/>
      <c r="L287" s="176"/>
      <c r="M287" s="180"/>
      <c r="N287" s="185"/>
      <c r="O287" s="185"/>
      <c r="P287" s="185"/>
      <c r="Q287" s="50"/>
      <c r="R287" s="50"/>
      <c r="S287" s="50"/>
      <c r="T287" s="174" t="str">
        <f>INDEX(C267:C278,MATCH(1,AA267:AA278,0),1)</f>
        <v>坂口凌以智
坂口　 裕史</v>
      </c>
      <c r="U287" s="174"/>
      <c r="V287" s="174"/>
      <c r="W287" s="174"/>
      <c r="X287" s="174"/>
      <c r="Y287" s="172" t="str">
        <f>INDEX(B267:B278,MATCH(1,AA267:AA278,0),1)</f>
        <v>(宮　西)</v>
      </c>
      <c r="Z287" s="172"/>
      <c r="AA287" s="172"/>
      <c r="AB287" s="172"/>
    </row>
    <row r="288" spans="2:28" ht="14.25" thickTop="1">
      <c r="B288" s="162"/>
      <c r="C288" s="163"/>
      <c r="I288" s="66"/>
      <c r="J288" s="176"/>
      <c r="K288" s="176"/>
      <c r="L288" s="176"/>
      <c r="M288" s="176"/>
      <c r="N288" s="66"/>
      <c r="T288" s="174"/>
      <c r="U288" s="174"/>
      <c r="V288" s="174"/>
      <c r="W288" s="174"/>
      <c r="X288" s="174"/>
      <c r="Y288" s="172"/>
      <c r="Z288" s="172"/>
      <c r="AA288" s="172"/>
      <c r="AB288" s="172"/>
    </row>
    <row r="291" spans="2:36" s="3" customFormat="1" ht="22.5" customHeight="1">
      <c r="B291" s="123" t="s">
        <v>15</v>
      </c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AD291" s="94"/>
      <c r="AE291" s="94"/>
      <c r="AF291" s="94"/>
      <c r="AG291" s="94"/>
      <c r="AH291" s="94"/>
      <c r="AI291" s="94"/>
      <c r="AJ291" s="94"/>
    </row>
    <row r="293" spans="2:28" ht="15" customHeight="1">
      <c r="B293" s="27" t="s">
        <v>24</v>
      </c>
      <c r="C293" s="7"/>
      <c r="D293" s="89" t="s">
        <v>45</v>
      </c>
      <c r="E293" s="90"/>
      <c r="F293" s="90"/>
      <c r="G293" s="90"/>
      <c r="H293" s="78"/>
      <c r="I293" s="89" t="s">
        <v>125</v>
      </c>
      <c r="J293" s="90"/>
      <c r="K293" s="90"/>
      <c r="L293" s="90"/>
      <c r="M293" s="78"/>
      <c r="N293" s="89" t="s">
        <v>126</v>
      </c>
      <c r="O293" s="90"/>
      <c r="P293" s="90"/>
      <c r="Q293" s="90"/>
      <c r="R293" s="78"/>
      <c r="S293" s="89" t="s">
        <v>127</v>
      </c>
      <c r="T293" s="90"/>
      <c r="U293" s="90"/>
      <c r="V293" s="90"/>
      <c r="W293" s="78"/>
      <c r="X293" s="89" t="s">
        <v>20</v>
      </c>
      <c r="Y293" s="90"/>
      <c r="Z293" s="78"/>
      <c r="AA293" s="89" t="s">
        <v>21</v>
      </c>
      <c r="AB293" s="78"/>
    </row>
    <row r="294" spans="2:36" ht="15" customHeight="1">
      <c r="B294" s="106" t="s">
        <v>156</v>
      </c>
      <c r="C294" s="150" t="s">
        <v>184</v>
      </c>
      <c r="D294" s="138"/>
      <c r="E294" s="139"/>
      <c r="F294" s="139"/>
      <c r="G294" s="139"/>
      <c r="H294" s="140"/>
      <c r="I294" s="13" t="str">
        <f>IF(I295="","",IF(I295&gt;M295,"○","×"))</f>
        <v>○</v>
      </c>
      <c r="J294" s="28">
        <v>15</v>
      </c>
      <c r="K294" s="12" t="s">
        <v>22</v>
      </c>
      <c r="L294" s="28">
        <v>0</v>
      </c>
      <c r="M294" s="29"/>
      <c r="N294" s="13" t="str">
        <f>IF(N295="","",IF(N295&gt;R295,"○","×"))</f>
        <v>○</v>
      </c>
      <c r="O294" s="28">
        <v>15</v>
      </c>
      <c r="P294" s="12" t="s">
        <v>22</v>
      </c>
      <c r="Q294" s="28">
        <v>10</v>
      </c>
      <c r="R294" s="29"/>
      <c r="S294" s="13" t="str">
        <f>IF(S295="","",IF(S295&gt;W295,"○","×"))</f>
        <v>○</v>
      </c>
      <c r="T294" s="28">
        <v>15</v>
      </c>
      <c r="U294" s="12" t="s">
        <v>22</v>
      </c>
      <c r="V294" s="28">
        <v>7</v>
      </c>
      <c r="W294" s="29"/>
      <c r="X294" s="131">
        <f>IF(I294="","",COUNTIF(I294:W294,"○"))</f>
        <v>3</v>
      </c>
      <c r="Y294" s="132" t="s">
        <v>23</v>
      </c>
      <c r="Z294" s="135">
        <f>IF(I294="","",COUNTIF(I294:W294,"×"))</f>
        <v>0</v>
      </c>
      <c r="AA294" s="131">
        <f>IF(AD295="","",RANK(AD295,AD294:AD305))</f>
        <v>1</v>
      </c>
      <c r="AB294" s="135"/>
      <c r="AE294" s="95">
        <f>IF(J294="","",IF(J294&gt;L294,1,0))</f>
        <v>1</v>
      </c>
      <c r="AF294" s="95">
        <f>IF(J294="","",IF(J294&lt;L294,1,0))</f>
        <v>0</v>
      </c>
      <c r="AG294" s="95">
        <f>IF(O294="","",IF(O294&gt;Q294,1,0))</f>
        <v>1</v>
      </c>
      <c r="AH294" s="95">
        <f>IF(O294="","",IF(O294&lt;Q294,1,0))</f>
        <v>0</v>
      </c>
      <c r="AI294" s="95">
        <f>IF(T294="","",IF(T294&gt;V294,1,0))</f>
        <v>1</v>
      </c>
      <c r="AJ294" s="95">
        <f>IF(T294="","",IF(T294&lt;V294,1,0))</f>
        <v>0</v>
      </c>
    </row>
    <row r="295" spans="2:36" ht="15" customHeight="1">
      <c r="B295" s="101"/>
      <c r="C295" s="151"/>
      <c r="D295" s="141"/>
      <c r="E295" s="142"/>
      <c r="F295" s="142"/>
      <c r="G295" s="142"/>
      <c r="H295" s="143"/>
      <c r="I295" s="127">
        <f>IF(J294="","",SUM(AE294:AE296))</f>
        <v>2</v>
      </c>
      <c r="J295" s="10">
        <v>15</v>
      </c>
      <c r="K295" s="12" t="s">
        <v>22</v>
      </c>
      <c r="L295" s="10">
        <v>0</v>
      </c>
      <c r="M295" s="129">
        <f>IF(J294="","",SUM(AF294:AF296))</f>
        <v>0</v>
      </c>
      <c r="N295" s="127">
        <f>IF(O294="","",SUM(AG294:AG296))</f>
        <v>2</v>
      </c>
      <c r="O295" s="10">
        <v>15</v>
      </c>
      <c r="P295" s="12" t="s">
        <v>22</v>
      </c>
      <c r="Q295" s="10">
        <v>2</v>
      </c>
      <c r="R295" s="129">
        <f>IF(O294="","",SUM(AH294:AH296))</f>
        <v>0</v>
      </c>
      <c r="S295" s="127">
        <f>IF(T294="","",SUM(AI294:AI296))</f>
        <v>2</v>
      </c>
      <c r="T295" s="10">
        <v>15</v>
      </c>
      <c r="U295" s="12" t="s">
        <v>22</v>
      </c>
      <c r="V295" s="10">
        <v>8</v>
      </c>
      <c r="W295" s="129">
        <f>IF(T294="","",SUM(AJ294:AJ296))</f>
        <v>0</v>
      </c>
      <c r="X295" s="104"/>
      <c r="Y295" s="133"/>
      <c r="Z295" s="136"/>
      <c r="AA295" s="104"/>
      <c r="AB295" s="136"/>
      <c r="AD295" s="96">
        <f>IF(X294="","",X294*1000+(I295+N295+S295)*100+((I295+N295+S295)-(M295+R295+W295))*10+((SUM(J294:J296)+SUM(O294:O296)+SUM(T294:T296))-(SUM(L294:L296)+SUM(Q294:Q296)+SUM(V294:V296))))</f>
        <v>3723</v>
      </c>
      <c r="AE295" s="95">
        <f>IF(J295="","",IF(J295&gt;L295,1,0))</f>
        <v>1</v>
      </c>
      <c r="AF295" s="95">
        <f>IF(J295="","",IF(J295&lt;L295,1,0))</f>
        <v>0</v>
      </c>
      <c r="AG295" s="95">
        <f>IF(O295="","",IF(O295&gt;Q295,1,0))</f>
        <v>1</v>
      </c>
      <c r="AH295" s="95">
        <f>IF(O295="","",IF(O295&lt;Q295,1,0))</f>
        <v>0</v>
      </c>
      <c r="AI295" s="95">
        <f>IF(T295="","",IF(T295&gt;V295,1,0))</f>
        <v>1</v>
      </c>
      <c r="AJ295" s="95">
        <f>IF(T295="","",IF(T295&lt;V295,1,0))</f>
        <v>0</v>
      </c>
    </row>
    <row r="296" spans="2:36" ht="15" customHeight="1">
      <c r="B296" s="102"/>
      <c r="C296" s="152"/>
      <c r="D296" s="144"/>
      <c r="E296" s="145"/>
      <c r="F296" s="145"/>
      <c r="G296" s="145"/>
      <c r="H296" s="146"/>
      <c r="I296" s="128"/>
      <c r="J296" s="32"/>
      <c r="K296" s="12" t="s">
        <v>22</v>
      </c>
      <c r="L296" s="32"/>
      <c r="M296" s="130"/>
      <c r="N296" s="128"/>
      <c r="O296" s="32"/>
      <c r="P296" s="21" t="s">
        <v>22</v>
      </c>
      <c r="Q296" s="32"/>
      <c r="R296" s="130"/>
      <c r="S296" s="128"/>
      <c r="T296" s="32"/>
      <c r="U296" s="12" t="s">
        <v>22</v>
      </c>
      <c r="V296" s="32"/>
      <c r="W296" s="130"/>
      <c r="X296" s="105"/>
      <c r="Y296" s="134"/>
      <c r="Z296" s="137"/>
      <c r="AA296" s="105"/>
      <c r="AB296" s="137"/>
      <c r="AE296" s="95">
        <f>IF(J296="","",IF(J296&gt;L296,1,0))</f>
      </c>
      <c r="AF296" s="95">
        <f>IF(J296="","",IF(J296&lt;L296,1,0))</f>
      </c>
      <c r="AG296" s="95">
        <f>IF(O296="","",IF(O296&gt;Q296,1,0))</f>
      </c>
      <c r="AH296" s="95">
        <f>IF(O296="","",IF(O296&lt;Q296,1,0))</f>
      </c>
      <c r="AI296" s="95">
        <f>IF(T296="","",IF(T296&gt;V296,1,0))</f>
      </c>
      <c r="AJ296" s="95">
        <f>IF(T296="","",IF(T296&lt;V296,1,0))</f>
      </c>
    </row>
    <row r="297" spans="2:34" ht="15" customHeight="1">
      <c r="B297" s="153" t="s">
        <v>216</v>
      </c>
      <c r="C297" s="156" t="s">
        <v>215</v>
      </c>
      <c r="D297" s="13" t="str">
        <f>IF(D298="","",IF(D298&gt;H298,"○","×"))</f>
        <v>×</v>
      </c>
      <c r="E297" s="5">
        <f>IF(L294="","",L294)</f>
        <v>0</v>
      </c>
      <c r="F297" s="12" t="s">
        <v>22</v>
      </c>
      <c r="G297" s="5">
        <f>IF(J294="","",J294)</f>
        <v>15</v>
      </c>
      <c r="H297" s="29"/>
      <c r="I297" s="138"/>
      <c r="J297" s="139"/>
      <c r="K297" s="139"/>
      <c r="L297" s="139"/>
      <c r="M297" s="140"/>
      <c r="N297" s="13" t="str">
        <f>IF(N298="","",IF(N298&gt;R298,"○","×"))</f>
        <v>×</v>
      </c>
      <c r="O297" s="28">
        <v>0</v>
      </c>
      <c r="P297" s="12" t="s">
        <v>22</v>
      </c>
      <c r="Q297" s="28">
        <v>15</v>
      </c>
      <c r="R297" s="29"/>
      <c r="S297" s="13" t="str">
        <f>IF(S298="","",IF(S298&gt;W298,"○","×"))</f>
        <v>×</v>
      </c>
      <c r="T297" s="28">
        <v>0</v>
      </c>
      <c r="U297" s="18" t="s">
        <v>22</v>
      </c>
      <c r="V297" s="28">
        <v>15</v>
      </c>
      <c r="W297" s="29"/>
      <c r="X297" s="131">
        <f>IF(D297="","",COUNTIF(D297:W299,"○"))</f>
        <v>0</v>
      </c>
      <c r="Y297" s="132" t="s">
        <v>23</v>
      </c>
      <c r="Z297" s="135">
        <f>IF(D297="","",COUNTIF(D297:W299,"×"))</f>
        <v>3</v>
      </c>
      <c r="AA297" s="131">
        <f>IF(AD298="","",RANK(AD298,AD294:AD305))</f>
        <v>4</v>
      </c>
      <c r="AB297" s="135"/>
      <c r="AE297" s="95">
        <f>IF(O297="","",IF(O297&gt;Q297,1,0))</f>
        <v>0</v>
      </c>
      <c r="AF297" s="95">
        <f>IF(O297="","",IF(O297&lt;Q297,1,0))</f>
        <v>1</v>
      </c>
      <c r="AG297" s="95">
        <f>IF(T297="","",IF(T297&gt;V297,1,0))</f>
        <v>0</v>
      </c>
      <c r="AH297" s="95">
        <f>IF(T297="","",IF(T297&lt;V297,1,0))</f>
        <v>1</v>
      </c>
    </row>
    <row r="298" spans="2:34" ht="15" customHeight="1">
      <c r="B298" s="154"/>
      <c r="C298" s="157"/>
      <c r="D298" s="97">
        <f>M295</f>
        <v>0</v>
      </c>
      <c r="E298" s="14">
        <f>IF(L295="","",L295)</f>
        <v>0</v>
      </c>
      <c r="F298" s="12" t="s">
        <v>22</v>
      </c>
      <c r="G298" s="14">
        <f>IF(J295="","",J295)</f>
        <v>15</v>
      </c>
      <c r="H298" s="129">
        <f>I295</f>
        <v>2</v>
      </c>
      <c r="I298" s="141"/>
      <c r="J298" s="142"/>
      <c r="K298" s="142"/>
      <c r="L298" s="142"/>
      <c r="M298" s="143"/>
      <c r="N298" s="127">
        <f>IF(O297="","",SUM(AE297:AE299))</f>
        <v>0</v>
      </c>
      <c r="O298" s="10">
        <v>0</v>
      </c>
      <c r="P298" s="12" t="s">
        <v>22</v>
      </c>
      <c r="Q298" s="10">
        <v>15</v>
      </c>
      <c r="R298" s="129">
        <f>IF(O297="","",SUM(AF297:AF299))</f>
        <v>2</v>
      </c>
      <c r="S298" s="127">
        <f>IF(T297="","",SUM(AG297:AG299))</f>
        <v>0</v>
      </c>
      <c r="T298" s="10">
        <v>0</v>
      </c>
      <c r="U298" s="12" t="s">
        <v>22</v>
      </c>
      <c r="V298" s="10">
        <v>15</v>
      </c>
      <c r="W298" s="129">
        <f>IF(T297="","",SUM(AH297:AH299))</f>
        <v>2</v>
      </c>
      <c r="X298" s="104"/>
      <c r="Y298" s="133"/>
      <c r="Z298" s="136"/>
      <c r="AA298" s="104"/>
      <c r="AB298" s="136"/>
      <c r="AD298" s="96">
        <f>IF(X297="","",X297*1000+(D298+N298+S298)*100+((D298+N298+S298)-(H298+R298+W298))*10+((SUM(E297:E299)+SUM(O297:O299)+SUM(T297:T299))-(SUM(G297:G299)+SUM(Q297:Q299)+SUM(V297:V299))))</f>
        <v>-150</v>
      </c>
      <c r="AE298" s="95">
        <f>IF(O298="","",IF(O298&gt;Q298,1,0))</f>
        <v>0</v>
      </c>
      <c r="AF298" s="95">
        <f>IF(O298="","",IF(O298&lt;Q298,1,0))</f>
        <v>1</v>
      </c>
      <c r="AG298" s="95">
        <f>IF(T298="","",IF(T298&gt;V298,1,0))</f>
        <v>0</v>
      </c>
      <c r="AH298" s="95">
        <f>IF(T298="","",IF(T298&lt;V298,1,0))</f>
        <v>1</v>
      </c>
    </row>
    <row r="299" spans="2:34" ht="15" customHeight="1">
      <c r="B299" s="155"/>
      <c r="C299" s="158"/>
      <c r="D299" s="98"/>
      <c r="E299" s="16">
        <f>IF(L296="","",L296)</f>
      </c>
      <c r="F299" s="21" t="s">
        <v>22</v>
      </c>
      <c r="G299" s="16">
        <f>IF(J296="","",J296)</f>
      </c>
      <c r="H299" s="130"/>
      <c r="I299" s="144"/>
      <c r="J299" s="145"/>
      <c r="K299" s="145"/>
      <c r="L299" s="145"/>
      <c r="M299" s="146"/>
      <c r="N299" s="128"/>
      <c r="O299" s="32"/>
      <c r="P299" s="12" t="s">
        <v>22</v>
      </c>
      <c r="Q299" s="32"/>
      <c r="R299" s="130"/>
      <c r="S299" s="128"/>
      <c r="T299" s="32"/>
      <c r="U299" s="21" t="s">
        <v>22</v>
      </c>
      <c r="V299" s="32"/>
      <c r="W299" s="130"/>
      <c r="X299" s="105"/>
      <c r="Y299" s="134"/>
      <c r="Z299" s="137"/>
      <c r="AA299" s="105"/>
      <c r="AB299" s="137"/>
      <c r="AE299" s="95">
        <f>IF(O299="","",IF(O299&gt;Q299,1,0))</f>
      </c>
      <c r="AF299" s="95">
        <f>IF(O299="","",IF(O299&lt;Q299,1,0))</f>
      </c>
      <c r="AG299" s="95">
        <f>IF(T299="","",IF(T299&gt;V299,1,0))</f>
      </c>
      <c r="AH299" s="95">
        <f>IF(T299="","",IF(T299&lt;V299,1,0))</f>
      </c>
    </row>
    <row r="300" spans="2:32" ht="15" customHeight="1">
      <c r="B300" s="106" t="s">
        <v>159</v>
      </c>
      <c r="C300" s="103" t="s">
        <v>123</v>
      </c>
      <c r="D300" s="13" t="str">
        <f>IF(D301="","",IF(D301&gt;H301,"○","×"))</f>
        <v>×</v>
      </c>
      <c r="E300" s="5">
        <f>IF(Q294="","",Q294)</f>
        <v>10</v>
      </c>
      <c r="F300" s="12" t="s">
        <v>22</v>
      </c>
      <c r="G300" s="5">
        <f>IF(O294="","",O294)</f>
        <v>15</v>
      </c>
      <c r="H300" s="29"/>
      <c r="I300" s="13" t="str">
        <f>IF(I301="","",IF(I301&gt;M301,"○","×"))</f>
        <v>○</v>
      </c>
      <c r="J300" s="28">
        <f>IF(Q297="","",Q297)</f>
        <v>15</v>
      </c>
      <c r="K300" s="12" t="s">
        <v>22</v>
      </c>
      <c r="L300" s="28">
        <f>IF(O297="","",O297)</f>
        <v>0</v>
      </c>
      <c r="M300" s="29"/>
      <c r="N300" s="138"/>
      <c r="O300" s="139"/>
      <c r="P300" s="139"/>
      <c r="Q300" s="139"/>
      <c r="R300" s="140"/>
      <c r="S300" s="13" t="str">
        <f>IF(S301="","",IF(S301&gt;W301,"○","×"))</f>
        <v>○</v>
      </c>
      <c r="T300" s="28">
        <v>15</v>
      </c>
      <c r="U300" s="12" t="s">
        <v>22</v>
      </c>
      <c r="V300" s="28">
        <v>11</v>
      </c>
      <c r="W300" s="29"/>
      <c r="X300" s="131">
        <f>IF(D300="","",COUNTIF(D300:W302,"○"))</f>
        <v>2</v>
      </c>
      <c r="Y300" s="132" t="s">
        <v>23</v>
      </c>
      <c r="Z300" s="135">
        <f>IF(D300="","",COUNTIF(D300:W302,"×"))</f>
        <v>1</v>
      </c>
      <c r="AA300" s="131">
        <f>IF(AD301="","",RANK(AD301,AD294:AD305))</f>
        <v>2</v>
      </c>
      <c r="AB300" s="135"/>
      <c r="AE300" s="95">
        <f>IF(T300="","",IF(T300&gt;V300,1,0))</f>
        <v>1</v>
      </c>
      <c r="AF300" s="95">
        <f>IF(T300="","",IF(T300&lt;V300,1,0))</f>
        <v>0</v>
      </c>
    </row>
    <row r="301" spans="2:32" ht="15" customHeight="1">
      <c r="B301" s="101"/>
      <c r="C301" s="104"/>
      <c r="D301" s="97">
        <f>R295</f>
        <v>0</v>
      </c>
      <c r="E301" s="14">
        <f>IF(Q295="","",Q295)</f>
        <v>2</v>
      </c>
      <c r="F301" s="12" t="s">
        <v>22</v>
      </c>
      <c r="G301" s="14">
        <f>IF(O295="","",O295)</f>
        <v>15</v>
      </c>
      <c r="H301" s="129">
        <f>N295</f>
        <v>2</v>
      </c>
      <c r="I301" s="127">
        <f>R298</f>
        <v>2</v>
      </c>
      <c r="J301" s="10">
        <f>IF(Q298="","",Q298)</f>
        <v>15</v>
      </c>
      <c r="K301" s="12" t="s">
        <v>22</v>
      </c>
      <c r="L301" s="10">
        <f>IF(O298="","",O298)</f>
        <v>0</v>
      </c>
      <c r="M301" s="129">
        <f>N298</f>
        <v>0</v>
      </c>
      <c r="N301" s="141"/>
      <c r="O301" s="142"/>
      <c r="P301" s="142"/>
      <c r="Q301" s="142"/>
      <c r="R301" s="143"/>
      <c r="S301" s="127">
        <f>IF(T300="","",SUM(AE300:AE302))</f>
        <v>2</v>
      </c>
      <c r="T301" s="10">
        <v>15</v>
      </c>
      <c r="U301" s="12" t="s">
        <v>22</v>
      </c>
      <c r="V301" s="10">
        <v>6</v>
      </c>
      <c r="W301" s="129">
        <f>IF(T300="","",SUM(AF300:AF302))</f>
        <v>0</v>
      </c>
      <c r="X301" s="104"/>
      <c r="Y301" s="133"/>
      <c r="Z301" s="136"/>
      <c r="AA301" s="104"/>
      <c r="AB301" s="136"/>
      <c r="AD301" s="96">
        <f>IF(X300="","",X300*1000+(D301+I301+S301)*100+((D301+I301+S301)-(H301+M301+W301))*10+((SUM(E300:E302)+SUM(J300:J302)+SUM(T300:T302))-(SUM(G300:G302)+SUM(L300:L302)+SUM(V300:V302))))</f>
        <v>2445</v>
      </c>
      <c r="AE301" s="95">
        <f>IF(T301="","",IF(T301&gt;V301,1,0))</f>
        <v>1</v>
      </c>
      <c r="AF301" s="95">
        <f>IF(T301="","",IF(T301&lt;V301,1,0))</f>
        <v>0</v>
      </c>
    </row>
    <row r="302" spans="2:32" ht="15" customHeight="1">
      <c r="B302" s="102"/>
      <c r="C302" s="105"/>
      <c r="D302" s="98"/>
      <c r="E302" s="16">
        <f>IF(Q296="","",Q296)</f>
      </c>
      <c r="F302" s="21" t="s">
        <v>22</v>
      </c>
      <c r="G302" s="16">
        <f>IF(O296="","",O296)</f>
      </c>
      <c r="H302" s="130"/>
      <c r="I302" s="128"/>
      <c r="J302" s="32">
        <f>IF(Q299="","",Q299)</f>
      </c>
      <c r="K302" s="21" t="s">
        <v>22</v>
      </c>
      <c r="L302" s="32">
        <f>IF(O299="","",O299)</f>
      </c>
      <c r="M302" s="130"/>
      <c r="N302" s="144"/>
      <c r="O302" s="145"/>
      <c r="P302" s="145"/>
      <c r="Q302" s="145"/>
      <c r="R302" s="146"/>
      <c r="S302" s="128"/>
      <c r="T302" s="32"/>
      <c r="U302" s="12" t="s">
        <v>22</v>
      </c>
      <c r="V302" s="32"/>
      <c r="W302" s="130"/>
      <c r="X302" s="105"/>
      <c r="Y302" s="134"/>
      <c r="Z302" s="137"/>
      <c r="AA302" s="105"/>
      <c r="AB302" s="137"/>
      <c r="AE302" s="95">
        <f>IF(T302="","",IF(T302&gt;V302,1,0))</f>
      </c>
      <c r="AF302" s="95">
        <f>IF(T302="","",IF(T302&lt;V302,1,0))</f>
      </c>
    </row>
    <row r="303" spans="2:28" ht="15" customHeight="1">
      <c r="B303" s="106" t="s">
        <v>157</v>
      </c>
      <c r="C303" s="103" t="s">
        <v>124</v>
      </c>
      <c r="D303" s="13" t="str">
        <f>IF(D304="","",IF(D304&gt;H304,"○","×"))</f>
        <v>×</v>
      </c>
      <c r="E303" s="5">
        <f>IF(V294="","",V294)</f>
        <v>7</v>
      </c>
      <c r="F303" s="12" t="s">
        <v>22</v>
      </c>
      <c r="G303" s="5">
        <f>IF(T294="","",T294)</f>
        <v>15</v>
      </c>
      <c r="H303" s="29"/>
      <c r="I303" s="13" t="str">
        <f>IF(I304="","",IF(I304&gt;M304,"○","×"))</f>
        <v>○</v>
      </c>
      <c r="J303" s="28">
        <f>IF(V297="","",V297)</f>
        <v>15</v>
      </c>
      <c r="K303" s="12" t="s">
        <v>22</v>
      </c>
      <c r="L303" s="28">
        <f>IF(T297="","",T297)</f>
        <v>0</v>
      </c>
      <c r="M303" s="29"/>
      <c r="N303" s="13" t="str">
        <f>IF(N304="","",IF(N304&gt;R304,"○","×"))</f>
        <v>×</v>
      </c>
      <c r="O303" s="28">
        <f>IF(V300="","",V300)</f>
        <v>11</v>
      </c>
      <c r="P303" s="12" t="s">
        <v>22</v>
      </c>
      <c r="Q303" s="28">
        <f>IF(T300="","",T300)</f>
        <v>15</v>
      </c>
      <c r="R303" s="29"/>
      <c r="S303" s="138"/>
      <c r="T303" s="139"/>
      <c r="U303" s="139"/>
      <c r="V303" s="139"/>
      <c r="W303" s="140"/>
      <c r="X303" s="131">
        <f>IF(D303="","",COUNTIF(D303:R303,"○"))</f>
        <v>1</v>
      </c>
      <c r="Y303" s="132" t="s">
        <v>23</v>
      </c>
      <c r="Z303" s="135">
        <f>IF(D303="","",COUNTIF(D303:R303,"×"))</f>
        <v>2</v>
      </c>
      <c r="AA303" s="131">
        <f>IF(AD304="","",RANK(AD304,AD294:AD305))</f>
        <v>3</v>
      </c>
      <c r="AB303" s="135"/>
    </row>
    <row r="304" spans="2:30" ht="15" customHeight="1">
      <c r="B304" s="101"/>
      <c r="C304" s="104"/>
      <c r="D304" s="97">
        <f>W295</f>
        <v>0</v>
      </c>
      <c r="E304" s="14">
        <f>IF(V295="","",V295)</f>
        <v>8</v>
      </c>
      <c r="F304" s="12" t="s">
        <v>22</v>
      </c>
      <c r="G304" s="14">
        <f>IF(T295="","",T295)</f>
        <v>15</v>
      </c>
      <c r="H304" s="129">
        <f>S295</f>
        <v>2</v>
      </c>
      <c r="I304" s="127">
        <f>W298</f>
        <v>2</v>
      </c>
      <c r="J304" s="10">
        <f>IF(V298="","",V298)</f>
        <v>15</v>
      </c>
      <c r="K304" s="12" t="s">
        <v>22</v>
      </c>
      <c r="L304" s="10">
        <f>IF(T298="","",T298)</f>
        <v>0</v>
      </c>
      <c r="M304" s="129">
        <f>S298</f>
        <v>0</v>
      </c>
      <c r="N304" s="127">
        <f>W301</f>
        <v>0</v>
      </c>
      <c r="O304" s="10">
        <f>IF(V301="","",V301)</f>
        <v>6</v>
      </c>
      <c r="P304" s="12" t="s">
        <v>22</v>
      </c>
      <c r="Q304" s="10">
        <f>IF(T301="","",T301)</f>
        <v>15</v>
      </c>
      <c r="R304" s="129">
        <f>S301</f>
        <v>2</v>
      </c>
      <c r="S304" s="141"/>
      <c r="T304" s="142"/>
      <c r="U304" s="142"/>
      <c r="V304" s="142"/>
      <c r="W304" s="143"/>
      <c r="X304" s="104"/>
      <c r="Y304" s="133"/>
      <c r="Z304" s="136"/>
      <c r="AA304" s="104"/>
      <c r="AB304" s="136"/>
      <c r="AD304" s="96">
        <f>IF(X303="","",X303*1000+(D304+I304+N304)*100+((D304+I304+N304)-(H304+M304+R304))*10+((SUM(E303:E305)+SUM(J303:J305)+SUM(O303:O305))-(SUM(G303:G305)+SUM(L303:L305)+SUM(Q303:Q305))))</f>
        <v>1182</v>
      </c>
    </row>
    <row r="305" spans="2:28" ht="15" customHeight="1">
      <c r="B305" s="102"/>
      <c r="C305" s="105"/>
      <c r="D305" s="98"/>
      <c r="E305" s="16">
        <f>IF(V296="","",V296)</f>
      </c>
      <c r="F305" s="12" t="s">
        <v>22</v>
      </c>
      <c r="G305" s="16">
        <f>IF(T296="","",T296)</f>
      </c>
      <c r="H305" s="130"/>
      <c r="I305" s="128"/>
      <c r="J305" s="32">
        <f>IF(V299="","",V299)</f>
      </c>
      <c r="K305" s="21" t="s">
        <v>22</v>
      </c>
      <c r="L305" s="32">
        <f>IF(T299="","",T299)</f>
      </c>
      <c r="M305" s="130"/>
      <c r="N305" s="128"/>
      <c r="O305" s="32">
        <f>IF(V302="","",V302)</f>
      </c>
      <c r="P305" s="21" t="s">
        <v>22</v>
      </c>
      <c r="Q305" s="32">
        <f>IF(T302="","",T302)</f>
      </c>
      <c r="R305" s="130"/>
      <c r="S305" s="144"/>
      <c r="T305" s="145"/>
      <c r="U305" s="145"/>
      <c r="V305" s="145"/>
      <c r="W305" s="146"/>
      <c r="X305" s="105"/>
      <c r="Y305" s="134"/>
      <c r="Z305" s="137"/>
      <c r="AA305" s="105"/>
      <c r="AB305" s="137"/>
    </row>
    <row r="306" spans="2:7" ht="15" customHeight="1">
      <c r="B306" s="33"/>
      <c r="C306" s="34"/>
      <c r="D306" s="35"/>
      <c r="E306" s="35"/>
      <c r="F306" s="36"/>
      <c r="G306" s="35"/>
    </row>
    <row r="307" spans="2:28" ht="15" customHeight="1">
      <c r="B307" s="27" t="s">
        <v>25</v>
      </c>
      <c r="C307" s="7"/>
      <c r="D307" s="89" t="s">
        <v>131</v>
      </c>
      <c r="E307" s="90"/>
      <c r="F307" s="90"/>
      <c r="G307" s="90"/>
      <c r="H307" s="78"/>
      <c r="I307" s="89" t="s">
        <v>125</v>
      </c>
      <c r="J307" s="90"/>
      <c r="K307" s="90"/>
      <c r="L307" s="90"/>
      <c r="M307" s="78"/>
      <c r="N307" s="89" t="s">
        <v>116</v>
      </c>
      <c r="O307" s="90"/>
      <c r="P307" s="90"/>
      <c r="Q307" s="90"/>
      <c r="R307" s="78"/>
      <c r="S307" s="89" t="s">
        <v>132</v>
      </c>
      <c r="T307" s="90"/>
      <c r="U307" s="90"/>
      <c r="V307" s="90"/>
      <c r="W307" s="78"/>
      <c r="X307" s="89" t="s">
        <v>20</v>
      </c>
      <c r="Y307" s="90"/>
      <c r="Z307" s="78"/>
      <c r="AA307" s="89" t="s">
        <v>21</v>
      </c>
      <c r="AB307" s="78"/>
    </row>
    <row r="308" spans="2:36" ht="15" customHeight="1">
      <c r="B308" s="106" t="s">
        <v>156</v>
      </c>
      <c r="C308" s="103" t="s">
        <v>128</v>
      </c>
      <c r="D308" s="138"/>
      <c r="E308" s="139"/>
      <c r="F308" s="139"/>
      <c r="G308" s="139"/>
      <c r="H308" s="140"/>
      <c r="I308" s="13" t="str">
        <f>IF(I309="","",IF(I309&gt;M309,"○","×"))</f>
        <v>○</v>
      </c>
      <c r="J308" s="28">
        <v>15</v>
      </c>
      <c r="K308" s="12" t="s">
        <v>22</v>
      </c>
      <c r="L308" s="28">
        <v>0</v>
      </c>
      <c r="M308" s="29"/>
      <c r="N308" s="13" t="str">
        <f>IF(N309="","",IF(N309&gt;R309,"○","×"))</f>
        <v>×</v>
      </c>
      <c r="O308" s="28">
        <v>9</v>
      </c>
      <c r="P308" s="12" t="s">
        <v>22</v>
      </c>
      <c r="Q308" s="28">
        <v>15</v>
      </c>
      <c r="R308" s="29"/>
      <c r="S308" s="13" t="str">
        <f>IF(S309="","",IF(S309&gt;W309,"○","×"))</f>
        <v>○</v>
      </c>
      <c r="T308" s="28">
        <v>15</v>
      </c>
      <c r="U308" s="12" t="s">
        <v>22</v>
      </c>
      <c r="V308" s="28">
        <v>5</v>
      </c>
      <c r="W308" s="29"/>
      <c r="X308" s="131">
        <f>IF(I308="","",COUNTIF(I308:W308,"○"))</f>
        <v>2</v>
      </c>
      <c r="Y308" s="132" t="s">
        <v>23</v>
      </c>
      <c r="Z308" s="135">
        <f>IF(I308="","",COUNTIF(I308:W308,"×"))</f>
        <v>1</v>
      </c>
      <c r="AA308" s="131">
        <f>IF(AD309="","",RANK(AD309,AD308:AD319))</f>
        <v>2</v>
      </c>
      <c r="AB308" s="135"/>
      <c r="AE308" s="95">
        <f>IF(J308="","",IF(J308&gt;L308,1,0))</f>
        <v>1</v>
      </c>
      <c r="AF308" s="95">
        <f>IF(J308="","",IF(J308&lt;L308,1,0))</f>
        <v>0</v>
      </c>
      <c r="AG308" s="95">
        <f>IF(O308="","",IF(O308&gt;Q308,1,0))</f>
        <v>0</v>
      </c>
      <c r="AH308" s="95">
        <f>IF(O308="","",IF(O308&lt;Q308,1,0))</f>
        <v>1</v>
      </c>
      <c r="AI308" s="95">
        <f>IF(T308="","",IF(T308&gt;V308,1,0))</f>
        <v>1</v>
      </c>
      <c r="AJ308" s="95">
        <f>IF(T308="","",IF(T308&lt;V308,1,0))</f>
        <v>0</v>
      </c>
    </row>
    <row r="309" spans="2:36" ht="15" customHeight="1">
      <c r="B309" s="101"/>
      <c r="C309" s="104"/>
      <c r="D309" s="141"/>
      <c r="E309" s="142"/>
      <c r="F309" s="142"/>
      <c r="G309" s="142"/>
      <c r="H309" s="143"/>
      <c r="I309" s="127">
        <f>IF(J308="","",SUM(AE308:AE310))</f>
        <v>2</v>
      </c>
      <c r="J309" s="10">
        <v>15</v>
      </c>
      <c r="K309" s="12" t="s">
        <v>22</v>
      </c>
      <c r="L309" s="10">
        <v>0</v>
      </c>
      <c r="M309" s="129">
        <f>IF(J308="","",SUM(AF308:AF310))</f>
        <v>0</v>
      </c>
      <c r="N309" s="127">
        <f>IF(O308="","",SUM(AG308:AG310))</f>
        <v>0</v>
      </c>
      <c r="O309" s="10">
        <v>8</v>
      </c>
      <c r="P309" s="12" t="s">
        <v>22</v>
      </c>
      <c r="Q309" s="10">
        <v>15</v>
      </c>
      <c r="R309" s="129">
        <f>IF(O308="","",SUM(AH308:AH310))</f>
        <v>2</v>
      </c>
      <c r="S309" s="127">
        <f>IF(T308="","",SUM(AI308:AI310))</f>
        <v>2</v>
      </c>
      <c r="T309" s="10">
        <v>15</v>
      </c>
      <c r="U309" s="12" t="s">
        <v>22</v>
      </c>
      <c r="V309" s="10">
        <v>12</v>
      </c>
      <c r="W309" s="129">
        <f>IF(T308="","",SUM(AJ308:AJ310))</f>
        <v>0</v>
      </c>
      <c r="X309" s="104"/>
      <c r="Y309" s="133"/>
      <c r="Z309" s="136"/>
      <c r="AA309" s="104"/>
      <c r="AB309" s="136"/>
      <c r="AD309" s="96">
        <f>IF(X308="","",X308*1000+(S309+I309+N309)*100+((S309+I309+N309)-(W309+M309+R309))*10+((SUM(T308:T310)+SUM(J308:J310)+SUM(O308:O310))-(SUM(V308:V310)+SUM(L308:L310)+SUM(Q308:Q310))))</f>
        <v>2450</v>
      </c>
      <c r="AE309" s="95">
        <f>IF(J309="","",IF(J309&gt;L309,1,0))</f>
        <v>1</v>
      </c>
      <c r="AF309" s="95">
        <f>IF(J309="","",IF(J309&lt;L309,1,0))</f>
        <v>0</v>
      </c>
      <c r="AG309" s="95">
        <f>IF(O309="","",IF(O309&gt;Q309,1,0))</f>
        <v>0</v>
      </c>
      <c r="AH309" s="95">
        <f>IF(O309="","",IF(O309&lt;Q309,1,0))</f>
        <v>1</v>
      </c>
      <c r="AI309" s="95">
        <f>IF(T309="","",IF(T309&gt;V309,1,0))</f>
        <v>1</v>
      </c>
      <c r="AJ309" s="95">
        <f>IF(T309="","",IF(T309&lt;V309,1,0))</f>
        <v>0</v>
      </c>
    </row>
    <row r="310" spans="2:36" ht="15" customHeight="1">
      <c r="B310" s="102"/>
      <c r="C310" s="105"/>
      <c r="D310" s="144"/>
      <c r="E310" s="145"/>
      <c r="F310" s="145"/>
      <c r="G310" s="145"/>
      <c r="H310" s="146"/>
      <c r="I310" s="128"/>
      <c r="J310" s="32"/>
      <c r="K310" s="12" t="s">
        <v>22</v>
      </c>
      <c r="L310" s="32"/>
      <c r="M310" s="130"/>
      <c r="N310" s="128"/>
      <c r="O310" s="32"/>
      <c r="P310" s="21" t="s">
        <v>22</v>
      </c>
      <c r="Q310" s="32"/>
      <c r="R310" s="130"/>
      <c r="S310" s="128"/>
      <c r="T310" s="32"/>
      <c r="U310" s="21" t="s">
        <v>22</v>
      </c>
      <c r="V310" s="32"/>
      <c r="W310" s="130"/>
      <c r="X310" s="105"/>
      <c r="Y310" s="134"/>
      <c r="Z310" s="137"/>
      <c r="AA310" s="105"/>
      <c r="AB310" s="137"/>
      <c r="AE310" s="95">
        <f>IF(J310="","",IF(J310&gt;L310,1,0))</f>
      </c>
      <c r="AF310" s="95">
        <f>IF(J310="","",IF(J310&lt;L310,1,0))</f>
      </c>
      <c r="AG310" s="95">
        <f>IF(O310="","",IF(O310&gt;Q310,1,0))</f>
      </c>
      <c r="AH310" s="95">
        <f>IF(O310="","",IF(O310&lt;Q310,1,0))</f>
      </c>
      <c r="AI310" s="95">
        <f>IF(T310="","",IF(T310&gt;V310,1,0))</f>
      </c>
      <c r="AJ310" s="95">
        <f>IF(T310="","",IF(T310&lt;V310,1,0))</f>
      </c>
    </row>
    <row r="311" spans="2:34" ht="15" customHeight="1">
      <c r="B311" s="153" t="s">
        <v>216</v>
      </c>
      <c r="C311" s="156" t="s">
        <v>217</v>
      </c>
      <c r="D311" s="37" t="str">
        <f>IF(D312="","",IF(D312&gt;H312,"○","×"))</f>
        <v>×</v>
      </c>
      <c r="E311" s="14">
        <f>IF(L308="","",L308)</f>
        <v>0</v>
      </c>
      <c r="F311" s="12" t="s">
        <v>22</v>
      </c>
      <c r="G311" s="14">
        <f>IF(J308="","",J308)</f>
        <v>15</v>
      </c>
      <c r="H311" s="31"/>
      <c r="I311" s="138"/>
      <c r="J311" s="139"/>
      <c r="K311" s="139"/>
      <c r="L311" s="139"/>
      <c r="M311" s="140"/>
      <c r="N311" s="37" t="str">
        <f>IF(N312="","",IF(N312&gt;R312,"○","×"))</f>
        <v>×</v>
      </c>
      <c r="O311" s="10">
        <v>0</v>
      </c>
      <c r="P311" s="12" t="s">
        <v>22</v>
      </c>
      <c r="Q311" s="10">
        <v>15</v>
      </c>
      <c r="R311" s="31"/>
      <c r="S311" s="37" t="str">
        <f>IF(S312="","",IF(S312&gt;W312,"○","×"))</f>
        <v>×</v>
      </c>
      <c r="T311" s="10">
        <v>0</v>
      </c>
      <c r="U311" s="12" t="s">
        <v>22</v>
      </c>
      <c r="V311" s="10">
        <v>15</v>
      </c>
      <c r="W311" s="31"/>
      <c r="X311" s="131">
        <f>IF(D311="","",COUNTIF(D311:W313,"○"))</f>
        <v>0</v>
      </c>
      <c r="Y311" s="132" t="s">
        <v>23</v>
      </c>
      <c r="Z311" s="135">
        <f>IF(D311="","",COUNTIF(D311:W313,"×"))</f>
        <v>3</v>
      </c>
      <c r="AA311" s="131">
        <f>IF(AD312="","",RANK(AD312,AD308:AD319))</f>
        <v>4</v>
      </c>
      <c r="AB311" s="135"/>
      <c r="AE311" s="95">
        <f>IF(O311="","",IF(O311&gt;Q311,1,0))</f>
        <v>0</v>
      </c>
      <c r="AF311" s="95">
        <f>IF(O311="","",IF(O311&lt;Q311,1,0))</f>
        <v>1</v>
      </c>
      <c r="AG311" s="95">
        <f>IF(T311="","",IF(T311&gt;V311,1,0))</f>
        <v>0</v>
      </c>
      <c r="AH311" s="95">
        <f>IF(T311="","",IF(T311&lt;V311,1,0))</f>
        <v>1</v>
      </c>
    </row>
    <row r="312" spans="2:34" ht="15" customHeight="1">
      <c r="B312" s="154"/>
      <c r="C312" s="157"/>
      <c r="D312" s="97">
        <f>IF(M309="","",M309)</f>
        <v>0</v>
      </c>
      <c r="E312" s="14">
        <f>IF(L309="","",L309)</f>
        <v>0</v>
      </c>
      <c r="F312" s="12" t="s">
        <v>22</v>
      </c>
      <c r="G312" s="14">
        <f>IF(J309="","",J309)</f>
        <v>15</v>
      </c>
      <c r="H312" s="129">
        <f>IF(I309="","",I309)</f>
        <v>2</v>
      </c>
      <c r="I312" s="141"/>
      <c r="J312" s="142"/>
      <c r="K312" s="142"/>
      <c r="L312" s="142"/>
      <c r="M312" s="143"/>
      <c r="N312" s="127">
        <f>IF(O311="","",SUM(AE311:AE313))</f>
        <v>0</v>
      </c>
      <c r="O312" s="10">
        <v>0</v>
      </c>
      <c r="P312" s="12" t="s">
        <v>22</v>
      </c>
      <c r="Q312" s="10">
        <v>15</v>
      </c>
      <c r="R312" s="129">
        <f>IF(O311="","",SUM(AF311:AF313))</f>
        <v>2</v>
      </c>
      <c r="S312" s="127">
        <f>IF(T311="","",SUM(AG311:AG313))</f>
        <v>0</v>
      </c>
      <c r="T312" s="10">
        <v>0</v>
      </c>
      <c r="U312" s="12" t="s">
        <v>22</v>
      </c>
      <c r="V312" s="10">
        <v>15</v>
      </c>
      <c r="W312" s="129">
        <f>IF(T311="","",SUM(AH311:AH313))</f>
        <v>2</v>
      </c>
      <c r="X312" s="104"/>
      <c r="Y312" s="133"/>
      <c r="Z312" s="136"/>
      <c r="AA312" s="104"/>
      <c r="AB312" s="136"/>
      <c r="AD312" s="96">
        <f>IF(X311="","",X311*1000+(D312+S312+N312)*100+((D312+S312+N312)-(H312+W312+R312))*10+((SUM(E311:E313)+SUM(T311:T313)+SUM(O311:O313))-(SUM(G311:G313)+SUM(V311:V313)+SUM(Q311:Q313))))</f>
        <v>-150</v>
      </c>
      <c r="AE312" s="95">
        <f>IF(O312="","",IF(O312&gt;Q312,1,0))</f>
        <v>0</v>
      </c>
      <c r="AF312" s="95">
        <f>IF(O312="","",IF(O312&lt;Q312,1,0))</f>
        <v>1</v>
      </c>
      <c r="AG312" s="95">
        <f>IF(T312="","",IF(T312&gt;V312,1,0))</f>
        <v>0</v>
      </c>
      <c r="AH312" s="95">
        <f>IF(T312="","",IF(T312&lt;V312,1,0))</f>
        <v>1</v>
      </c>
    </row>
    <row r="313" spans="2:34" ht="15" customHeight="1">
      <c r="B313" s="155"/>
      <c r="C313" s="158"/>
      <c r="D313" s="98"/>
      <c r="E313" s="16">
        <f>IF(L310="","",L310)</f>
      </c>
      <c r="F313" s="21" t="s">
        <v>22</v>
      </c>
      <c r="G313" s="16">
        <f>IF(J310="","",J310)</f>
      </c>
      <c r="H313" s="130"/>
      <c r="I313" s="144"/>
      <c r="J313" s="145"/>
      <c r="K313" s="145"/>
      <c r="L313" s="145"/>
      <c r="M313" s="146"/>
      <c r="N313" s="128"/>
      <c r="O313" s="32"/>
      <c r="P313" s="12" t="s">
        <v>22</v>
      </c>
      <c r="Q313" s="32"/>
      <c r="R313" s="130"/>
      <c r="S313" s="128"/>
      <c r="T313" s="32"/>
      <c r="U313" s="12" t="s">
        <v>22</v>
      </c>
      <c r="V313" s="32"/>
      <c r="W313" s="130"/>
      <c r="X313" s="105"/>
      <c r="Y313" s="134"/>
      <c r="Z313" s="137"/>
      <c r="AA313" s="105"/>
      <c r="AB313" s="137"/>
      <c r="AE313" s="95">
        <f>IF(O313="","",IF(O313&gt;Q313,1,0))</f>
      </c>
      <c r="AF313" s="95">
        <f>IF(O313="","",IF(O313&lt;Q313,1,0))</f>
      </c>
      <c r="AG313" s="95">
        <f>IF(T313="","",IF(T313&gt;V313,1,0))</f>
      </c>
      <c r="AH313" s="95">
        <f>IF(T313="","",IF(T313&lt;V313,1,0))</f>
      </c>
    </row>
    <row r="314" spans="2:32" ht="15" customHeight="1">
      <c r="B314" s="106" t="s">
        <v>155</v>
      </c>
      <c r="C314" s="103" t="s">
        <v>129</v>
      </c>
      <c r="D314" s="37" t="str">
        <f>IF(D315="","",IF(D315&gt;H315,"○","×"))</f>
        <v>○</v>
      </c>
      <c r="E314" s="14">
        <f>IF(Q308="","",Q308)</f>
        <v>15</v>
      </c>
      <c r="F314" s="12" t="s">
        <v>22</v>
      </c>
      <c r="G314" s="14">
        <f>IF(O308="","",O308)</f>
        <v>9</v>
      </c>
      <c r="H314" s="31"/>
      <c r="I314" s="37" t="str">
        <f>IF(I315="","",IF(I315&gt;M315,"○","×"))</f>
        <v>○</v>
      </c>
      <c r="J314" s="10">
        <f>IF(Q311="","",Q311)</f>
        <v>15</v>
      </c>
      <c r="K314" s="12" t="s">
        <v>22</v>
      </c>
      <c r="L314" s="10">
        <f>IF(O311="","",O311)</f>
        <v>0</v>
      </c>
      <c r="M314" s="31"/>
      <c r="N314" s="138"/>
      <c r="O314" s="139"/>
      <c r="P314" s="139"/>
      <c r="Q314" s="139"/>
      <c r="R314" s="140"/>
      <c r="S314" s="37" t="str">
        <f>IF(S315="","",IF(S315&gt;W315,"○","×"))</f>
        <v>○</v>
      </c>
      <c r="T314" s="10">
        <v>15</v>
      </c>
      <c r="U314" s="18" t="s">
        <v>22</v>
      </c>
      <c r="V314" s="10">
        <v>6</v>
      </c>
      <c r="W314" s="31"/>
      <c r="X314" s="131">
        <f>IF(D314="","",COUNTIF(D314:W316,"○"))</f>
        <v>3</v>
      </c>
      <c r="Y314" s="132" t="s">
        <v>23</v>
      </c>
      <c r="Z314" s="135">
        <f>IF(D314="","",COUNTIF(D314:W316,"×"))</f>
        <v>0</v>
      </c>
      <c r="AA314" s="131">
        <f>IF(AD315="","",RANK(AD315,AD308:AD319))</f>
        <v>1</v>
      </c>
      <c r="AB314" s="135"/>
      <c r="AE314" s="95">
        <f>IF(T314="","",IF(T314&gt;V314,1,0))</f>
        <v>1</v>
      </c>
      <c r="AF314" s="95">
        <f>IF(T314="","",IF(T314&lt;V314,1,0))</f>
        <v>0</v>
      </c>
    </row>
    <row r="315" spans="2:32" ht="15" customHeight="1">
      <c r="B315" s="101"/>
      <c r="C315" s="104"/>
      <c r="D315" s="97">
        <f>IF(R309="","",R309)</f>
        <v>2</v>
      </c>
      <c r="E315" s="14">
        <f>IF(Q309="","",Q309)</f>
        <v>15</v>
      </c>
      <c r="F315" s="12" t="s">
        <v>22</v>
      </c>
      <c r="G315" s="14">
        <f>IF(O309="","",O309)</f>
        <v>8</v>
      </c>
      <c r="H315" s="129">
        <f>IF(N309="","",N309)</f>
        <v>0</v>
      </c>
      <c r="I315" s="127">
        <f>IF(R312="","",R312)</f>
        <v>2</v>
      </c>
      <c r="J315" s="10">
        <f>IF(Q312="","",Q312)</f>
        <v>15</v>
      </c>
      <c r="K315" s="12" t="s">
        <v>22</v>
      </c>
      <c r="L315" s="10">
        <f>IF(O312="","",O312)</f>
        <v>0</v>
      </c>
      <c r="M315" s="129">
        <f>IF(N312="","",N312)</f>
        <v>0</v>
      </c>
      <c r="N315" s="141"/>
      <c r="O315" s="142"/>
      <c r="P315" s="142"/>
      <c r="Q315" s="142"/>
      <c r="R315" s="143"/>
      <c r="S315" s="127">
        <f>IF(T314="","",SUM(AE314:AE316))</f>
        <v>2</v>
      </c>
      <c r="T315" s="10">
        <v>15</v>
      </c>
      <c r="U315" s="12" t="s">
        <v>22</v>
      </c>
      <c r="V315" s="10">
        <v>2</v>
      </c>
      <c r="W315" s="129">
        <f>IF(T314="","",SUM(AF314:AF316))</f>
        <v>0</v>
      </c>
      <c r="X315" s="104"/>
      <c r="Y315" s="133"/>
      <c r="Z315" s="136"/>
      <c r="AA315" s="104"/>
      <c r="AB315" s="136"/>
      <c r="AD315" s="96">
        <f>IF(X314="","",X314*1000+(D315+I315+S315)*100+((D315+I315+S315)-(H315+M315+W315))*10+((SUM(E314:E316)+SUM(J314:J316)+SUM(T314:T316))-(SUM(G314:G316)+SUM(L314:L316)+SUM(V314:V316))))</f>
        <v>3725</v>
      </c>
      <c r="AE315" s="95">
        <f>IF(T315="","",IF(T315&gt;V315,1,0))</f>
        <v>1</v>
      </c>
      <c r="AF315" s="95">
        <f>IF(T315="","",IF(T315&lt;V315,1,0))</f>
        <v>0</v>
      </c>
    </row>
    <row r="316" spans="2:32" ht="15" customHeight="1">
      <c r="B316" s="102"/>
      <c r="C316" s="105"/>
      <c r="D316" s="98"/>
      <c r="E316" s="14">
        <f>IF(Q310="","",Q310)</f>
      </c>
      <c r="F316" s="12" t="s">
        <v>22</v>
      </c>
      <c r="G316" s="16">
        <f>IF(O310="","",O310)</f>
      </c>
      <c r="H316" s="130"/>
      <c r="I316" s="128"/>
      <c r="J316" s="10">
        <f>IF(Q313="","",Q313)</f>
      </c>
      <c r="K316" s="12" t="s">
        <v>22</v>
      </c>
      <c r="L316" s="10">
        <f>IF(O313="","",O313)</f>
      </c>
      <c r="M316" s="130"/>
      <c r="N316" s="144"/>
      <c r="O316" s="145"/>
      <c r="P316" s="145"/>
      <c r="Q316" s="145"/>
      <c r="R316" s="146"/>
      <c r="S316" s="128"/>
      <c r="T316" s="32"/>
      <c r="U316" s="12" t="s">
        <v>22</v>
      </c>
      <c r="V316" s="32"/>
      <c r="W316" s="130"/>
      <c r="X316" s="105"/>
      <c r="Y316" s="134"/>
      <c r="Z316" s="137"/>
      <c r="AA316" s="105"/>
      <c r="AB316" s="137"/>
      <c r="AE316" s="95">
        <f>IF(T316="","",IF(T316&gt;V316,1,0))</f>
      </c>
      <c r="AF316" s="95">
        <f>IF(T316="","",IF(T316&lt;V316,1,0))</f>
      </c>
    </row>
    <row r="317" spans="2:28" ht="15" customHeight="1">
      <c r="B317" s="106" t="s">
        <v>154</v>
      </c>
      <c r="C317" s="103" t="s">
        <v>130</v>
      </c>
      <c r="D317" s="37" t="str">
        <f>IF(D318="","",IF(D318&gt;H318,"○","×"))</f>
        <v>×</v>
      </c>
      <c r="E317" s="5">
        <f>IF(V308="","",V308)</f>
        <v>5</v>
      </c>
      <c r="F317" s="18" t="s">
        <v>22</v>
      </c>
      <c r="G317" s="14">
        <f>IF(T308="","",T308)</f>
        <v>15</v>
      </c>
      <c r="H317" s="31"/>
      <c r="I317" s="37" t="str">
        <f>IF(I318="","",IF(I318&gt;M318,"○","×"))</f>
        <v>○</v>
      </c>
      <c r="J317" s="28">
        <f>IF(V311="","",V311)</f>
        <v>15</v>
      </c>
      <c r="K317" s="18" t="s">
        <v>22</v>
      </c>
      <c r="L317" s="28">
        <f>IF(T311="","",T311)</f>
        <v>0</v>
      </c>
      <c r="M317" s="31"/>
      <c r="N317" s="37" t="str">
        <f>IF(N318="","",IF(N318&gt;R318,"○","×"))</f>
        <v>×</v>
      </c>
      <c r="O317" s="10">
        <f>IF(V314="","",V314)</f>
        <v>6</v>
      </c>
      <c r="P317" s="12" t="s">
        <v>22</v>
      </c>
      <c r="Q317" s="10">
        <f>IF(T314="","",T314)</f>
        <v>15</v>
      </c>
      <c r="R317" s="31"/>
      <c r="S317" s="138"/>
      <c r="T317" s="139"/>
      <c r="U317" s="139"/>
      <c r="V317" s="139"/>
      <c r="W317" s="140"/>
      <c r="X317" s="131">
        <f>IF(D317="","",COUNTIF(D317:R317,"○"))</f>
        <v>1</v>
      </c>
      <c r="Y317" s="132" t="s">
        <v>23</v>
      </c>
      <c r="Z317" s="135">
        <f>IF(D317="","",COUNTIF(D317:R317,"×"))</f>
        <v>2</v>
      </c>
      <c r="AA317" s="131">
        <f>IF(AD318="","",RANK(AD318,AD308:AD319))</f>
        <v>3</v>
      </c>
      <c r="AB317" s="135"/>
    </row>
    <row r="318" spans="2:30" ht="15" customHeight="1">
      <c r="B318" s="101"/>
      <c r="C318" s="104"/>
      <c r="D318" s="97">
        <f>IF(W309="","",W309)</f>
        <v>0</v>
      </c>
      <c r="E318" s="14">
        <f>IF(V309="","",V309)</f>
        <v>12</v>
      </c>
      <c r="F318" s="12" t="s">
        <v>22</v>
      </c>
      <c r="G318" s="14">
        <f>IF(T309="","",T309)</f>
        <v>15</v>
      </c>
      <c r="H318" s="129">
        <f>IF(S309="","",S309)</f>
        <v>2</v>
      </c>
      <c r="I318" s="127">
        <f>IF(W312="","",W312)</f>
        <v>2</v>
      </c>
      <c r="J318" s="10">
        <f>IF(V312="","",V312)</f>
        <v>15</v>
      </c>
      <c r="K318" s="12" t="s">
        <v>22</v>
      </c>
      <c r="L318" s="10">
        <f>IF(T312="","",T312)</f>
        <v>0</v>
      </c>
      <c r="M318" s="129">
        <f>IF(S312="","",S312)</f>
        <v>0</v>
      </c>
      <c r="N318" s="127">
        <f>IF(W315="","",W315)</f>
        <v>0</v>
      </c>
      <c r="O318" s="10">
        <f>IF(V315="","",V315)</f>
        <v>2</v>
      </c>
      <c r="P318" s="12" t="s">
        <v>22</v>
      </c>
      <c r="Q318" s="10">
        <f>IF(T315="","",T315)</f>
        <v>15</v>
      </c>
      <c r="R318" s="129">
        <f>IF(S315="","",S315)</f>
        <v>2</v>
      </c>
      <c r="S318" s="141"/>
      <c r="T318" s="142"/>
      <c r="U318" s="142"/>
      <c r="V318" s="142"/>
      <c r="W318" s="143"/>
      <c r="X318" s="104"/>
      <c r="Y318" s="133"/>
      <c r="Z318" s="136"/>
      <c r="AA318" s="104"/>
      <c r="AB318" s="136"/>
      <c r="AD318" s="96">
        <f>IF(X317="","",X317*1000+(D318+I318+N318)*100+((D318+I318+N318)-(H318+M318+R318))*10+((SUM(E317:E319)+SUM(J317:J319)+SUM(O317:O319))-(SUM(G317:G319)+SUM(L317:L319)+SUM(Q317:Q319))))</f>
        <v>1175</v>
      </c>
    </row>
    <row r="319" spans="2:28" ht="15" customHeight="1">
      <c r="B319" s="102"/>
      <c r="C319" s="105"/>
      <c r="D319" s="98"/>
      <c r="E319" s="14">
        <f>IF(V310="","",V310)</f>
      </c>
      <c r="F319" s="12" t="s">
        <v>22</v>
      </c>
      <c r="G319" s="16">
        <f>IF(T310="","",T310)</f>
      </c>
      <c r="H319" s="130"/>
      <c r="I319" s="128"/>
      <c r="J319" s="32">
        <f>IF(V313="","",V313)</f>
      </c>
      <c r="K319" s="12" t="s">
        <v>22</v>
      </c>
      <c r="L319" s="32">
        <f>IF(T313="","",T313)</f>
      </c>
      <c r="M319" s="130"/>
      <c r="N319" s="128"/>
      <c r="O319" s="32">
        <f>IF(V316="","",V316)</f>
      </c>
      <c r="P319" s="12" t="s">
        <v>22</v>
      </c>
      <c r="Q319" s="32">
        <f>IF(T316="","",T316)</f>
      </c>
      <c r="R319" s="130"/>
      <c r="S319" s="144"/>
      <c r="T319" s="145"/>
      <c r="U319" s="145"/>
      <c r="V319" s="145"/>
      <c r="W319" s="146"/>
      <c r="X319" s="105"/>
      <c r="Y319" s="134"/>
      <c r="Z319" s="137"/>
      <c r="AA319" s="105"/>
      <c r="AB319" s="137"/>
    </row>
    <row r="320" spans="2:36" s="22" customFormat="1" ht="15" customHeight="1">
      <c r="B320" s="23"/>
      <c r="C320" s="23"/>
      <c r="E320" s="24"/>
      <c r="F320" s="24"/>
      <c r="J320" s="24"/>
      <c r="K320" s="24"/>
      <c r="L320" s="24"/>
      <c r="P320" s="24"/>
      <c r="AD320" s="95"/>
      <c r="AE320" s="95"/>
      <c r="AF320" s="95"/>
      <c r="AG320" s="95"/>
      <c r="AH320" s="95"/>
      <c r="AI320" s="95"/>
      <c r="AJ320" s="95"/>
    </row>
    <row r="321" spans="2:28" ht="15" customHeight="1">
      <c r="B321" s="27" t="s">
        <v>26</v>
      </c>
      <c r="C321" s="7"/>
      <c r="D321" s="89" t="s">
        <v>135</v>
      </c>
      <c r="E321" s="90"/>
      <c r="F321" s="90"/>
      <c r="G321" s="90"/>
      <c r="H321" s="78"/>
      <c r="I321" s="89" t="s">
        <v>109</v>
      </c>
      <c r="J321" s="90"/>
      <c r="K321" s="90"/>
      <c r="L321" s="90"/>
      <c r="M321" s="78"/>
      <c r="N321" s="89" t="s">
        <v>136</v>
      </c>
      <c r="O321" s="90"/>
      <c r="P321" s="90"/>
      <c r="Q321" s="90"/>
      <c r="R321" s="78"/>
      <c r="S321" s="89" t="s">
        <v>137</v>
      </c>
      <c r="T321" s="90"/>
      <c r="U321" s="90"/>
      <c r="V321" s="90"/>
      <c r="W321" s="78"/>
      <c r="X321" s="89" t="s">
        <v>20</v>
      </c>
      <c r="Y321" s="90"/>
      <c r="Z321" s="78"/>
      <c r="AA321" s="89" t="s">
        <v>21</v>
      </c>
      <c r="AB321" s="78"/>
    </row>
    <row r="322" spans="2:36" ht="15" customHeight="1">
      <c r="B322" s="106" t="s">
        <v>156</v>
      </c>
      <c r="C322" s="77" t="s">
        <v>178</v>
      </c>
      <c r="D322" s="138"/>
      <c r="E322" s="139"/>
      <c r="F322" s="139"/>
      <c r="G322" s="139"/>
      <c r="H322" s="140"/>
      <c r="I322" s="13" t="str">
        <f>IF(I323="","",IF(I323&gt;M323,"○","×"))</f>
        <v>×</v>
      </c>
      <c r="J322" s="28">
        <v>5</v>
      </c>
      <c r="K322" s="12" t="s">
        <v>22</v>
      </c>
      <c r="L322" s="28">
        <v>15</v>
      </c>
      <c r="M322" s="29"/>
      <c r="N322" s="13" t="str">
        <f>IF(N323="","",IF(N323&gt;R323,"○","×"))</f>
        <v>×</v>
      </c>
      <c r="O322" s="28">
        <v>7</v>
      </c>
      <c r="P322" s="12" t="s">
        <v>22</v>
      </c>
      <c r="Q322" s="28">
        <v>15</v>
      </c>
      <c r="R322" s="29"/>
      <c r="S322" s="13" t="str">
        <f>IF(S323="","",IF(S323&gt;W323,"○","×"))</f>
        <v>○</v>
      </c>
      <c r="T322" s="28">
        <v>15</v>
      </c>
      <c r="U322" s="12" t="s">
        <v>22</v>
      </c>
      <c r="V322" s="28">
        <v>4</v>
      </c>
      <c r="W322" s="29"/>
      <c r="X322" s="131">
        <f>IF(I322="","",COUNTIF(I322:W322,"○"))</f>
        <v>1</v>
      </c>
      <c r="Y322" s="132" t="s">
        <v>23</v>
      </c>
      <c r="Z322" s="135">
        <f>IF(I322="","",COUNTIF(I322:W322,"×"))</f>
        <v>2</v>
      </c>
      <c r="AA322" s="131">
        <f>IF(AD323="","",RANK(AD323,AD322:AD333))</f>
        <v>3</v>
      </c>
      <c r="AB322" s="135"/>
      <c r="AE322" s="95">
        <f>IF(J322="","",IF(J322&gt;L322,1,0))</f>
        <v>0</v>
      </c>
      <c r="AF322" s="95">
        <f>IF(J322="","",IF(J322&lt;L322,1,0))</f>
        <v>1</v>
      </c>
      <c r="AG322" s="95">
        <f>IF(O322="","",IF(O322&gt;Q322,1,0))</f>
        <v>0</v>
      </c>
      <c r="AH322" s="95">
        <f>IF(O322="","",IF(O322&lt;Q322,1,0))</f>
        <v>1</v>
      </c>
      <c r="AI322" s="95">
        <f>IF(T322="","",IF(T322&gt;V322,1,0))</f>
        <v>1</v>
      </c>
      <c r="AJ322" s="95">
        <f>IF(T322="","",IF(T322&lt;V322,1,0))</f>
        <v>0</v>
      </c>
    </row>
    <row r="323" spans="2:36" ht="15" customHeight="1">
      <c r="B323" s="101"/>
      <c r="C323" s="121"/>
      <c r="D323" s="141"/>
      <c r="E323" s="142"/>
      <c r="F323" s="142"/>
      <c r="G323" s="142"/>
      <c r="H323" s="143"/>
      <c r="I323" s="127">
        <f>IF(J322="","",SUM(AE322:AE324))</f>
        <v>0</v>
      </c>
      <c r="J323" s="10">
        <v>10</v>
      </c>
      <c r="K323" s="12" t="s">
        <v>22</v>
      </c>
      <c r="L323" s="10">
        <v>15</v>
      </c>
      <c r="M323" s="129">
        <f>IF(J322="","",SUM(AF322:AF324))</f>
        <v>2</v>
      </c>
      <c r="N323" s="127">
        <f>IF(O322="","",SUM(AG322:AG324))</f>
        <v>0</v>
      </c>
      <c r="O323" s="10">
        <v>11</v>
      </c>
      <c r="P323" s="12" t="s">
        <v>22</v>
      </c>
      <c r="Q323" s="10">
        <v>15</v>
      </c>
      <c r="R323" s="129">
        <f>IF(O322="","",SUM(AH322:AH324))</f>
        <v>2</v>
      </c>
      <c r="S323" s="127">
        <f>IF(T322="","",SUM(AI322:AI324))</f>
        <v>2</v>
      </c>
      <c r="T323" s="10">
        <v>15</v>
      </c>
      <c r="U323" s="12" t="s">
        <v>22</v>
      </c>
      <c r="V323" s="10">
        <v>4</v>
      </c>
      <c r="W323" s="129">
        <f>IF(T322="","",SUM(AJ322:AJ324))</f>
        <v>0</v>
      </c>
      <c r="X323" s="104"/>
      <c r="Y323" s="133"/>
      <c r="Z323" s="136"/>
      <c r="AA323" s="104"/>
      <c r="AB323" s="136"/>
      <c r="AD323" s="96">
        <f>IF(X322="","",X322*1000+(I323+N323+S323)*100+((I323+N323+S323)-(M323+R323+W323))*10+((SUM(J322:J324)+SUM(O322:O324)+SUM(T322:T324))-(SUM(L322:L324)+SUM(Q322:Q324)+SUM(V322:V324))))</f>
        <v>1175</v>
      </c>
      <c r="AE323" s="95">
        <f>IF(J323="","",IF(J323&gt;L323,1,0))</f>
        <v>0</v>
      </c>
      <c r="AF323" s="95">
        <f>IF(J323="","",IF(J323&lt;L323,1,0))</f>
        <v>1</v>
      </c>
      <c r="AG323" s="95">
        <f>IF(O323="","",IF(O323&gt;Q323,1,0))</f>
        <v>0</v>
      </c>
      <c r="AH323" s="95">
        <f>IF(O323="","",IF(O323&lt;Q323,1,0))</f>
        <v>1</v>
      </c>
      <c r="AI323" s="95">
        <f>IF(T323="","",IF(T323&gt;V323,1,0))</f>
        <v>1</v>
      </c>
      <c r="AJ323" s="95">
        <f>IF(T323="","",IF(T323&lt;V323,1,0))</f>
        <v>0</v>
      </c>
    </row>
    <row r="324" spans="2:36" ht="15" customHeight="1">
      <c r="B324" s="102"/>
      <c r="C324" s="122"/>
      <c r="D324" s="144"/>
      <c r="E324" s="145"/>
      <c r="F324" s="145"/>
      <c r="G324" s="145"/>
      <c r="H324" s="146"/>
      <c r="I324" s="128"/>
      <c r="J324" s="32"/>
      <c r="K324" s="12" t="s">
        <v>22</v>
      </c>
      <c r="L324" s="32"/>
      <c r="M324" s="130"/>
      <c r="N324" s="128"/>
      <c r="O324" s="32"/>
      <c r="P324" s="21" t="s">
        <v>22</v>
      </c>
      <c r="Q324" s="32"/>
      <c r="R324" s="130"/>
      <c r="S324" s="128"/>
      <c r="T324" s="32"/>
      <c r="U324" s="12" t="s">
        <v>22</v>
      </c>
      <c r="V324" s="32"/>
      <c r="W324" s="130"/>
      <c r="X324" s="105"/>
      <c r="Y324" s="134"/>
      <c r="Z324" s="137"/>
      <c r="AA324" s="105"/>
      <c r="AB324" s="137"/>
      <c r="AE324" s="95">
        <f>IF(J324="","",IF(J324&gt;L324,1,0))</f>
      </c>
      <c r="AF324" s="95">
        <f>IF(J324="","",IF(J324&lt;L324,1,0))</f>
      </c>
      <c r="AG324" s="95">
        <f>IF(O324="","",IF(O324&gt;Q324,1,0))</f>
      </c>
      <c r="AH324" s="95">
        <f>IF(O324="","",IF(O324&lt;Q324,1,0))</f>
      </c>
      <c r="AI324" s="95">
        <f>IF(T324="","",IF(T324&gt;V324,1,0))</f>
      </c>
      <c r="AJ324" s="95">
        <f>IF(T324="","",IF(T324&lt;V324,1,0))</f>
      </c>
    </row>
    <row r="325" spans="2:34" ht="15" customHeight="1">
      <c r="B325" s="106" t="s">
        <v>158</v>
      </c>
      <c r="C325" s="103" t="s">
        <v>133</v>
      </c>
      <c r="D325" s="13" t="str">
        <f>IF(D326="","",IF(D326&gt;H326,"○","×"))</f>
        <v>○</v>
      </c>
      <c r="E325" s="5">
        <f>IF(L322="","",L322)</f>
        <v>15</v>
      </c>
      <c r="F325" s="12" t="s">
        <v>22</v>
      </c>
      <c r="G325" s="5">
        <f>IF(J322="","",J322)</f>
        <v>5</v>
      </c>
      <c r="H325" s="29"/>
      <c r="I325" s="138"/>
      <c r="J325" s="139"/>
      <c r="K325" s="139"/>
      <c r="L325" s="139"/>
      <c r="M325" s="140"/>
      <c r="N325" s="13" t="str">
        <f>IF(N326="","",IF(N326&gt;R326,"○","×"))</f>
        <v>×</v>
      </c>
      <c r="O325" s="28">
        <v>9</v>
      </c>
      <c r="P325" s="12" t="s">
        <v>22</v>
      </c>
      <c r="Q325" s="28">
        <v>15</v>
      </c>
      <c r="R325" s="29"/>
      <c r="S325" s="13" t="str">
        <f>IF(S326="","",IF(S326&gt;W326,"○","×"))</f>
        <v>○</v>
      </c>
      <c r="T325" s="28">
        <v>15</v>
      </c>
      <c r="U325" s="18" t="s">
        <v>22</v>
      </c>
      <c r="V325" s="28">
        <v>1</v>
      </c>
      <c r="W325" s="29"/>
      <c r="X325" s="131">
        <f>IF(D325="","",COUNTIF(D325:W327,"○"))</f>
        <v>2</v>
      </c>
      <c r="Y325" s="132" t="s">
        <v>23</v>
      </c>
      <c r="Z325" s="135">
        <f>IF(D325="","",COUNTIF(D325:W327,"×"))</f>
        <v>1</v>
      </c>
      <c r="AA325" s="131">
        <f>IF(AD326="","",RANK(AD326,AD322:AD333))</f>
        <v>2</v>
      </c>
      <c r="AB325" s="135"/>
      <c r="AE325" s="95">
        <f>IF(O325="","",IF(O325&gt;Q325,1,0))</f>
        <v>0</v>
      </c>
      <c r="AF325" s="95">
        <f>IF(O325="","",IF(O325&lt;Q325,1,0))</f>
        <v>1</v>
      </c>
      <c r="AG325" s="95">
        <f>IF(T325="","",IF(T325&gt;V325,1,0))</f>
        <v>1</v>
      </c>
      <c r="AH325" s="95">
        <f>IF(T325="","",IF(T325&lt;V325,1,0))</f>
        <v>0</v>
      </c>
    </row>
    <row r="326" spans="2:34" ht="15" customHeight="1">
      <c r="B326" s="101"/>
      <c r="C326" s="104"/>
      <c r="D326" s="97">
        <f>M323</f>
        <v>2</v>
      </c>
      <c r="E326" s="14">
        <f>IF(L323="","",L323)</f>
        <v>15</v>
      </c>
      <c r="F326" s="12" t="s">
        <v>22</v>
      </c>
      <c r="G326" s="14">
        <f>IF(J323="","",J323)</f>
        <v>10</v>
      </c>
      <c r="H326" s="129">
        <f>I323</f>
        <v>0</v>
      </c>
      <c r="I326" s="141"/>
      <c r="J326" s="142"/>
      <c r="K326" s="142"/>
      <c r="L326" s="142"/>
      <c r="M326" s="143"/>
      <c r="N326" s="127">
        <f>IF(O325="","",SUM(AE325:AE327))</f>
        <v>0</v>
      </c>
      <c r="O326" s="10">
        <v>13</v>
      </c>
      <c r="P326" s="12" t="s">
        <v>22</v>
      </c>
      <c r="Q326" s="10">
        <v>15</v>
      </c>
      <c r="R326" s="129">
        <f>IF(O325="","",SUM(AF325:AF327))</f>
        <v>2</v>
      </c>
      <c r="S326" s="127">
        <f>IF(T325="","",SUM(AG325:AG327))</f>
        <v>2</v>
      </c>
      <c r="T326" s="10">
        <v>15</v>
      </c>
      <c r="U326" s="12" t="s">
        <v>22</v>
      </c>
      <c r="V326" s="10">
        <v>4</v>
      </c>
      <c r="W326" s="129">
        <f>IF(T325="","",SUM(AH325:AH327))</f>
        <v>0</v>
      </c>
      <c r="X326" s="104"/>
      <c r="Y326" s="133"/>
      <c r="Z326" s="136"/>
      <c r="AA326" s="104"/>
      <c r="AB326" s="136"/>
      <c r="AD326" s="96">
        <f>IF(X325="","",X325*1000+(D326+N326+S326)*100+((D326+N326+S326)-(H326+R326+W326))*10+((SUM(E325:E327)+SUM(O325:O327)+SUM(T325:T327))-(SUM(G325:G327)+SUM(Q325:Q327)+SUM(V325:V327))))</f>
        <v>2452</v>
      </c>
      <c r="AE326" s="95">
        <f>IF(O326="","",IF(O326&gt;Q326,1,0))</f>
        <v>0</v>
      </c>
      <c r="AF326" s="95">
        <f>IF(O326="","",IF(O326&lt;Q326,1,0))</f>
        <v>1</v>
      </c>
      <c r="AG326" s="95">
        <f>IF(T326="","",IF(T326&gt;V326,1,0))</f>
        <v>1</v>
      </c>
      <c r="AH326" s="95">
        <f>IF(T326="","",IF(T326&lt;V326,1,0))</f>
        <v>0</v>
      </c>
    </row>
    <row r="327" spans="2:34" ht="15" customHeight="1">
      <c r="B327" s="102"/>
      <c r="C327" s="105"/>
      <c r="D327" s="98"/>
      <c r="E327" s="16">
        <f>IF(L324="","",L324)</f>
      </c>
      <c r="F327" s="21" t="s">
        <v>22</v>
      </c>
      <c r="G327" s="16">
        <f>IF(J324="","",J324)</f>
      </c>
      <c r="H327" s="130"/>
      <c r="I327" s="144"/>
      <c r="J327" s="145"/>
      <c r="K327" s="145"/>
      <c r="L327" s="145"/>
      <c r="M327" s="146"/>
      <c r="N327" s="128"/>
      <c r="O327" s="32"/>
      <c r="P327" s="12" t="s">
        <v>22</v>
      </c>
      <c r="Q327" s="32"/>
      <c r="R327" s="130"/>
      <c r="S327" s="128"/>
      <c r="T327" s="32"/>
      <c r="U327" s="21" t="s">
        <v>22</v>
      </c>
      <c r="V327" s="32"/>
      <c r="W327" s="130"/>
      <c r="X327" s="105"/>
      <c r="Y327" s="134"/>
      <c r="Z327" s="137"/>
      <c r="AA327" s="105"/>
      <c r="AB327" s="137"/>
      <c r="AE327" s="95">
        <f>IF(O327="","",IF(O327&gt;Q327,1,0))</f>
      </c>
      <c r="AF327" s="95">
        <f>IF(O327="","",IF(O327&lt;Q327,1,0))</f>
      </c>
      <c r="AG327" s="95">
        <f>IF(T327="","",IF(T327&gt;V327,1,0))</f>
      </c>
      <c r="AH327" s="95">
        <f>IF(T327="","",IF(T327&lt;V327,1,0))</f>
      </c>
    </row>
    <row r="328" spans="2:32" ht="15" customHeight="1">
      <c r="B328" s="106" t="s">
        <v>159</v>
      </c>
      <c r="C328" s="103" t="s">
        <v>134</v>
      </c>
      <c r="D328" s="13" t="str">
        <f>IF(D329="","",IF(D329&gt;H329,"○","×"))</f>
        <v>○</v>
      </c>
      <c r="E328" s="5">
        <f>IF(Q322="","",Q322)</f>
        <v>15</v>
      </c>
      <c r="F328" s="12" t="s">
        <v>22</v>
      </c>
      <c r="G328" s="5">
        <f>IF(O322="","",O322)</f>
        <v>7</v>
      </c>
      <c r="H328" s="29"/>
      <c r="I328" s="13" t="str">
        <f>IF(I329="","",IF(I329&gt;M329,"○","×"))</f>
        <v>○</v>
      </c>
      <c r="J328" s="28">
        <f>IF(Q325="","",Q325)</f>
        <v>15</v>
      </c>
      <c r="K328" s="12" t="s">
        <v>22</v>
      </c>
      <c r="L328" s="28">
        <f>IF(O325="","",O325)</f>
        <v>9</v>
      </c>
      <c r="M328" s="29"/>
      <c r="N328" s="138"/>
      <c r="O328" s="139"/>
      <c r="P328" s="139"/>
      <c r="Q328" s="139"/>
      <c r="R328" s="140"/>
      <c r="S328" s="13" t="str">
        <f>IF(S329="","",IF(S329&gt;W329,"○","×"))</f>
        <v>○</v>
      </c>
      <c r="T328" s="28">
        <v>15</v>
      </c>
      <c r="U328" s="12" t="s">
        <v>22</v>
      </c>
      <c r="V328" s="28">
        <v>5</v>
      </c>
      <c r="W328" s="29"/>
      <c r="X328" s="131">
        <f>IF(D328="","",COUNTIF(D328:W330,"○"))</f>
        <v>3</v>
      </c>
      <c r="Y328" s="132" t="s">
        <v>23</v>
      </c>
      <c r="Z328" s="135">
        <f>IF(D328="","",COUNTIF(D328:W330,"×"))</f>
        <v>0</v>
      </c>
      <c r="AA328" s="131">
        <f>IF(AD329="","",RANK(AD329,AD322:AD333))</f>
        <v>1</v>
      </c>
      <c r="AB328" s="135"/>
      <c r="AE328" s="95">
        <f>IF(T328="","",IF(T328&gt;V328,1,0))</f>
        <v>1</v>
      </c>
      <c r="AF328" s="95">
        <f>IF(T328="","",IF(T328&lt;V328,1,0))</f>
        <v>0</v>
      </c>
    </row>
    <row r="329" spans="2:32" ht="15" customHeight="1">
      <c r="B329" s="101"/>
      <c r="C329" s="104"/>
      <c r="D329" s="97">
        <f>R323</f>
        <v>2</v>
      </c>
      <c r="E329" s="14">
        <f>IF(Q323="","",Q323)</f>
        <v>15</v>
      </c>
      <c r="F329" s="12" t="s">
        <v>22</v>
      </c>
      <c r="G329" s="14">
        <f>IF(O323="","",O323)</f>
        <v>11</v>
      </c>
      <c r="H329" s="129">
        <f>N323</f>
        <v>0</v>
      </c>
      <c r="I329" s="127">
        <f>R326</f>
        <v>2</v>
      </c>
      <c r="J329" s="10">
        <f>IF(Q326="","",Q326)</f>
        <v>15</v>
      </c>
      <c r="K329" s="12" t="s">
        <v>22</v>
      </c>
      <c r="L329" s="10">
        <f>IF(O326="","",O326)</f>
        <v>13</v>
      </c>
      <c r="M329" s="129">
        <f>N326</f>
        <v>0</v>
      </c>
      <c r="N329" s="141"/>
      <c r="O329" s="142"/>
      <c r="P329" s="142"/>
      <c r="Q329" s="142"/>
      <c r="R329" s="143"/>
      <c r="S329" s="127">
        <f>IF(T328="","",SUM(AE328:AE330))</f>
        <v>2</v>
      </c>
      <c r="T329" s="10">
        <v>15</v>
      </c>
      <c r="U329" s="12" t="s">
        <v>22</v>
      </c>
      <c r="V329" s="10">
        <v>2</v>
      </c>
      <c r="W329" s="129">
        <f>IF(T328="","",SUM(AF328:AF330))</f>
        <v>0</v>
      </c>
      <c r="X329" s="104"/>
      <c r="Y329" s="133"/>
      <c r="Z329" s="136"/>
      <c r="AA329" s="104"/>
      <c r="AB329" s="136"/>
      <c r="AD329" s="96">
        <f>IF(X328="","",X328*1000+(D329+I329+S329)*100+((D329+I329+S329)-(H329+M329+W329))*10+((SUM(E328:E330)+SUM(J328:J330)+SUM(T328:T330))-(SUM(G328:G330)+SUM(L328:L330)+SUM(V328:V330))))</f>
        <v>3703</v>
      </c>
      <c r="AE329" s="95">
        <f>IF(T329="","",IF(T329&gt;V329,1,0))</f>
        <v>1</v>
      </c>
      <c r="AF329" s="95">
        <f>IF(T329="","",IF(T329&lt;V329,1,0))</f>
        <v>0</v>
      </c>
    </row>
    <row r="330" spans="2:32" ht="15" customHeight="1">
      <c r="B330" s="102"/>
      <c r="C330" s="105"/>
      <c r="D330" s="98"/>
      <c r="E330" s="16">
        <f>IF(Q324="","",Q324)</f>
      </c>
      <c r="F330" s="21" t="s">
        <v>22</v>
      </c>
      <c r="G330" s="16">
        <f>IF(O324="","",O324)</f>
      </c>
      <c r="H330" s="130"/>
      <c r="I330" s="128"/>
      <c r="J330" s="32">
        <f>IF(Q327="","",Q327)</f>
      </c>
      <c r="K330" s="21" t="s">
        <v>22</v>
      </c>
      <c r="L330" s="32">
        <f>IF(O327="","",O327)</f>
      </c>
      <c r="M330" s="130"/>
      <c r="N330" s="144"/>
      <c r="O330" s="145"/>
      <c r="P330" s="145"/>
      <c r="Q330" s="145"/>
      <c r="R330" s="146"/>
      <c r="S330" s="128"/>
      <c r="T330" s="32"/>
      <c r="U330" s="12" t="s">
        <v>22</v>
      </c>
      <c r="V330" s="32"/>
      <c r="W330" s="130"/>
      <c r="X330" s="105"/>
      <c r="Y330" s="134"/>
      <c r="Z330" s="137"/>
      <c r="AA330" s="105"/>
      <c r="AB330" s="137"/>
      <c r="AE330" s="95">
        <f>IF(T330="","",IF(T330&gt;V330,1,0))</f>
      </c>
      <c r="AF330" s="95">
        <f>IF(T330="","",IF(T330&lt;V330,1,0))</f>
      </c>
    </row>
    <row r="331" spans="2:28" ht="15" customHeight="1">
      <c r="B331" s="106" t="s">
        <v>157</v>
      </c>
      <c r="C331" s="103" t="s">
        <v>179</v>
      </c>
      <c r="D331" s="13" t="str">
        <f>IF(D332="","",IF(D332&gt;H332,"○","×"))</f>
        <v>×</v>
      </c>
      <c r="E331" s="5">
        <f>IF(V322="","",V322)</f>
        <v>4</v>
      </c>
      <c r="F331" s="12" t="s">
        <v>22</v>
      </c>
      <c r="G331" s="5">
        <f>IF(T322="","",T322)</f>
        <v>15</v>
      </c>
      <c r="H331" s="29"/>
      <c r="I331" s="13" t="str">
        <f>IF(I332="","",IF(I332&gt;M332,"○","×"))</f>
        <v>×</v>
      </c>
      <c r="J331" s="28">
        <f>IF(V325="","",V325)</f>
        <v>1</v>
      </c>
      <c r="K331" s="12" t="s">
        <v>22</v>
      </c>
      <c r="L331" s="28">
        <f>IF(T325="","",T325)</f>
        <v>15</v>
      </c>
      <c r="M331" s="29"/>
      <c r="N331" s="13" t="str">
        <f>IF(N332="","",IF(N332&gt;R332,"○","×"))</f>
        <v>×</v>
      </c>
      <c r="O331" s="28">
        <f>IF(V328="","",V328)</f>
        <v>5</v>
      </c>
      <c r="P331" s="12" t="s">
        <v>22</v>
      </c>
      <c r="Q331" s="28">
        <f>IF(T328="","",T328)</f>
        <v>15</v>
      </c>
      <c r="R331" s="29"/>
      <c r="S331" s="138"/>
      <c r="T331" s="139"/>
      <c r="U331" s="139"/>
      <c r="V331" s="139"/>
      <c r="W331" s="140"/>
      <c r="X331" s="131">
        <f>IF(D331="","",COUNTIF(D331:R331,"○"))</f>
        <v>0</v>
      </c>
      <c r="Y331" s="132" t="s">
        <v>23</v>
      </c>
      <c r="Z331" s="135">
        <f>IF(D331="","",COUNTIF(D331:R331,"×"))</f>
        <v>3</v>
      </c>
      <c r="AA331" s="131">
        <f>IF(AD332="","",RANK(AD332,AD322:AD333))</f>
        <v>4</v>
      </c>
      <c r="AB331" s="135"/>
    </row>
    <row r="332" spans="2:30" ht="15" customHeight="1">
      <c r="B332" s="101"/>
      <c r="C332" s="104"/>
      <c r="D332" s="97">
        <f>W323</f>
        <v>0</v>
      </c>
      <c r="E332" s="14">
        <f>IF(V323="","",V323)</f>
        <v>4</v>
      </c>
      <c r="F332" s="12" t="s">
        <v>22</v>
      </c>
      <c r="G332" s="14">
        <f>IF(T323="","",T323)</f>
        <v>15</v>
      </c>
      <c r="H332" s="129">
        <f>S323</f>
        <v>2</v>
      </c>
      <c r="I332" s="127">
        <f>W326</f>
        <v>0</v>
      </c>
      <c r="J332" s="10">
        <f>IF(V326="","",V326)</f>
        <v>4</v>
      </c>
      <c r="K332" s="12" t="s">
        <v>22</v>
      </c>
      <c r="L332" s="10">
        <f>IF(T326="","",T326)</f>
        <v>15</v>
      </c>
      <c r="M332" s="129">
        <f>S326</f>
        <v>2</v>
      </c>
      <c r="N332" s="127">
        <f>W329</f>
        <v>0</v>
      </c>
      <c r="O332" s="10">
        <f>IF(V329="","",V329)</f>
        <v>2</v>
      </c>
      <c r="P332" s="12" t="s">
        <v>22</v>
      </c>
      <c r="Q332" s="10">
        <f>IF(T329="","",T329)</f>
        <v>15</v>
      </c>
      <c r="R332" s="129">
        <f>S329</f>
        <v>2</v>
      </c>
      <c r="S332" s="141"/>
      <c r="T332" s="142"/>
      <c r="U332" s="142"/>
      <c r="V332" s="142"/>
      <c r="W332" s="143"/>
      <c r="X332" s="104"/>
      <c r="Y332" s="133"/>
      <c r="Z332" s="136"/>
      <c r="AA332" s="104"/>
      <c r="AB332" s="136"/>
      <c r="AD332" s="96">
        <f>IF(X331="","",X331*1000+(D332+I332+N332)*100+((D332+I332+N332)-(H332+M332+R332))*10+((SUM(E331:E333)+SUM(J331:J333)+SUM(O331:O333))-(SUM(G331:G333)+SUM(L331:L333)+SUM(Q331:Q333))))</f>
        <v>-130</v>
      </c>
    </row>
    <row r="333" spans="2:28" ht="15" customHeight="1">
      <c r="B333" s="102"/>
      <c r="C333" s="105"/>
      <c r="D333" s="98"/>
      <c r="E333" s="16">
        <f>IF(V324="","",V324)</f>
      </c>
      <c r="F333" s="12" t="s">
        <v>22</v>
      </c>
      <c r="G333" s="16">
        <f>IF(T324="","",T324)</f>
      </c>
      <c r="H333" s="130"/>
      <c r="I333" s="128"/>
      <c r="J333" s="32">
        <f>IF(V327="","",V327)</f>
      </c>
      <c r="K333" s="21" t="s">
        <v>22</v>
      </c>
      <c r="L333" s="32">
        <f>IF(T327="","",T327)</f>
      </c>
      <c r="M333" s="130"/>
      <c r="N333" s="128"/>
      <c r="O333" s="32">
        <f>IF(V330="","",V330)</f>
      </c>
      <c r="P333" s="21" t="s">
        <v>22</v>
      </c>
      <c r="Q333" s="32">
        <f>IF(T330="","",T330)</f>
      </c>
      <c r="R333" s="130"/>
      <c r="S333" s="144"/>
      <c r="T333" s="145"/>
      <c r="U333" s="145"/>
      <c r="V333" s="145"/>
      <c r="W333" s="146"/>
      <c r="X333" s="105"/>
      <c r="Y333" s="134"/>
      <c r="Z333" s="137"/>
      <c r="AA333" s="105"/>
      <c r="AB333" s="137"/>
    </row>
    <row r="334" spans="2:7" ht="15" customHeight="1">
      <c r="B334" s="33"/>
      <c r="C334" s="34"/>
      <c r="D334" s="35"/>
      <c r="E334" s="35"/>
      <c r="F334" s="36"/>
      <c r="G334" s="35"/>
    </row>
    <row r="335" spans="2:28" ht="15" customHeight="1">
      <c r="B335" s="27" t="s">
        <v>27</v>
      </c>
      <c r="C335" s="7"/>
      <c r="D335" s="89" t="s">
        <v>141</v>
      </c>
      <c r="E335" s="90"/>
      <c r="F335" s="90"/>
      <c r="G335" s="90"/>
      <c r="H335" s="78"/>
      <c r="I335" s="89" t="s">
        <v>120</v>
      </c>
      <c r="J335" s="90"/>
      <c r="K335" s="90"/>
      <c r="L335" s="90"/>
      <c r="M335" s="78"/>
      <c r="N335" s="89" t="s">
        <v>142</v>
      </c>
      <c r="O335" s="90"/>
      <c r="P335" s="90"/>
      <c r="Q335" s="90"/>
      <c r="R335" s="78"/>
      <c r="S335" s="89" t="s">
        <v>143</v>
      </c>
      <c r="T335" s="90"/>
      <c r="U335" s="90"/>
      <c r="V335" s="90"/>
      <c r="W335" s="78"/>
      <c r="X335" s="89" t="s">
        <v>20</v>
      </c>
      <c r="Y335" s="90"/>
      <c r="Z335" s="78"/>
      <c r="AA335" s="89" t="s">
        <v>21</v>
      </c>
      <c r="AB335" s="78"/>
    </row>
    <row r="336" spans="2:36" ht="15" customHeight="1">
      <c r="B336" s="106" t="s">
        <v>156</v>
      </c>
      <c r="C336" s="103" t="s">
        <v>138</v>
      </c>
      <c r="D336" s="138"/>
      <c r="E336" s="139"/>
      <c r="F336" s="139"/>
      <c r="G336" s="139"/>
      <c r="H336" s="140"/>
      <c r="I336" s="13" t="str">
        <f>IF(I337="","",IF(I337&gt;M337,"○","×"))</f>
        <v>×</v>
      </c>
      <c r="J336" s="28">
        <v>7</v>
      </c>
      <c r="K336" s="12" t="s">
        <v>22</v>
      </c>
      <c r="L336" s="28">
        <v>15</v>
      </c>
      <c r="M336" s="29"/>
      <c r="N336" s="13" t="str">
        <f>IF(N337="","",IF(N337&gt;R337,"○","×"))</f>
        <v>×</v>
      </c>
      <c r="O336" s="28">
        <v>14</v>
      </c>
      <c r="P336" s="12" t="s">
        <v>22</v>
      </c>
      <c r="Q336" s="28">
        <v>16</v>
      </c>
      <c r="R336" s="29"/>
      <c r="S336" s="13" t="str">
        <f>IF(S337="","",IF(S337&gt;W337,"○","×"))</f>
        <v>×</v>
      </c>
      <c r="T336" s="28">
        <v>11</v>
      </c>
      <c r="U336" s="12" t="s">
        <v>22</v>
      </c>
      <c r="V336" s="28">
        <v>15</v>
      </c>
      <c r="W336" s="29"/>
      <c r="X336" s="131">
        <f>IF(I336="","",COUNTIF(I336:W336,"○"))</f>
        <v>0</v>
      </c>
      <c r="Y336" s="132" t="s">
        <v>23</v>
      </c>
      <c r="Z336" s="135">
        <f>IF(I336="","",COUNTIF(I336:W336,"×"))</f>
        <v>3</v>
      </c>
      <c r="AA336" s="131">
        <f>IF(AD337="","",RANK(AD337,AD336:AD347))</f>
        <v>4</v>
      </c>
      <c r="AB336" s="135"/>
      <c r="AE336" s="95">
        <f>IF(J336="","",IF(J336&gt;L336,1,0))</f>
        <v>0</v>
      </c>
      <c r="AF336" s="95">
        <f>IF(J336="","",IF(J336&lt;L336,1,0))</f>
        <v>1</v>
      </c>
      <c r="AG336" s="95">
        <f>IF(O336="","",IF(O336&gt;Q336,1,0))</f>
        <v>0</v>
      </c>
      <c r="AH336" s="95">
        <f>IF(O336="","",IF(O336&lt;Q336,1,0))</f>
        <v>1</v>
      </c>
      <c r="AI336" s="95">
        <f>IF(T336="","",IF(T336&gt;V336,1,0))</f>
        <v>0</v>
      </c>
      <c r="AJ336" s="95">
        <f>IF(T336="","",IF(T336&lt;V336,1,0))</f>
        <v>1</v>
      </c>
    </row>
    <row r="337" spans="2:36" ht="15" customHeight="1">
      <c r="B337" s="101"/>
      <c r="C337" s="104"/>
      <c r="D337" s="141"/>
      <c r="E337" s="142"/>
      <c r="F337" s="142"/>
      <c r="G337" s="142"/>
      <c r="H337" s="143"/>
      <c r="I337" s="127">
        <f>IF(J336="","",SUM(AE336:AE338))</f>
        <v>0</v>
      </c>
      <c r="J337" s="10">
        <v>11</v>
      </c>
      <c r="K337" s="12" t="s">
        <v>22</v>
      </c>
      <c r="L337" s="10">
        <v>15</v>
      </c>
      <c r="M337" s="129">
        <f>IF(J336="","",SUM(AF336:AF338))</f>
        <v>2</v>
      </c>
      <c r="N337" s="127">
        <f>IF(O336="","",SUM(AG336:AG338))</f>
        <v>0</v>
      </c>
      <c r="O337" s="10">
        <v>9</v>
      </c>
      <c r="P337" s="12" t="s">
        <v>22</v>
      </c>
      <c r="Q337" s="10">
        <v>15</v>
      </c>
      <c r="R337" s="129">
        <f>IF(O336="","",SUM(AH336:AH338))</f>
        <v>2</v>
      </c>
      <c r="S337" s="127">
        <f>IF(T336="","",SUM(AI336:AI338))</f>
        <v>0</v>
      </c>
      <c r="T337" s="10">
        <v>5</v>
      </c>
      <c r="U337" s="12" t="s">
        <v>22</v>
      </c>
      <c r="V337" s="10">
        <v>15</v>
      </c>
      <c r="W337" s="129">
        <f>IF(T336="","",SUM(AJ336:AJ338))</f>
        <v>2</v>
      </c>
      <c r="X337" s="104"/>
      <c r="Y337" s="133"/>
      <c r="Z337" s="136"/>
      <c r="AA337" s="104"/>
      <c r="AB337" s="136"/>
      <c r="AD337" s="96">
        <f>IF(X336="","",X336*1000+(S337+I337+N337)*100+((S337+I337+N337)-(W337+M337+R337))*10+((SUM(T336:T338)+SUM(J336:J338)+SUM(O336:O338))-(SUM(V336:V338)+SUM(L336:L338)+SUM(Q336:Q338))))</f>
        <v>-94</v>
      </c>
      <c r="AE337" s="95">
        <f>IF(J337="","",IF(J337&gt;L337,1,0))</f>
        <v>0</v>
      </c>
      <c r="AF337" s="95">
        <f>IF(J337="","",IF(J337&lt;L337,1,0))</f>
        <v>1</v>
      </c>
      <c r="AG337" s="95">
        <f>IF(O337="","",IF(O337&gt;Q337,1,0))</f>
        <v>0</v>
      </c>
      <c r="AH337" s="95">
        <f>IF(O337="","",IF(O337&lt;Q337,1,0))</f>
        <v>1</v>
      </c>
      <c r="AI337" s="95">
        <f>IF(T337="","",IF(T337&gt;V337,1,0))</f>
        <v>0</v>
      </c>
      <c r="AJ337" s="95">
        <f>IF(T337="","",IF(T337&lt;V337,1,0))</f>
        <v>1</v>
      </c>
    </row>
    <row r="338" spans="2:36" ht="15" customHeight="1">
      <c r="B338" s="102"/>
      <c r="C338" s="105"/>
      <c r="D338" s="144"/>
      <c r="E338" s="145"/>
      <c r="F338" s="145"/>
      <c r="G338" s="145"/>
      <c r="H338" s="146"/>
      <c r="I338" s="128"/>
      <c r="J338" s="32"/>
      <c r="K338" s="12" t="s">
        <v>22</v>
      </c>
      <c r="L338" s="32"/>
      <c r="M338" s="130"/>
      <c r="N338" s="128"/>
      <c r="O338" s="32"/>
      <c r="P338" s="21" t="s">
        <v>22</v>
      </c>
      <c r="Q338" s="32"/>
      <c r="R338" s="130"/>
      <c r="S338" s="128"/>
      <c r="T338" s="32"/>
      <c r="U338" s="21" t="s">
        <v>22</v>
      </c>
      <c r="V338" s="32"/>
      <c r="W338" s="130"/>
      <c r="X338" s="105"/>
      <c r="Y338" s="134"/>
      <c r="Z338" s="137"/>
      <c r="AA338" s="105"/>
      <c r="AB338" s="137"/>
      <c r="AE338" s="95">
        <f>IF(J338="","",IF(J338&gt;L338,1,0))</f>
      </c>
      <c r="AF338" s="95">
        <f>IF(J338="","",IF(J338&lt;L338,1,0))</f>
      </c>
      <c r="AG338" s="95">
        <f>IF(O338="","",IF(O338&gt;Q338,1,0))</f>
      </c>
      <c r="AH338" s="95">
        <f>IF(O338="","",IF(O338&lt;Q338,1,0))</f>
      </c>
      <c r="AI338" s="95">
        <f>IF(T338="","",IF(T338&gt;V338,1,0))</f>
      </c>
      <c r="AJ338" s="95">
        <f>IF(T338="","",IF(T338&lt;V338,1,0))</f>
      </c>
    </row>
    <row r="339" spans="2:34" ht="15" customHeight="1">
      <c r="B339" s="106" t="s">
        <v>159</v>
      </c>
      <c r="C339" s="103" t="s">
        <v>180</v>
      </c>
      <c r="D339" s="37" t="str">
        <f>IF(D340="","",IF(D340&gt;H340,"○","×"))</f>
        <v>○</v>
      </c>
      <c r="E339" s="14">
        <f>IF(L336="","",L336)</f>
        <v>15</v>
      </c>
      <c r="F339" s="12" t="s">
        <v>22</v>
      </c>
      <c r="G339" s="14">
        <f>IF(J336="","",J336)</f>
        <v>7</v>
      </c>
      <c r="H339" s="31"/>
      <c r="I339" s="138"/>
      <c r="J339" s="139"/>
      <c r="K339" s="139"/>
      <c r="L339" s="139"/>
      <c r="M339" s="140"/>
      <c r="N339" s="37" t="str">
        <f>IF(N340="","",IF(N340&gt;R340,"○","×"))</f>
        <v>○</v>
      </c>
      <c r="O339" s="10">
        <v>15</v>
      </c>
      <c r="P339" s="12" t="s">
        <v>22</v>
      </c>
      <c r="Q339" s="10">
        <v>9</v>
      </c>
      <c r="R339" s="31"/>
      <c r="S339" s="37" t="str">
        <f>IF(S340="","",IF(S340&gt;W340,"○","×"))</f>
        <v>○</v>
      </c>
      <c r="T339" s="10">
        <v>15</v>
      </c>
      <c r="U339" s="12" t="s">
        <v>22</v>
      </c>
      <c r="V339" s="10">
        <v>10</v>
      </c>
      <c r="W339" s="31"/>
      <c r="X339" s="131">
        <f>IF(D339="","",COUNTIF(D339:W341,"○"))</f>
        <v>3</v>
      </c>
      <c r="Y339" s="132" t="s">
        <v>23</v>
      </c>
      <c r="Z339" s="135">
        <f>IF(D339="","",COUNTIF(D339:W341,"×"))</f>
        <v>0</v>
      </c>
      <c r="AA339" s="131">
        <f>IF(AD340="","",RANK(AD340,AD336:AD347))</f>
        <v>1</v>
      </c>
      <c r="AB339" s="135"/>
      <c r="AE339" s="95">
        <f>IF(O339="","",IF(O339&gt;Q339,1,0))</f>
        <v>1</v>
      </c>
      <c r="AF339" s="95">
        <f>IF(O339="","",IF(O339&lt;Q339,1,0))</f>
        <v>0</v>
      </c>
      <c r="AG339" s="95">
        <f>IF(T339="","",IF(T339&gt;V339,1,0))</f>
        <v>1</v>
      </c>
      <c r="AH339" s="95">
        <f>IF(T339="","",IF(T339&lt;V339,1,0))</f>
        <v>0</v>
      </c>
    </row>
    <row r="340" spans="2:34" ht="15" customHeight="1">
      <c r="B340" s="101"/>
      <c r="C340" s="104"/>
      <c r="D340" s="97">
        <f>IF(M337="","",M337)</f>
        <v>2</v>
      </c>
      <c r="E340" s="14">
        <f>IF(L337="","",L337)</f>
        <v>15</v>
      </c>
      <c r="F340" s="12" t="s">
        <v>22</v>
      </c>
      <c r="G340" s="14">
        <f>IF(J337="","",J337)</f>
        <v>11</v>
      </c>
      <c r="H340" s="129">
        <f>IF(I337="","",I337)</f>
        <v>0</v>
      </c>
      <c r="I340" s="141"/>
      <c r="J340" s="142"/>
      <c r="K340" s="142"/>
      <c r="L340" s="142"/>
      <c r="M340" s="143"/>
      <c r="N340" s="127">
        <f>IF(O339="","",SUM(AE339:AE341))</f>
        <v>2</v>
      </c>
      <c r="O340" s="10">
        <v>15</v>
      </c>
      <c r="P340" s="12" t="s">
        <v>22</v>
      </c>
      <c r="Q340" s="10">
        <v>12</v>
      </c>
      <c r="R340" s="129">
        <f>IF(O339="","",SUM(AF339:AF341))</f>
        <v>0</v>
      </c>
      <c r="S340" s="127">
        <f>IF(T339="","",SUM(AG339:AG341))</f>
        <v>2</v>
      </c>
      <c r="T340" s="10">
        <v>15</v>
      </c>
      <c r="U340" s="12" t="s">
        <v>22</v>
      </c>
      <c r="V340" s="10">
        <v>11</v>
      </c>
      <c r="W340" s="129">
        <f>IF(T339="","",SUM(AH339:AH341))</f>
        <v>0</v>
      </c>
      <c r="X340" s="104"/>
      <c r="Y340" s="133"/>
      <c r="Z340" s="136"/>
      <c r="AA340" s="104"/>
      <c r="AB340" s="136"/>
      <c r="AD340" s="96">
        <f>IF(X339="","",X339*1000+(D340+S340+N340)*100+((D340+S340+N340)-(H340+W340+R340))*10+((SUM(E339:E341)+SUM(T339:T341)+SUM(O339:O341))-(SUM(G339:G341)+SUM(V339:V341)+SUM(Q339:Q341))))</f>
        <v>3690</v>
      </c>
      <c r="AE340" s="95">
        <f>IF(O340="","",IF(O340&gt;Q340,1,0))</f>
        <v>1</v>
      </c>
      <c r="AF340" s="95">
        <f>IF(O340="","",IF(O340&lt;Q340,1,0))</f>
        <v>0</v>
      </c>
      <c r="AG340" s="95">
        <f>IF(T340="","",IF(T340&gt;V340,1,0))</f>
        <v>1</v>
      </c>
      <c r="AH340" s="95">
        <f>IF(T340="","",IF(T340&lt;V340,1,0))</f>
        <v>0</v>
      </c>
    </row>
    <row r="341" spans="2:34" ht="15" customHeight="1">
      <c r="B341" s="102"/>
      <c r="C341" s="105"/>
      <c r="D341" s="98"/>
      <c r="E341" s="16">
        <f>IF(L338="","",L338)</f>
      </c>
      <c r="F341" s="21" t="s">
        <v>22</v>
      </c>
      <c r="G341" s="16">
        <f>IF(J338="","",J338)</f>
      </c>
      <c r="H341" s="130"/>
      <c r="I341" s="144"/>
      <c r="J341" s="145"/>
      <c r="K341" s="145"/>
      <c r="L341" s="145"/>
      <c r="M341" s="146"/>
      <c r="N341" s="128"/>
      <c r="O341" s="32"/>
      <c r="P341" s="12" t="s">
        <v>22</v>
      </c>
      <c r="Q341" s="32"/>
      <c r="R341" s="130"/>
      <c r="S341" s="128"/>
      <c r="T341" s="32"/>
      <c r="U341" s="12" t="s">
        <v>22</v>
      </c>
      <c r="V341" s="32"/>
      <c r="W341" s="130"/>
      <c r="X341" s="105"/>
      <c r="Y341" s="134"/>
      <c r="Z341" s="137"/>
      <c r="AA341" s="105"/>
      <c r="AB341" s="137"/>
      <c r="AE341" s="95">
        <f>IF(O341="","",IF(O341&gt;Q341,1,0))</f>
      </c>
      <c r="AF341" s="95">
        <f>IF(O341="","",IF(O341&lt;Q341,1,0))</f>
      </c>
      <c r="AG341" s="95">
        <f>IF(T341="","",IF(T341&gt;V341,1,0))</f>
      </c>
      <c r="AH341" s="95">
        <f>IF(T341="","",IF(T341&lt;V341,1,0))</f>
      </c>
    </row>
    <row r="342" spans="2:32" ht="15" customHeight="1">
      <c r="B342" s="106" t="s">
        <v>155</v>
      </c>
      <c r="C342" s="103" t="s">
        <v>139</v>
      </c>
      <c r="D342" s="37" t="str">
        <f>IF(D343="","",IF(D343&gt;H343,"○","×"))</f>
        <v>○</v>
      </c>
      <c r="E342" s="14">
        <f>IF(Q336="","",Q336)</f>
        <v>16</v>
      </c>
      <c r="F342" s="12" t="s">
        <v>22</v>
      </c>
      <c r="G342" s="14">
        <f>IF(O336="","",O336)</f>
        <v>14</v>
      </c>
      <c r="H342" s="31"/>
      <c r="I342" s="37" t="str">
        <f>IF(I343="","",IF(I343&gt;M343,"○","×"))</f>
        <v>×</v>
      </c>
      <c r="J342" s="10">
        <f>IF(Q339="","",Q339)</f>
        <v>9</v>
      </c>
      <c r="K342" s="12" t="s">
        <v>22</v>
      </c>
      <c r="L342" s="10">
        <f>IF(O339="","",O339)</f>
        <v>15</v>
      </c>
      <c r="M342" s="31"/>
      <c r="N342" s="138"/>
      <c r="O342" s="139"/>
      <c r="P342" s="139"/>
      <c r="Q342" s="139"/>
      <c r="R342" s="140"/>
      <c r="S342" s="37" t="str">
        <f>IF(S343="","",IF(S343&gt;W343,"○","×"))</f>
        <v>○</v>
      </c>
      <c r="T342" s="10">
        <v>12</v>
      </c>
      <c r="U342" s="18" t="s">
        <v>22</v>
      </c>
      <c r="V342" s="10">
        <v>15</v>
      </c>
      <c r="W342" s="31"/>
      <c r="X342" s="131">
        <f>IF(D342="","",COUNTIF(D342:W344,"○"))</f>
        <v>2</v>
      </c>
      <c r="Y342" s="132" t="s">
        <v>23</v>
      </c>
      <c r="Z342" s="135">
        <f>IF(D342="","",COUNTIF(D342:W344,"×"))</f>
        <v>1</v>
      </c>
      <c r="AA342" s="131">
        <f>IF(AD343="","",RANK(AD343,AD336:AD347))</f>
        <v>2</v>
      </c>
      <c r="AB342" s="135"/>
      <c r="AE342" s="95">
        <f>IF(T342="","",IF(T342&gt;V342,1,0))</f>
        <v>0</v>
      </c>
      <c r="AF342" s="95">
        <f>IF(T342="","",IF(T342&lt;V342,1,0))</f>
        <v>1</v>
      </c>
    </row>
    <row r="343" spans="2:32" ht="15" customHeight="1">
      <c r="B343" s="101"/>
      <c r="C343" s="104"/>
      <c r="D343" s="97">
        <f>IF(R337="","",R337)</f>
        <v>2</v>
      </c>
      <c r="E343" s="14">
        <f>IF(Q337="","",Q337)</f>
        <v>15</v>
      </c>
      <c r="F343" s="12" t="s">
        <v>22</v>
      </c>
      <c r="G343" s="14">
        <f>IF(O337="","",O337)</f>
        <v>9</v>
      </c>
      <c r="H343" s="129">
        <f>IF(N337="","",N337)</f>
        <v>0</v>
      </c>
      <c r="I343" s="127">
        <f>IF(R340="","",R340)</f>
        <v>0</v>
      </c>
      <c r="J343" s="10">
        <f>IF(Q340="","",Q340)</f>
        <v>12</v>
      </c>
      <c r="K343" s="12" t="s">
        <v>22</v>
      </c>
      <c r="L343" s="10">
        <f>IF(O340="","",O340)</f>
        <v>15</v>
      </c>
      <c r="M343" s="129">
        <f>IF(N340="","",N340)</f>
        <v>2</v>
      </c>
      <c r="N343" s="141"/>
      <c r="O343" s="142"/>
      <c r="P343" s="142"/>
      <c r="Q343" s="142"/>
      <c r="R343" s="143"/>
      <c r="S343" s="127">
        <f>IF(T342="","",SUM(AE342:AE344))</f>
        <v>2</v>
      </c>
      <c r="T343" s="10">
        <v>15</v>
      </c>
      <c r="U343" s="12" t="s">
        <v>22</v>
      </c>
      <c r="V343" s="10">
        <v>9</v>
      </c>
      <c r="W343" s="129">
        <f>IF(T342="","",SUM(AF342:AF344))</f>
        <v>1</v>
      </c>
      <c r="X343" s="104"/>
      <c r="Y343" s="133"/>
      <c r="Z343" s="136"/>
      <c r="AA343" s="104"/>
      <c r="AB343" s="136"/>
      <c r="AD343" s="96">
        <f>IF(X342="","",X342*1000+(D343+I343+S343)*100+((D343+I343+S343)-(H343+M343+W343))*10+((SUM(E342:E344)+SUM(J342:J344)+SUM(T342:T344))-(SUM(G342:G344)+SUM(L342:L344)+SUM(V342:V344))))</f>
        <v>2417</v>
      </c>
      <c r="AE343" s="95">
        <f>IF(T343="","",IF(T343&gt;V343,1,0))</f>
        <v>1</v>
      </c>
      <c r="AF343" s="95">
        <f>IF(T343="","",IF(T343&lt;V343,1,0))</f>
        <v>0</v>
      </c>
    </row>
    <row r="344" spans="2:32" ht="15" customHeight="1">
      <c r="B344" s="102"/>
      <c r="C344" s="105"/>
      <c r="D344" s="98"/>
      <c r="E344" s="14">
        <f>IF(Q338="","",Q338)</f>
      </c>
      <c r="F344" s="12" t="s">
        <v>22</v>
      </c>
      <c r="G344" s="16">
        <f>IF(O338="","",O338)</f>
      </c>
      <c r="H344" s="130"/>
      <c r="I344" s="128"/>
      <c r="J344" s="10">
        <f>IF(Q341="","",Q341)</f>
      </c>
      <c r="K344" s="12" t="s">
        <v>22</v>
      </c>
      <c r="L344" s="10">
        <f>IF(O341="","",O341)</f>
      </c>
      <c r="M344" s="130"/>
      <c r="N344" s="144"/>
      <c r="O344" s="145"/>
      <c r="P344" s="145"/>
      <c r="Q344" s="145"/>
      <c r="R344" s="146"/>
      <c r="S344" s="128"/>
      <c r="T344" s="32">
        <v>15</v>
      </c>
      <c r="U344" s="12" t="s">
        <v>22</v>
      </c>
      <c r="V344" s="32">
        <v>10</v>
      </c>
      <c r="W344" s="130"/>
      <c r="X344" s="105"/>
      <c r="Y344" s="134"/>
      <c r="Z344" s="137"/>
      <c r="AA344" s="105"/>
      <c r="AB344" s="137"/>
      <c r="AE344" s="95">
        <f>IF(T344="","",IF(T344&gt;V344,1,0))</f>
        <v>1</v>
      </c>
      <c r="AF344" s="95">
        <f>IF(T344="","",IF(T344&lt;V344,1,0))</f>
        <v>0</v>
      </c>
    </row>
    <row r="345" spans="2:28" ht="15" customHeight="1">
      <c r="B345" s="106" t="s">
        <v>72</v>
      </c>
      <c r="C345" s="103" t="s">
        <v>140</v>
      </c>
      <c r="D345" s="37" t="str">
        <f>IF(D346="","",IF(D346&gt;H346,"○","×"))</f>
        <v>○</v>
      </c>
      <c r="E345" s="5">
        <f>IF(V336="","",V336)</f>
        <v>15</v>
      </c>
      <c r="F345" s="18" t="s">
        <v>22</v>
      </c>
      <c r="G345" s="14">
        <f>IF(T336="","",T336)</f>
        <v>11</v>
      </c>
      <c r="H345" s="31"/>
      <c r="I345" s="37" t="str">
        <f>IF(I346="","",IF(I346&gt;M346,"○","×"))</f>
        <v>×</v>
      </c>
      <c r="J345" s="28">
        <f>IF(V339="","",V339)</f>
        <v>10</v>
      </c>
      <c r="K345" s="18" t="s">
        <v>22</v>
      </c>
      <c r="L345" s="28">
        <f>IF(T339="","",T339)</f>
        <v>15</v>
      </c>
      <c r="M345" s="31"/>
      <c r="N345" s="37" t="str">
        <f>IF(N346="","",IF(N346&gt;R346,"○","×"))</f>
        <v>×</v>
      </c>
      <c r="O345" s="10">
        <f>IF(V342="","",V342)</f>
        <v>15</v>
      </c>
      <c r="P345" s="12" t="s">
        <v>22</v>
      </c>
      <c r="Q345" s="10">
        <f>IF(T342="","",T342)</f>
        <v>12</v>
      </c>
      <c r="R345" s="31"/>
      <c r="S345" s="138"/>
      <c r="T345" s="139"/>
      <c r="U345" s="139"/>
      <c r="V345" s="139"/>
      <c r="W345" s="140"/>
      <c r="X345" s="131">
        <f>IF(D345="","",COUNTIF(D345:R345,"○"))</f>
        <v>1</v>
      </c>
      <c r="Y345" s="132" t="s">
        <v>23</v>
      </c>
      <c r="Z345" s="135">
        <f>IF(D345="","",COUNTIF(D345:R345,"×"))</f>
        <v>2</v>
      </c>
      <c r="AA345" s="131">
        <f>IF(AD346="","",RANK(AD346,AD336:AD347))</f>
        <v>3</v>
      </c>
      <c r="AB345" s="135"/>
    </row>
    <row r="346" spans="2:30" ht="15" customHeight="1">
      <c r="B346" s="101"/>
      <c r="C346" s="104"/>
      <c r="D346" s="97">
        <f>IF(W337="","",W337)</f>
        <v>2</v>
      </c>
      <c r="E346" s="14">
        <f>IF(V337="","",V337)</f>
        <v>15</v>
      </c>
      <c r="F346" s="12" t="s">
        <v>22</v>
      </c>
      <c r="G346" s="14">
        <f>IF(T337="","",T337)</f>
        <v>5</v>
      </c>
      <c r="H346" s="129">
        <f>IF(S337="","",S337)</f>
        <v>0</v>
      </c>
      <c r="I346" s="127">
        <f>IF(W340="","",W340)</f>
        <v>0</v>
      </c>
      <c r="J346" s="10">
        <f>IF(V340="","",V340)</f>
        <v>11</v>
      </c>
      <c r="K346" s="12" t="s">
        <v>22</v>
      </c>
      <c r="L346" s="10">
        <f>IF(T340="","",T340)</f>
        <v>15</v>
      </c>
      <c r="M346" s="129">
        <f>IF(S340="","",S340)</f>
        <v>2</v>
      </c>
      <c r="N346" s="127">
        <f>IF(W343="","",W343)</f>
        <v>1</v>
      </c>
      <c r="O346" s="10">
        <f>IF(V343="","",V343)</f>
        <v>9</v>
      </c>
      <c r="P346" s="12" t="s">
        <v>22</v>
      </c>
      <c r="Q346" s="10">
        <f>IF(T343="","",T343)</f>
        <v>15</v>
      </c>
      <c r="R346" s="129">
        <f>IF(S343="","",S343)</f>
        <v>2</v>
      </c>
      <c r="S346" s="141"/>
      <c r="T346" s="142"/>
      <c r="U346" s="142"/>
      <c r="V346" s="142"/>
      <c r="W346" s="143"/>
      <c r="X346" s="104"/>
      <c r="Y346" s="133"/>
      <c r="Z346" s="136"/>
      <c r="AA346" s="104"/>
      <c r="AB346" s="136"/>
      <c r="AD346" s="96">
        <f>IF(X345="","",X345*1000+(D346+I346+N346)*100+((D346+I346+N346)-(H346+M346+R346))*10+((SUM(E345:E347)+SUM(J345:J347)+SUM(O345:O347))-(SUM(G345:G347)+SUM(L345:L347)+SUM(Q345:Q347))))</f>
        <v>1287</v>
      </c>
    </row>
    <row r="347" spans="2:28" ht="15" customHeight="1">
      <c r="B347" s="102"/>
      <c r="C347" s="105"/>
      <c r="D347" s="98"/>
      <c r="E347" s="16">
        <f>IF(V338="","",V338)</f>
      </c>
      <c r="F347" s="21" t="s">
        <v>22</v>
      </c>
      <c r="G347" s="16">
        <f>IF(T338="","",T338)</f>
      </c>
      <c r="H347" s="130"/>
      <c r="I347" s="128"/>
      <c r="J347" s="32">
        <f>IF(V341="","",V341)</f>
      </c>
      <c r="K347" s="12" t="s">
        <v>22</v>
      </c>
      <c r="L347" s="32">
        <f>IF(T341="","",T341)</f>
      </c>
      <c r="M347" s="130"/>
      <c r="N347" s="128"/>
      <c r="O347" s="32">
        <f>IF(V344="","",V344)</f>
        <v>10</v>
      </c>
      <c r="P347" s="21" t="s">
        <v>22</v>
      </c>
      <c r="Q347" s="32">
        <f>IF(T344="","",T344)</f>
        <v>15</v>
      </c>
      <c r="R347" s="130"/>
      <c r="S347" s="144"/>
      <c r="T347" s="145"/>
      <c r="U347" s="145"/>
      <c r="V347" s="145"/>
      <c r="W347" s="146"/>
      <c r="X347" s="105"/>
      <c r="Y347" s="134"/>
      <c r="Z347" s="137"/>
      <c r="AA347" s="105"/>
      <c r="AB347" s="137"/>
    </row>
    <row r="348" spans="2:28" ht="15" customHeight="1">
      <c r="B348" s="38"/>
      <c r="C348" s="10"/>
      <c r="D348" s="15"/>
      <c r="E348" s="14"/>
      <c r="F348" s="12"/>
      <c r="G348" s="14"/>
      <c r="H348" s="39"/>
      <c r="I348" s="39"/>
      <c r="J348" s="10"/>
      <c r="K348" s="18"/>
      <c r="L348" s="10"/>
      <c r="M348" s="39"/>
      <c r="N348" s="39"/>
      <c r="O348" s="10"/>
      <c r="P348" s="12"/>
      <c r="Q348" s="10"/>
      <c r="R348" s="39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2:28" ht="15" customHeight="1">
      <c r="B349" s="38"/>
      <c r="C349" s="10"/>
      <c r="D349" s="15"/>
      <c r="E349" s="14"/>
      <c r="F349" s="12"/>
      <c r="G349" s="14"/>
      <c r="H349" s="39"/>
      <c r="I349" s="39"/>
      <c r="J349" s="10"/>
      <c r="K349" s="12"/>
      <c r="L349" s="10"/>
      <c r="M349" s="39"/>
      <c r="N349" s="39"/>
      <c r="O349" s="10"/>
      <c r="P349" s="12"/>
      <c r="Q349" s="10"/>
      <c r="R349" s="39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2:36" s="22" customFormat="1" ht="15" customHeight="1">
      <c r="B350" s="23"/>
      <c r="C350" s="23"/>
      <c r="E350" s="40"/>
      <c r="F350" s="40"/>
      <c r="J350" s="40"/>
      <c r="K350" s="40"/>
      <c r="L350" s="40"/>
      <c r="P350" s="40"/>
      <c r="AD350" s="95"/>
      <c r="AE350" s="95"/>
      <c r="AF350" s="95"/>
      <c r="AG350" s="95"/>
      <c r="AH350" s="95"/>
      <c r="AI350" s="95"/>
      <c r="AJ350" s="95"/>
    </row>
    <row r="351" spans="2:20" ht="13.5">
      <c r="B351" t="s">
        <v>145</v>
      </c>
      <c r="T351" t="s">
        <v>144</v>
      </c>
    </row>
    <row r="352" spans="2:28" ht="13.5">
      <c r="B352" s="162" t="str">
        <f>INDEX(B294:B305,MATCH(1,AA294:AA305,0),1)</f>
        <v>(中　萩)</v>
      </c>
      <c r="C352" s="163" t="str">
        <f>INDEX(C294:C305,MATCH(1,AA294:AA305,0),1)</f>
        <v>近藤　歩愛
近藤　重喜</v>
      </c>
      <c r="D352" s="41"/>
      <c r="E352" s="41"/>
      <c r="F352" s="41"/>
      <c r="G352" s="41"/>
      <c r="H352" s="41"/>
      <c r="I352" s="41"/>
      <c r="N352" s="41"/>
      <c r="O352" s="41"/>
      <c r="P352" s="41"/>
      <c r="Q352" s="41"/>
      <c r="R352" s="41"/>
      <c r="S352" s="41"/>
      <c r="T352" s="174" t="str">
        <f>INDEX(C322:C333,MATCH(1,AA322:AA333,0),1)</f>
        <v>永倉　修翔
永倉　俊彦</v>
      </c>
      <c r="U352" s="174"/>
      <c r="V352" s="174"/>
      <c r="W352" s="174"/>
      <c r="X352" s="174"/>
      <c r="Y352" s="172" t="str">
        <f>INDEX(B322:B333,MATCH(1,AA322:AA333,0),1)</f>
        <v>(惣　開)</v>
      </c>
      <c r="Z352" s="172"/>
      <c r="AA352" s="172"/>
      <c r="AB352" s="172"/>
    </row>
    <row r="353" spans="2:28" ht="13.5">
      <c r="B353" s="162"/>
      <c r="C353" s="163"/>
      <c r="G353" s="164" t="s">
        <v>197</v>
      </c>
      <c r="H353" s="165"/>
      <c r="I353" s="166"/>
      <c r="M353" s="42"/>
      <c r="N353" s="186" t="s">
        <v>198</v>
      </c>
      <c r="O353" s="183"/>
      <c r="P353" s="183"/>
      <c r="T353" s="174"/>
      <c r="U353" s="174"/>
      <c r="V353" s="174"/>
      <c r="W353" s="174"/>
      <c r="X353" s="174"/>
      <c r="Y353" s="172"/>
      <c r="Z353" s="172"/>
      <c r="AA353" s="172"/>
      <c r="AB353" s="172"/>
    </row>
    <row r="354" spans="7:16" ht="14.25" thickBot="1">
      <c r="G354" s="167"/>
      <c r="H354" s="167"/>
      <c r="I354" s="168"/>
      <c r="J354" s="55"/>
      <c r="K354" s="53"/>
      <c r="L354" s="41"/>
      <c r="M354" s="43"/>
      <c r="N354" s="187"/>
      <c r="O354" s="184"/>
      <c r="P354" s="184"/>
    </row>
    <row r="355" spans="2:20" ht="14.25" thickTop="1">
      <c r="B355" t="s">
        <v>146</v>
      </c>
      <c r="G355" s="167"/>
      <c r="H355" s="167"/>
      <c r="I355" s="167"/>
      <c r="J355" s="175" t="s">
        <v>206</v>
      </c>
      <c r="K355" s="176"/>
      <c r="L355" s="177"/>
      <c r="M355" s="178"/>
      <c r="N355" s="184"/>
      <c r="O355" s="184"/>
      <c r="P355" s="184"/>
      <c r="T355" t="s">
        <v>147</v>
      </c>
    </row>
    <row r="356" spans="2:28" ht="14.25" thickBot="1">
      <c r="B356" s="162" t="str">
        <f>INDEX(B308:B319,MATCH(1,AA308:AA319,0),1)</f>
        <v>(神　郷)</v>
      </c>
      <c r="C356" s="163" t="str">
        <f>INDEX(C308:C319,MATCH(1,AA308:AA319,0),1)</f>
        <v>曽我部彩羽
佐々木秀和</v>
      </c>
      <c r="D356" s="50"/>
      <c r="E356" s="50"/>
      <c r="F356" s="50"/>
      <c r="G356" s="169"/>
      <c r="H356" s="169"/>
      <c r="I356" s="169"/>
      <c r="J356" s="179"/>
      <c r="K356" s="176"/>
      <c r="L356" s="176"/>
      <c r="M356" s="180"/>
      <c r="N356" s="185"/>
      <c r="O356" s="185"/>
      <c r="P356" s="185"/>
      <c r="Q356" s="50"/>
      <c r="R356" s="50"/>
      <c r="S356" s="50"/>
      <c r="T356" s="174" t="str">
        <f>INDEX(C336:C347,MATCH(1,AA336:AA347,0),1)</f>
        <v>篠藤　美佑
篠藤　 　眞</v>
      </c>
      <c r="U356" s="174"/>
      <c r="V356" s="174"/>
      <c r="W356" s="174"/>
      <c r="X356" s="174"/>
      <c r="Y356" s="172" t="str">
        <f>INDEX(B336:B347,MATCH(1,AA336:AA347,0),1)</f>
        <v>(惣　開)</v>
      </c>
      <c r="Z356" s="172"/>
      <c r="AA356" s="172"/>
      <c r="AB356" s="172"/>
    </row>
    <row r="357" spans="2:28" ht="14.25" thickTop="1">
      <c r="B357" s="162"/>
      <c r="C357" s="163"/>
      <c r="I357" s="66"/>
      <c r="J357" s="176"/>
      <c r="K357" s="176"/>
      <c r="L357" s="176"/>
      <c r="M357" s="176"/>
      <c r="N357" s="66"/>
      <c r="T357" s="174"/>
      <c r="U357" s="174"/>
      <c r="V357" s="174"/>
      <c r="W357" s="174"/>
      <c r="X357" s="174"/>
      <c r="Y357" s="172"/>
      <c r="Z357" s="172"/>
      <c r="AA357" s="172"/>
      <c r="AB357" s="172"/>
    </row>
    <row r="360" spans="2:36" s="3" customFormat="1" ht="22.5" customHeight="1">
      <c r="B360" s="123" t="s">
        <v>16</v>
      </c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AD360" s="94"/>
      <c r="AE360" s="94"/>
      <c r="AF360" s="94"/>
      <c r="AG360" s="94"/>
      <c r="AH360" s="94"/>
      <c r="AI360" s="94"/>
      <c r="AJ360" s="94"/>
    </row>
    <row r="361" spans="2:36" s="3" customFormat="1" ht="13.5" customHeight="1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AD361" s="94"/>
      <c r="AE361" s="94"/>
      <c r="AF361" s="94"/>
      <c r="AG361" s="94"/>
      <c r="AH361" s="94"/>
      <c r="AI361" s="94"/>
      <c r="AJ361" s="94"/>
    </row>
    <row r="362" ht="13.5"/>
    <row r="363" ht="13.5">
      <c r="T363" t="s">
        <v>149</v>
      </c>
    </row>
    <row r="364" spans="14:28" ht="13.5">
      <c r="N364" s="41"/>
      <c r="O364" s="41"/>
      <c r="P364" s="41"/>
      <c r="Q364" s="41"/>
      <c r="R364" s="41"/>
      <c r="S364" s="41"/>
      <c r="T364" s="163" t="str">
        <f>T287</f>
        <v>坂口凌以智
坂口　 裕史</v>
      </c>
      <c r="U364" s="163"/>
      <c r="V364" s="163"/>
      <c r="W364" s="163"/>
      <c r="X364" s="163"/>
      <c r="Y364" s="172" t="str">
        <f>Y287</f>
        <v>(宮　西)</v>
      </c>
      <c r="Z364" s="172"/>
      <c r="AA364" s="172"/>
      <c r="AB364" s="172"/>
    </row>
    <row r="365" spans="2:28" ht="13.5">
      <c r="B365" t="s">
        <v>148</v>
      </c>
      <c r="M365" s="42"/>
      <c r="N365" s="186" t="s">
        <v>207</v>
      </c>
      <c r="O365" s="183"/>
      <c r="P365" s="183"/>
      <c r="T365" s="163"/>
      <c r="U365" s="163"/>
      <c r="V365" s="163"/>
      <c r="W365" s="163"/>
      <c r="X365" s="163"/>
      <c r="Y365" s="172"/>
      <c r="Z365" s="172"/>
      <c r="AA365" s="172"/>
      <c r="AB365" s="172"/>
    </row>
    <row r="366" spans="2:16" ht="14.25" thickBot="1">
      <c r="B366" s="172" t="str">
        <f>B218</f>
        <v>(中　萩)</v>
      </c>
      <c r="C366" s="163" t="str">
        <f>C218</f>
        <v>三並　汰生
三並麻衣子</v>
      </c>
      <c r="D366" s="41"/>
      <c r="E366" s="41"/>
      <c r="F366" s="41"/>
      <c r="G366" s="41"/>
      <c r="H366" s="41"/>
      <c r="I366" s="41"/>
      <c r="J366" s="41"/>
      <c r="K366" s="52"/>
      <c r="L366" s="50"/>
      <c r="M366" s="56"/>
      <c r="N366" s="187"/>
      <c r="O366" s="184"/>
      <c r="P366" s="184"/>
    </row>
    <row r="367" spans="2:20" ht="14.25" thickTop="1">
      <c r="B367" s="172"/>
      <c r="C367" s="163"/>
      <c r="J367" s="188" t="s">
        <v>209</v>
      </c>
      <c r="K367" s="177"/>
      <c r="L367" s="176"/>
      <c r="M367" s="180"/>
      <c r="N367" s="184"/>
      <c r="O367" s="184"/>
      <c r="P367" s="184"/>
      <c r="T367" t="s">
        <v>150</v>
      </c>
    </row>
    <row r="368" spans="10:28" ht="14.25" thickBot="1">
      <c r="J368" s="176"/>
      <c r="K368" s="176"/>
      <c r="L368" s="176"/>
      <c r="M368" s="180"/>
      <c r="N368" s="185"/>
      <c r="O368" s="185"/>
      <c r="P368" s="185"/>
      <c r="Q368" s="50"/>
      <c r="R368" s="50"/>
      <c r="S368" s="50"/>
      <c r="T368" s="163" t="str">
        <f>C356</f>
        <v>曽我部彩羽
佐々木秀和</v>
      </c>
      <c r="U368" s="163"/>
      <c r="V368" s="163"/>
      <c r="W368" s="163"/>
      <c r="X368" s="163"/>
      <c r="Y368" s="172" t="str">
        <f>B356</f>
        <v>(神　郷)</v>
      </c>
      <c r="Z368" s="172"/>
      <c r="AA368" s="172"/>
      <c r="AB368" s="172"/>
    </row>
    <row r="369" spans="10:28" ht="14.25" thickTop="1">
      <c r="J369" s="176"/>
      <c r="K369" s="176"/>
      <c r="L369" s="176"/>
      <c r="M369" s="176"/>
      <c r="N369" s="66"/>
      <c r="T369" s="163"/>
      <c r="U369" s="163"/>
      <c r="V369" s="163"/>
      <c r="W369" s="163"/>
      <c r="X369" s="163"/>
      <c r="Y369" s="172"/>
      <c r="Z369" s="172"/>
      <c r="AA369" s="172"/>
      <c r="AB369" s="172"/>
    </row>
  </sheetData>
  <sheetProtection/>
  <mergeCells count="1181">
    <mergeCell ref="P138:R141"/>
    <mergeCell ref="P146:R149"/>
    <mergeCell ref="G51:I54"/>
    <mergeCell ref="J53:M55"/>
    <mergeCell ref="N51:P54"/>
    <mergeCell ref="D125:H125"/>
    <mergeCell ref="I125:M125"/>
    <mergeCell ref="N125:R125"/>
    <mergeCell ref="D122:D123"/>
    <mergeCell ref="D133:D134"/>
    <mergeCell ref="N215:P218"/>
    <mergeCell ref="G142:I145"/>
    <mergeCell ref="E146:G149"/>
    <mergeCell ref="J144:M146"/>
    <mergeCell ref="N142:P145"/>
    <mergeCell ref="G215:I218"/>
    <mergeCell ref="J217:M219"/>
    <mergeCell ref="M199:M200"/>
    <mergeCell ref="N199:N200"/>
    <mergeCell ref="D197:H197"/>
    <mergeCell ref="T368:X369"/>
    <mergeCell ref="Y368:AB369"/>
    <mergeCell ref="C366:C367"/>
    <mergeCell ref="B366:B367"/>
    <mergeCell ref="J367:M369"/>
    <mergeCell ref="N365:P368"/>
    <mergeCell ref="Y356:AB357"/>
    <mergeCell ref="Y352:AB353"/>
    <mergeCell ref="B360:O360"/>
    <mergeCell ref="Y364:AB365"/>
    <mergeCell ref="T364:X365"/>
    <mergeCell ref="C356:C357"/>
    <mergeCell ref="B356:B357"/>
    <mergeCell ref="T352:X353"/>
    <mergeCell ref="T356:X357"/>
    <mergeCell ref="N353:P356"/>
    <mergeCell ref="G353:I356"/>
    <mergeCell ref="J355:M357"/>
    <mergeCell ref="J286:M288"/>
    <mergeCell ref="N284:P287"/>
    <mergeCell ref="D321:H321"/>
    <mergeCell ref="I321:M321"/>
    <mergeCell ref="M343:M344"/>
    <mergeCell ref="D336:H338"/>
    <mergeCell ref="I337:I338"/>
    <mergeCell ref="D332:D333"/>
    <mergeCell ref="B352:B353"/>
    <mergeCell ref="C352:C353"/>
    <mergeCell ref="T283:X284"/>
    <mergeCell ref="Y283:AB284"/>
    <mergeCell ref="Y287:AB288"/>
    <mergeCell ref="T287:X288"/>
    <mergeCell ref="B283:B284"/>
    <mergeCell ref="C283:C284"/>
    <mergeCell ref="C287:C288"/>
    <mergeCell ref="B287:B288"/>
    <mergeCell ref="B214:B215"/>
    <mergeCell ref="B218:B219"/>
    <mergeCell ref="C218:C219"/>
    <mergeCell ref="C214:C215"/>
    <mergeCell ref="C54:C55"/>
    <mergeCell ref="B54:B55"/>
    <mergeCell ref="T50:X51"/>
    <mergeCell ref="Y50:AB51"/>
    <mergeCell ref="Y54:AB55"/>
    <mergeCell ref="T54:X55"/>
    <mergeCell ref="B50:B51"/>
    <mergeCell ref="C50:C51"/>
    <mergeCell ref="Y145:AB146"/>
    <mergeCell ref="Y149:AB150"/>
    <mergeCell ref="T149:X150"/>
    <mergeCell ref="T137:X138"/>
    <mergeCell ref="Y137:AB138"/>
    <mergeCell ref="Y141:AB142"/>
    <mergeCell ref="T141:X142"/>
    <mergeCell ref="T214:X215"/>
    <mergeCell ref="Y214:AB215"/>
    <mergeCell ref="Y218:AB219"/>
    <mergeCell ref="T218:X219"/>
    <mergeCell ref="G284:I287"/>
    <mergeCell ref="M337:M338"/>
    <mergeCell ref="N337:N338"/>
    <mergeCell ref="D335:H335"/>
    <mergeCell ref="I335:M335"/>
    <mergeCell ref="I329:I330"/>
    <mergeCell ref="M329:M330"/>
    <mergeCell ref="N335:R335"/>
    <mergeCell ref="B139:B140"/>
    <mergeCell ref="C145:C146"/>
    <mergeCell ref="C149:C150"/>
    <mergeCell ref="B149:B150"/>
    <mergeCell ref="B145:B146"/>
    <mergeCell ref="C139:C140"/>
    <mergeCell ref="Y345:Y347"/>
    <mergeCell ref="Z345:Z347"/>
    <mergeCell ref="AA345:AB347"/>
    <mergeCell ref="D346:D347"/>
    <mergeCell ref="H346:H347"/>
    <mergeCell ref="I346:I347"/>
    <mergeCell ref="M346:M347"/>
    <mergeCell ref="N346:N347"/>
    <mergeCell ref="R346:R347"/>
    <mergeCell ref="X345:X347"/>
    <mergeCell ref="AA339:AB341"/>
    <mergeCell ref="B342:B344"/>
    <mergeCell ref="C342:C344"/>
    <mergeCell ref="N342:R344"/>
    <mergeCell ref="X342:X344"/>
    <mergeCell ref="Y342:Y344"/>
    <mergeCell ref="Z342:Z344"/>
    <mergeCell ref="S343:S344"/>
    <mergeCell ref="W343:W344"/>
    <mergeCell ref="I343:I344"/>
    <mergeCell ref="B345:B347"/>
    <mergeCell ref="C345:C347"/>
    <mergeCell ref="S345:W347"/>
    <mergeCell ref="C336:C338"/>
    <mergeCell ref="AA342:AB344"/>
    <mergeCell ref="D343:D344"/>
    <mergeCell ref="H343:H344"/>
    <mergeCell ref="R340:R341"/>
    <mergeCell ref="S340:S341"/>
    <mergeCell ref="W340:W341"/>
    <mergeCell ref="X339:X341"/>
    <mergeCell ref="Y339:Y341"/>
    <mergeCell ref="Z339:Z341"/>
    <mergeCell ref="X336:X338"/>
    <mergeCell ref="S335:W335"/>
    <mergeCell ref="W337:W338"/>
    <mergeCell ref="B339:B341"/>
    <mergeCell ref="C339:C341"/>
    <mergeCell ref="I339:M341"/>
    <mergeCell ref="D340:D341"/>
    <mergeCell ref="H340:H341"/>
    <mergeCell ref="N340:N341"/>
    <mergeCell ref="B336:B338"/>
    <mergeCell ref="R337:R338"/>
    <mergeCell ref="S337:S338"/>
    <mergeCell ref="Z331:Z333"/>
    <mergeCell ref="AA331:AB333"/>
    <mergeCell ref="R332:R333"/>
    <mergeCell ref="X335:Z335"/>
    <mergeCell ref="AA335:AB335"/>
    <mergeCell ref="Y336:Y338"/>
    <mergeCell ref="Z336:Z338"/>
    <mergeCell ref="AA336:AB338"/>
    <mergeCell ref="H332:H333"/>
    <mergeCell ref="I332:I333"/>
    <mergeCell ref="M332:M333"/>
    <mergeCell ref="N332:N333"/>
    <mergeCell ref="B331:B333"/>
    <mergeCell ref="C331:C333"/>
    <mergeCell ref="S331:W333"/>
    <mergeCell ref="AA325:AB327"/>
    <mergeCell ref="B328:B330"/>
    <mergeCell ref="C328:C330"/>
    <mergeCell ref="N328:R330"/>
    <mergeCell ref="X328:X330"/>
    <mergeCell ref="X331:X333"/>
    <mergeCell ref="Y331:Y333"/>
    <mergeCell ref="X325:X327"/>
    <mergeCell ref="Y325:Y327"/>
    <mergeCell ref="S329:S330"/>
    <mergeCell ref="W329:W330"/>
    <mergeCell ref="Y328:Y330"/>
    <mergeCell ref="Z328:Z330"/>
    <mergeCell ref="AA328:AB330"/>
    <mergeCell ref="D329:D330"/>
    <mergeCell ref="H329:H330"/>
    <mergeCell ref="Z325:Z327"/>
    <mergeCell ref="B325:B327"/>
    <mergeCell ref="C325:C327"/>
    <mergeCell ref="I325:M327"/>
    <mergeCell ref="D326:D327"/>
    <mergeCell ref="H326:H327"/>
    <mergeCell ref="N326:N327"/>
    <mergeCell ref="R326:R327"/>
    <mergeCell ref="S326:S327"/>
    <mergeCell ref="W326:W327"/>
    <mergeCell ref="Y322:Y324"/>
    <mergeCell ref="Z322:Z324"/>
    <mergeCell ref="AA322:AB324"/>
    <mergeCell ref="I323:I324"/>
    <mergeCell ref="M323:M324"/>
    <mergeCell ref="N323:N324"/>
    <mergeCell ref="R323:R324"/>
    <mergeCell ref="S323:S324"/>
    <mergeCell ref="W323:W324"/>
    <mergeCell ref="B322:B324"/>
    <mergeCell ref="C322:C324"/>
    <mergeCell ref="D322:H324"/>
    <mergeCell ref="X322:X324"/>
    <mergeCell ref="X317:X319"/>
    <mergeCell ref="Y317:Y319"/>
    <mergeCell ref="Z317:Z319"/>
    <mergeCell ref="AA317:AB319"/>
    <mergeCell ref="N321:R321"/>
    <mergeCell ref="S321:W321"/>
    <mergeCell ref="X321:Z321"/>
    <mergeCell ref="AA321:AB321"/>
    <mergeCell ref="B317:B319"/>
    <mergeCell ref="C317:C319"/>
    <mergeCell ref="S317:W319"/>
    <mergeCell ref="D318:D319"/>
    <mergeCell ref="H318:H319"/>
    <mergeCell ref="I318:I319"/>
    <mergeCell ref="M318:M319"/>
    <mergeCell ref="N318:N319"/>
    <mergeCell ref="R318:R319"/>
    <mergeCell ref="Y314:Y316"/>
    <mergeCell ref="Z314:Z316"/>
    <mergeCell ref="AA314:AB316"/>
    <mergeCell ref="D315:D316"/>
    <mergeCell ref="H315:H316"/>
    <mergeCell ref="I315:I316"/>
    <mergeCell ref="M315:M316"/>
    <mergeCell ref="S315:S316"/>
    <mergeCell ref="W315:W316"/>
    <mergeCell ref="B314:B316"/>
    <mergeCell ref="C314:C316"/>
    <mergeCell ref="N314:R316"/>
    <mergeCell ref="X314:X316"/>
    <mergeCell ref="X311:X313"/>
    <mergeCell ref="Y311:Y313"/>
    <mergeCell ref="Z311:Z313"/>
    <mergeCell ref="AA311:AB313"/>
    <mergeCell ref="W309:W310"/>
    <mergeCell ref="B311:B313"/>
    <mergeCell ref="C311:C313"/>
    <mergeCell ref="I311:M313"/>
    <mergeCell ref="D312:D313"/>
    <mergeCell ref="H312:H313"/>
    <mergeCell ref="N312:N313"/>
    <mergeCell ref="R312:R313"/>
    <mergeCell ref="S312:S313"/>
    <mergeCell ref="W312:W313"/>
    <mergeCell ref="M309:M310"/>
    <mergeCell ref="N309:N310"/>
    <mergeCell ref="R309:R310"/>
    <mergeCell ref="S309:S310"/>
    <mergeCell ref="X307:Z307"/>
    <mergeCell ref="AA307:AB307"/>
    <mergeCell ref="B308:B310"/>
    <mergeCell ref="C308:C310"/>
    <mergeCell ref="D308:H310"/>
    <mergeCell ref="X308:X310"/>
    <mergeCell ref="Y308:Y310"/>
    <mergeCell ref="Z308:Z310"/>
    <mergeCell ref="AA308:AB310"/>
    <mergeCell ref="I309:I310"/>
    <mergeCell ref="D307:H307"/>
    <mergeCell ref="I307:M307"/>
    <mergeCell ref="N307:R307"/>
    <mergeCell ref="S307:W307"/>
    <mergeCell ref="Y303:Y305"/>
    <mergeCell ref="Z303:Z305"/>
    <mergeCell ref="AA303:AB305"/>
    <mergeCell ref="D304:D305"/>
    <mergeCell ref="H304:H305"/>
    <mergeCell ref="I304:I305"/>
    <mergeCell ref="M304:M305"/>
    <mergeCell ref="N304:N305"/>
    <mergeCell ref="R304:R305"/>
    <mergeCell ref="B303:B305"/>
    <mergeCell ref="C303:C305"/>
    <mergeCell ref="S303:W305"/>
    <mergeCell ref="X303:X305"/>
    <mergeCell ref="X300:X302"/>
    <mergeCell ref="Y300:Y302"/>
    <mergeCell ref="Z300:Z302"/>
    <mergeCell ref="AA300:AB302"/>
    <mergeCell ref="W298:W299"/>
    <mergeCell ref="B300:B302"/>
    <mergeCell ref="C300:C302"/>
    <mergeCell ref="N300:R302"/>
    <mergeCell ref="D301:D302"/>
    <mergeCell ref="H301:H302"/>
    <mergeCell ref="I301:I302"/>
    <mergeCell ref="M301:M302"/>
    <mergeCell ref="S301:S302"/>
    <mergeCell ref="W301:W302"/>
    <mergeCell ref="X297:X299"/>
    <mergeCell ref="Y297:Y299"/>
    <mergeCell ref="Z297:Z299"/>
    <mergeCell ref="AA297:AB299"/>
    <mergeCell ref="S295:S296"/>
    <mergeCell ref="W295:W296"/>
    <mergeCell ref="B297:B299"/>
    <mergeCell ref="C297:C299"/>
    <mergeCell ref="I297:M299"/>
    <mergeCell ref="D298:D299"/>
    <mergeCell ref="H298:H299"/>
    <mergeCell ref="N298:N299"/>
    <mergeCell ref="R298:R299"/>
    <mergeCell ref="S298:S299"/>
    <mergeCell ref="I295:I296"/>
    <mergeCell ref="M295:M296"/>
    <mergeCell ref="N295:N296"/>
    <mergeCell ref="R295:R296"/>
    <mergeCell ref="S293:W293"/>
    <mergeCell ref="X293:Z293"/>
    <mergeCell ref="AA293:AB293"/>
    <mergeCell ref="B294:B296"/>
    <mergeCell ref="C294:C296"/>
    <mergeCell ref="D294:H296"/>
    <mergeCell ref="X294:X296"/>
    <mergeCell ref="Y294:Y296"/>
    <mergeCell ref="Z294:Z296"/>
    <mergeCell ref="AA294:AB296"/>
    <mergeCell ref="B291:O291"/>
    <mergeCell ref="D293:H293"/>
    <mergeCell ref="I293:M293"/>
    <mergeCell ref="N293:R293"/>
    <mergeCell ref="Y276:Y278"/>
    <mergeCell ref="Z276:Z278"/>
    <mergeCell ref="AA276:AB278"/>
    <mergeCell ref="D277:D278"/>
    <mergeCell ref="H277:H278"/>
    <mergeCell ref="I277:I278"/>
    <mergeCell ref="M277:M278"/>
    <mergeCell ref="N277:N278"/>
    <mergeCell ref="R277:R278"/>
    <mergeCell ref="B276:B278"/>
    <mergeCell ref="C276:C278"/>
    <mergeCell ref="S276:W278"/>
    <mergeCell ref="X276:X278"/>
    <mergeCell ref="Y273:Y275"/>
    <mergeCell ref="Z273:Z275"/>
    <mergeCell ref="AA273:AB275"/>
    <mergeCell ref="D274:D275"/>
    <mergeCell ref="H274:H275"/>
    <mergeCell ref="I274:I275"/>
    <mergeCell ref="M274:M275"/>
    <mergeCell ref="S274:S275"/>
    <mergeCell ref="W274:W275"/>
    <mergeCell ref="B273:B275"/>
    <mergeCell ref="C273:C275"/>
    <mergeCell ref="N273:R275"/>
    <mergeCell ref="X273:X275"/>
    <mergeCell ref="X270:X272"/>
    <mergeCell ref="Y270:Y272"/>
    <mergeCell ref="Z270:Z272"/>
    <mergeCell ref="AA270:AB272"/>
    <mergeCell ref="W268:W269"/>
    <mergeCell ref="B270:B272"/>
    <mergeCell ref="C270:C272"/>
    <mergeCell ref="I270:M272"/>
    <mergeCell ref="D271:D272"/>
    <mergeCell ref="H271:H272"/>
    <mergeCell ref="N271:N272"/>
    <mergeCell ref="R271:R272"/>
    <mergeCell ref="S271:S272"/>
    <mergeCell ref="W271:W272"/>
    <mergeCell ref="M268:M269"/>
    <mergeCell ref="N268:N269"/>
    <mergeCell ref="R268:R269"/>
    <mergeCell ref="S268:S269"/>
    <mergeCell ref="X266:Z266"/>
    <mergeCell ref="AA266:AB266"/>
    <mergeCell ref="B267:B269"/>
    <mergeCell ref="C267:C269"/>
    <mergeCell ref="D267:H269"/>
    <mergeCell ref="X267:X269"/>
    <mergeCell ref="Y267:Y269"/>
    <mergeCell ref="Z267:Z269"/>
    <mergeCell ref="AA267:AB269"/>
    <mergeCell ref="I268:I269"/>
    <mergeCell ref="D266:H266"/>
    <mergeCell ref="I266:M266"/>
    <mergeCell ref="N266:R266"/>
    <mergeCell ref="S266:W266"/>
    <mergeCell ref="Y262:Y264"/>
    <mergeCell ref="Z262:Z264"/>
    <mergeCell ref="AA262:AB264"/>
    <mergeCell ref="D263:D264"/>
    <mergeCell ref="H263:H264"/>
    <mergeCell ref="I263:I264"/>
    <mergeCell ref="M263:M264"/>
    <mergeCell ref="N263:N264"/>
    <mergeCell ref="R263:R264"/>
    <mergeCell ref="B262:B264"/>
    <mergeCell ref="C262:C264"/>
    <mergeCell ref="S262:W264"/>
    <mergeCell ref="X262:X264"/>
    <mergeCell ref="Y259:Y261"/>
    <mergeCell ref="Z259:Z261"/>
    <mergeCell ref="AA259:AB261"/>
    <mergeCell ref="D260:D261"/>
    <mergeCell ref="H260:H261"/>
    <mergeCell ref="I260:I261"/>
    <mergeCell ref="M260:M261"/>
    <mergeCell ref="S260:S261"/>
    <mergeCell ref="W260:W261"/>
    <mergeCell ref="B259:B261"/>
    <mergeCell ref="C259:C261"/>
    <mergeCell ref="N259:R261"/>
    <mergeCell ref="X259:X261"/>
    <mergeCell ref="X256:X258"/>
    <mergeCell ref="Y256:Y258"/>
    <mergeCell ref="Z256:Z258"/>
    <mergeCell ref="AA256:AB258"/>
    <mergeCell ref="W254:W255"/>
    <mergeCell ref="B256:B258"/>
    <mergeCell ref="C256:C258"/>
    <mergeCell ref="I256:M258"/>
    <mergeCell ref="D257:D258"/>
    <mergeCell ref="H257:H258"/>
    <mergeCell ref="N257:N258"/>
    <mergeCell ref="R257:R258"/>
    <mergeCell ref="S257:S258"/>
    <mergeCell ref="W257:W258"/>
    <mergeCell ref="M254:M255"/>
    <mergeCell ref="N254:N255"/>
    <mergeCell ref="R254:R255"/>
    <mergeCell ref="S254:S255"/>
    <mergeCell ref="X252:Z252"/>
    <mergeCell ref="AA252:AB252"/>
    <mergeCell ref="B253:B255"/>
    <mergeCell ref="C253:C255"/>
    <mergeCell ref="D253:H255"/>
    <mergeCell ref="X253:X255"/>
    <mergeCell ref="Y253:Y255"/>
    <mergeCell ref="Z253:Z255"/>
    <mergeCell ref="AA253:AB255"/>
    <mergeCell ref="I254:I255"/>
    <mergeCell ref="D252:H252"/>
    <mergeCell ref="I252:M252"/>
    <mergeCell ref="N252:R252"/>
    <mergeCell ref="S252:W252"/>
    <mergeCell ref="Y248:Y250"/>
    <mergeCell ref="Z248:Z250"/>
    <mergeCell ref="AA248:AB250"/>
    <mergeCell ref="D249:D250"/>
    <mergeCell ref="H249:H250"/>
    <mergeCell ref="I249:I250"/>
    <mergeCell ref="M249:M250"/>
    <mergeCell ref="N249:N250"/>
    <mergeCell ref="R249:R250"/>
    <mergeCell ref="B248:B250"/>
    <mergeCell ref="C248:C250"/>
    <mergeCell ref="S248:W250"/>
    <mergeCell ref="X248:X250"/>
    <mergeCell ref="Y245:Y247"/>
    <mergeCell ref="Z245:Z247"/>
    <mergeCell ref="AA245:AB247"/>
    <mergeCell ref="D246:D247"/>
    <mergeCell ref="H246:H247"/>
    <mergeCell ref="I246:I247"/>
    <mergeCell ref="M246:M247"/>
    <mergeCell ref="S246:S247"/>
    <mergeCell ref="W246:W247"/>
    <mergeCell ref="B245:B247"/>
    <mergeCell ref="C245:C247"/>
    <mergeCell ref="N245:R247"/>
    <mergeCell ref="X245:X247"/>
    <mergeCell ref="X242:X244"/>
    <mergeCell ref="Y242:Y244"/>
    <mergeCell ref="Z242:Z244"/>
    <mergeCell ref="AA242:AB244"/>
    <mergeCell ref="W240:W241"/>
    <mergeCell ref="B242:B244"/>
    <mergeCell ref="C242:C244"/>
    <mergeCell ref="I242:M244"/>
    <mergeCell ref="D243:D244"/>
    <mergeCell ref="H243:H244"/>
    <mergeCell ref="N243:N244"/>
    <mergeCell ref="R243:R244"/>
    <mergeCell ref="S243:S244"/>
    <mergeCell ref="W243:W244"/>
    <mergeCell ref="M240:M241"/>
    <mergeCell ref="N240:N241"/>
    <mergeCell ref="R240:R241"/>
    <mergeCell ref="S240:S241"/>
    <mergeCell ref="X238:Z238"/>
    <mergeCell ref="AA238:AB238"/>
    <mergeCell ref="B239:B241"/>
    <mergeCell ref="C239:C241"/>
    <mergeCell ref="D239:H241"/>
    <mergeCell ref="X239:X241"/>
    <mergeCell ref="Y239:Y241"/>
    <mergeCell ref="Z239:Z241"/>
    <mergeCell ref="AA239:AB241"/>
    <mergeCell ref="I240:I241"/>
    <mergeCell ref="D238:H238"/>
    <mergeCell ref="I238:M238"/>
    <mergeCell ref="N238:R238"/>
    <mergeCell ref="S238:W238"/>
    <mergeCell ref="Y234:Y236"/>
    <mergeCell ref="Z234:Z236"/>
    <mergeCell ref="AA234:AB236"/>
    <mergeCell ref="D235:D236"/>
    <mergeCell ref="H235:H236"/>
    <mergeCell ref="I235:I236"/>
    <mergeCell ref="M235:M236"/>
    <mergeCell ref="N235:N236"/>
    <mergeCell ref="R235:R236"/>
    <mergeCell ref="B234:B236"/>
    <mergeCell ref="C234:C236"/>
    <mergeCell ref="S234:W236"/>
    <mergeCell ref="X234:X236"/>
    <mergeCell ref="X231:X233"/>
    <mergeCell ref="Y231:Y233"/>
    <mergeCell ref="Z231:Z233"/>
    <mergeCell ref="AA231:AB233"/>
    <mergeCell ref="W229:W230"/>
    <mergeCell ref="B231:B233"/>
    <mergeCell ref="C231:C233"/>
    <mergeCell ref="N231:R233"/>
    <mergeCell ref="D232:D233"/>
    <mergeCell ref="H232:H233"/>
    <mergeCell ref="I232:I233"/>
    <mergeCell ref="M232:M233"/>
    <mergeCell ref="S232:S233"/>
    <mergeCell ref="W232:W233"/>
    <mergeCell ref="X228:X230"/>
    <mergeCell ref="Y228:Y230"/>
    <mergeCell ref="Z228:Z230"/>
    <mergeCell ref="AA228:AB230"/>
    <mergeCell ref="S226:S227"/>
    <mergeCell ref="W226:W227"/>
    <mergeCell ref="B228:B230"/>
    <mergeCell ref="C228:C230"/>
    <mergeCell ref="I228:M230"/>
    <mergeCell ref="D229:D230"/>
    <mergeCell ref="H229:H230"/>
    <mergeCell ref="N229:N230"/>
    <mergeCell ref="R229:R230"/>
    <mergeCell ref="S229:S230"/>
    <mergeCell ref="I226:I227"/>
    <mergeCell ref="M226:M227"/>
    <mergeCell ref="N226:N227"/>
    <mergeCell ref="R226:R227"/>
    <mergeCell ref="S224:W224"/>
    <mergeCell ref="X224:Z224"/>
    <mergeCell ref="AA224:AB224"/>
    <mergeCell ref="B225:B227"/>
    <mergeCell ref="C225:C227"/>
    <mergeCell ref="D225:H227"/>
    <mergeCell ref="X225:X227"/>
    <mergeCell ref="Y225:Y227"/>
    <mergeCell ref="Z225:Z227"/>
    <mergeCell ref="AA225:AB227"/>
    <mergeCell ref="B222:O222"/>
    <mergeCell ref="D224:H224"/>
    <mergeCell ref="I224:M224"/>
    <mergeCell ref="N224:R224"/>
    <mergeCell ref="Y207:Y209"/>
    <mergeCell ref="Z207:Z209"/>
    <mergeCell ref="AA207:AB209"/>
    <mergeCell ref="D208:D209"/>
    <mergeCell ref="H208:H209"/>
    <mergeCell ref="I208:I209"/>
    <mergeCell ref="M208:M209"/>
    <mergeCell ref="N208:N209"/>
    <mergeCell ref="R208:R209"/>
    <mergeCell ref="B207:B209"/>
    <mergeCell ref="C207:C209"/>
    <mergeCell ref="S207:W209"/>
    <mergeCell ref="X207:X209"/>
    <mergeCell ref="Y204:Y206"/>
    <mergeCell ref="Z204:Z206"/>
    <mergeCell ref="AA204:AB206"/>
    <mergeCell ref="D205:D206"/>
    <mergeCell ref="H205:H206"/>
    <mergeCell ref="I205:I206"/>
    <mergeCell ref="M205:M206"/>
    <mergeCell ref="S205:S206"/>
    <mergeCell ref="W205:W206"/>
    <mergeCell ref="B204:B206"/>
    <mergeCell ref="C204:C206"/>
    <mergeCell ref="N204:R206"/>
    <mergeCell ref="X204:X206"/>
    <mergeCell ref="X201:X203"/>
    <mergeCell ref="Y201:Y203"/>
    <mergeCell ref="Z201:Z203"/>
    <mergeCell ref="AA201:AB203"/>
    <mergeCell ref="N202:N203"/>
    <mergeCell ref="R202:R203"/>
    <mergeCell ref="S202:S203"/>
    <mergeCell ref="W202:W203"/>
    <mergeCell ref="B201:B203"/>
    <mergeCell ref="C201:C203"/>
    <mergeCell ref="I201:M203"/>
    <mergeCell ref="D202:D203"/>
    <mergeCell ref="H202:H203"/>
    <mergeCell ref="AA197:AB197"/>
    <mergeCell ref="Y198:Y200"/>
    <mergeCell ref="Z198:Z200"/>
    <mergeCell ref="AA198:AB200"/>
    <mergeCell ref="B198:B200"/>
    <mergeCell ref="C198:C200"/>
    <mergeCell ref="D198:H200"/>
    <mergeCell ref="X198:X200"/>
    <mergeCell ref="I199:I200"/>
    <mergeCell ref="R199:R200"/>
    <mergeCell ref="S199:S200"/>
    <mergeCell ref="W199:W200"/>
    <mergeCell ref="I197:M197"/>
    <mergeCell ref="N197:R197"/>
    <mergeCell ref="S197:W197"/>
    <mergeCell ref="Y193:Y195"/>
    <mergeCell ref="X197:Z197"/>
    <mergeCell ref="Z193:Z195"/>
    <mergeCell ref="AA193:AB195"/>
    <mergeCell ref="D194:D195"/>
    <mergeCell ref="H194:H195"/>
    <mergeCell ref="I194:I195"/>
    <mergeCell ref="M194:M195"/>
    <mergeCell ref="N194:N195"/>
    <mergeCell ref="R194:R195"/>
    <mergeCell ref="B193:B195"/>
    <mergeCell ref="C193:C195"/>
    <mergeCell ref="S193:W195"/>
    <mergeCell ref="X193:X195"/>
    <mergeCell ref="Y190:Y192"/>
    <mergeCell ref="Z190:Z192"/>
    <mergeCell ref="AA190:AB192"/>
    <mergeCell ref="D191:D192"/>
    <mergeCell ref="H191:H192"/>
    <mergeCell ref="I191:I192"/>
    <mergeCell ref="M191:M192"/>
    <mergeCell ref="S191:S192"/>
    <mergeCell ref="W191:W192"/>
    <mergeCell ref="B190:B192"/>
    <mergeCell ref="C190:C192"/>
    <mergeCell ref="N190:R192"/>
    <mergeCell ref="X190:X192"/>
    <mergeCell ref="X187:X189"/>
    <mergeCell ref="Y187:Y189"/>
    <mergeCell ref="Z187:Z189"/>
    <mergeCell ref="AA187:AB189"/>
    <mergeCell ref="W185:W186"/>
    <mergeCell ref="B187:B189"/>
    <mergeCell ref="C187:C189"/>
    <mergeCell ref="I187:M189"/>
    <mergeCell ref="D188:D189"/>
    <mergeCell ref="H188:H189"/>
    <mergeCell ref="N188:N189"/>
    <mergeCell ref="R188:R189"/>
    <mergeCell ref="S188:S189"/>
    <mergeCell ref="W188:W189"/>
    <mergeCell ref="M185:M186"/>
    <mergeCell ref="N185:N186"/>
    <mergeCell ref="R185:R186"/>
    <mergeCell ref="S185:S186"/>
    <mergeCell ref="X183:Z183"/>
    <mergeCell ref="AA183:AB183"/>
    <mergeCell ref="B184:B186"/>
    <mergeCell ref="C184:C186"/>
    <mergeCell ref="D184:H186"/>
    <mergeCell ref="X184:X186"/>
    <mergeCell ref="Y184:Y186"/>
    <mergeCell ref="Z184:Z186"/>
    <mergeCell ref="AA184:AB186"/>
    <mergeCell ref="I185:I186"/>
    <mergeCell ref="D183:H183"/>
    <mergeCell ref="I183:M183"/>
    <mergeCell ref="N183:R183"/>
    <mergeCell ref="S183:W183"/>
    <mergeCell ref="Y179:Y181"/>
    <mergeCell ref="Z179:Z181"/>
    <mergeCell ref="AA179:AB181"/>
    <mergeCell ref="D180:D181"/>
    <mergeCell ref="H180:H181"/>
    <mergeCell ref="I180:I181"/>
    <mergeCell ref="M180:M181"/>
    <mergeCell ref="N180:N181"/>
    <mergeCell ref="R180:R181"/>
    <mergeCell ref="B179:B181"/>
    <mergeCell ref="C179:C181"/>
    <mergeCell ref="S179:W181"/>
    <mergeCell ref="X179:X181"/>
    <mergeCell ref="Y176:Y178"/>
    <mergeCell ref="Z176:Z178"/>
    <mergeCell ref="AA176:AB178"/>
    <mergeCell ref="D177:D178"/>
    <mergeCell ref="H177:H178"/>
    <mergeCell ref="I177:I178"/>
    <mergeCell ref="M177:M178"/>
    <mergeCell ref="S177:S178"/>
    <mergeCell ref="W177:W178"/>
    <mergeCell ref="B176:B178"/>
    <mergeCell ref="C176:C178"/>
    <mergeCell ref="N176:R178"/>
    <mergeCell ref="X176:X178"/>
    <mergeCell ref="X173:X175"/>
    <mergeCell ref="Y173:Y175"/>
    <mergeCell ref="Z173:Z175"/>
    <mergeCell ref="AA173:AB175"/>
    <mergeCell ref="W171:W172"/>
    <mergeCell ref="B173:B175"/>
    <mergeCell ref="C173:C175"/>
    <mergeCell ref="I173:M175"/>
    <mergeCell ref="D174:D175"/>
    <mergeCell ref="H174:H175"/>
    <mergeCell ref="N174:N175"/>
    <mergeCell ref="R174:R175"/>
    <mergeCell ref="S174:S175"/>
    <mergeCell ref="W174:W175"/>
    <mergeCell ref="M171:M172"/>
    <mergeCell ref="N171:N172"/>
    <mergeCell ref="R171:R172"/>
    <mergeCell ref="S171:S172"/>
    <mergeCell ref="X169:Z169"/>
    <mergeCell ref="AA169:AB169"/>
    <mergeCell ref="B170:B172"/>
    <mergeCell ref="C170:C172"/>
    <mergeCell ref="D170:H172"/>
    <mergeCell ref="X170:X172"/>
    <mergeCell ref="Y170:Y172"/>
    <mergeCell ref="Z170:Z172"/>
    <mergeCell ref="AA170:AB172"/>
    <mergeCell ref="I171:I172"/>
    <mergeCell ref="D169:H169"/>
    <mergeCell ref="I169:M169"/>
    <mergeCell ref="N169:R169"/>
    <mergeCell ref="S169:W169"/>
    <mergeCell ref="AA165:AB167"/>
    <mergeCell ref="D166:D167"/>
    <mergeCell ref="H166:H167"/>
    <mergeCell ref="I166:I167"/>
    <mergeCell ref="M166:M167"/>
    <mergeCell ref="N166:N167"/>
    <mergeCell ref="S165:W167"/>
    <mergeCell ref="X165:X167"/>
    <mergeCell ref="Y165:Y167"/>
    <mergeCell ref="Z165:Z167"/>
    <mergeCell ref="B165:B167"/>
    <mergeCell ref="C165:C167"/>
    <mergeCell ref="R166:R167"/>
    <mergeCell ref="N160:N161"/>
    <mergeCell ref="R160:R161"/>
    <mergeCell ref="D160:D161"/>
    <mergeCell ref="H160:H161"/>
    <mergeCell ref="C159:C161"/>
    <mergeCell ref="I159:M161"/>
    <mergeCell ref="M163:M164"/>
    <mergeCell ref="B153:O153"/>
    <mergeCell ref="D155:H155"/>
    <mergeCell ref="I155:M155"/>
    <mergeCell ref="N155:R155"/>
    <mergeCell ref="I157:I158"/>
    <mergeCell ref="M157:M158"/>
    <mergeCell ref="R157:R158"/>
    <mergeCell ref="N157:N158"/>
    <mergeCell ref="AA155:AB155"/>
    <mergeCell ref="AA156:AB158"/>
    <mergeCell ref="Y156:Y158"/>
    <mergeCell ref="Z156:Z158"/>
    <mergeCell ref="B159:B161"/>
    <mergeCell ref="S155:W155"/>
    <mergeCell ref="X155:Z155"/>
    <mergeCell ref="Z159:Z161"/>
    <mergeCell ref="S157:S158"/>
    <mergeCell ref="W157:W158"/>
    <mergeCell ref="B156:B158"/>
    <mergeCell ref="C156:C158"/>
    <mergeCell ref="D156:H158"/>
    <mergeCell ref="X156:X158"/>
    <mergeCell ref="B162:B164"/>
    <mergeCell ref="C162:C164"/>
    <mergeCell ref="N162:R164"/>
    <mergeCell ref="D163:D164"/>
    <mergeCell ref="H163:H164"/>
    <mergeCell ref="I163:I164"/>
    <mergeCell ref="X159:X161"/>
    <mergeCell ref="Y162:Y164"/>
    <mergeCell ref="Z162:Z164"/>
    <mergeCell ref="AA162:AB164"/>
    <mergeCell ref="X162:X164"/>
    <mergeCell ref="Y159:Y161"/>
    <mergeCell ref="AA159:AB161"/>
    <mergeCell ref="S163:S164"/>
    <mergeCell ref="W163:W164"/>
    <mergeCell ref="T132:T134"/>
    <mergeCell ref="U132:U134"/>
    <mergeCell ref="V132:W134"/>
    <mergeCell ref="S160:S161"/>
    <mergeCell ref="W160:W161"/>
    <mergeCell ref="T145:X146"/>
    <mergeCell ref="H133:H134"/>
    <mergeCell ref="I133:I134"/>
    <mergeCell ref="M133:M134"/>
    <mergeCell ref="B132:B134"/>
    <mergeCell ref="C132:C134"/>
    <mergeCell ref="N132:R134"/>
    <mergeCell ref="S132:S134"/>
    <mergeCell ref="T129:T131"/>
    <mergeCell ref="U129:U131"/>
    <mergeCell ref="V129:W131"/>
    <mergeCell ref="D130:D131"/>
    <mergeCell ref="H130:H131"/>
    <mergeCell ref="N130:N131"/>
    <mergeCell ref="R130:R131"/>
    <mergeCell ref="B129:B131"/>
    <mergeCell ref="C129:C131"/>
    <mergeCell ref="I129:M131"/>
    <mergeCell ref="S129:S131"/>
    <mergeCell ref="V126:W128"/>
    <mergeCell ref="I127:I128"/>
    <mergeCell ref="M127:M128"/>
    <mergeCell ref="N127:N128"/>
    <mergeCell ref="R127:R128"/>
    <mergeCell ref="T118:T120"/>
    <mergeCell ref="U118:U120"/>
    <mergeCell ref="B126:B128"/>
    <mergeCell ref="C126:C128"/>
    <mergeCell ref="D126:H128"/>
    <mergeCell ref="S126:S128"/>
    <mergeCell ref="T126:T128"/>
    <mergeCell ref="U126:U128"/>
    <mergeCell ref="B118:B120"/>
    <mergeCell ref="B121:B123"/>
    <mergeCell ref="V125:W125"/>
    <mergeCell ref="T121:T123"/>
    <mergeCell ref="U121:U123"/>
    <mergeCell ref="V121:W123"/>
    <mergeCell ref="C121:C123"/>
    <mergeCell ref="H122:H123"/>
    <mergeCell ref="D119:D120"/>
    <mergeCell ref="H119:H120"/>
    <mergeCell ref="C118:C120"/>
    <mergeCell ref="R116:R117"/>
    <mergeCell ref="U115:U117"/>
    <mergeCell ref="I122:I123"/>
    <mergeCell ref="M122:M123"/>
    <mergeCell ref="I118:M120"/>
    <mergeCell ref="N119:N120"/>
    <mergeCell ref="R119:R120"/>
    <mergeCell ref="N121:R123"/>
    <mergeCell ref="S118:S120"/>
    <mergeCell ref="S121:S123"/>
    <mergeCell ref="V118:W120"/>
    <mergeCell ref="B115:B117"/>
    <mergeCell ref="C115:C117"/>
    <mergeCell ref="D115:H117"/>
    <mergeCell ref="S115:S117"/>
    <mergeCell ref="T115:T117"/>
    <mergeCell ref="V115:W117"/>
    <mergeCell ref="I116:I117"/>
    <mergeCell ref="M116:M117"/>
    <mergeCell ref="N116:N117"/>
    <mergeCell ref="D114:H114"/>
    <mergeCell ref="I114:M114"/>
    <mergeCell ref="N114:R114"/>
    <mergeCell ref="V114:W114"/>
    <mergeCell ref="T110:T112"/>
    <mergeCell ref="U110:U112"/>
    <mergeCell ref="V110:W112"/>
    <mergeCell ref="D111:D112"/>
    <mergeCell ref="H111:H112"/>
    <mergeCell ref="I111:I112"/>
    <mergeCell ref="M111:M112"/>
    <mergeCell ref="B110:B112"/>
    <mergeCell ref="C110:C112"/>
    <mergeCell ref="N110:R112"/>
    <mergeCell ref="S110:S112"/>
    <mergeCell ref="T107:T109"/>
    <mergeCell ref="U107:U109"/>
    <mergeCell ref="V107:W109"/>
    <mergeCell ref="D108:D109"/>
    <mergeCell ref="H108:H109"/>
    <mergeCell ref="N108:N109"/>
    <mergeCell ref="R108:R109"/>
    <mergeCell ref="B107:B109"/>
    <mergeCell ref="C107:C109"/>
    <mergeCell ref="I107:M109"/>
    <mergeCell ref="S107:S109"/>
    <mergeCell ref="T104:T106"/>
    <mergeCell ref="U104:U106"/>
    <mergeCell ref="V104:W106"/>
    <mergeCell ref="I105:I106"/>
    <mergeCell ref="M105:M106"/>
    <mergeCell ref="N105:N106"/>
    <mergeCell ref="R105:R106"/>
    <mergeCell ref="B104:B106"/>
    <mergeCell ref="C104:C106"/>
    <mergeCell ref="D104:H106"/>
    <mergeCell ref="S104:S106"/>
    <mergeCell ref="D103:H103"/>
    <mergeCell ref="I103:M103"/>
    <mergeCell ref="N103:R103"/>
    <mergeCell ref="V103:W103"/>
    <mergeCell ref="T99:T101"/>
    <mergeCell ref="U99:U101"/>
    <mergeCell ref="V99:W101"/>
    <mergeCell ref="D100:D101"/>
    <mergeCell ref="H100:H101"/>
    <mergeCell ref="I100:I101"/>
    <mergeCell ref="M100:M101"/>
    <mergeCell ref="B99:B101"/>
    <mergeCell ref="C99:C101"/>
    <mergeCell ref="N99:R101"/>
    <mergeCell ref="S99:S101"/>
    <mergeCell ref="T96:T98"/>
    <mergeCell ref="U96:U98"/>
    <mergeCell ref="V96:W98"/>
    <mergeCell ref="D97:D98"/>
    <mergeCell ref="H97:H98"/>
    <mergeCell ref="N97:N98"/>
    <mergeCell ref="R97:R98"/>
    <mergeCell ref="B96:B98"/>
    <mergeCell ref="C96:C98"/>
    <mergeCell ref="I96:M98"/>
    <mergeCell ref="S96:S98"/>
    <mergeCell ref="T93:T95"/>
    <mergeCell ref="U93:U95"/>
    <mergeCell ref="V93:W95"/>
    <mergeCell ref="I94:I95"/>
    <mergeCell ref="M94:M95"/>
    <mergeCell ref="N94:N95"/>
    <mergeCell ref="R94:R95"/>
    <mergeCell ref="B93:B95"/>
    <mergeCell ref="C93:C95"/>
    <mergeCell ref="D93:H95"/>
    <mergeCell ref="S93:S95"/>
    <mergeCell ref="D92:H92"/>
    <mergeCell ref="I92:M92"/>
    <mergeCell ref="N92:R92"/>
    <mergeCell ref="V92:W92"/>
    <mergeCell ref="T88:T90"/>
    <mergeCell ref="U88:U90"/>
    <mergeCell ref="V88:W90"/>
    <mergeCell ref="D89:D90"/>
    <mergeCell ref="H89:H90"/>
    <mergeCell ref="I89:I90"/>
    <mergeCell ref="M89:M90"/>
    <mergeCell ref="B88:B90"/>
    <mergeCell ref="C88:C90"/>
    <mergeCell ref="N88:R90"/>
    <mergeCell ref="S88:S90"/>
    <mergeCell ref="S85:S87"/>
    <mergeCell ref="T85:T87"/>
    <mergeCell ref="U85:U87"/>
    <mergeCell ref="V85:W87"/>
    <mergeCell ref="M83:M84"/>
    <mergeCell ref="N83:N84"/>
    <mergeCell ref="R83:R84"/>
    <mergeCell ref="B85:B87"/>
    <mergeCell ref="C85:C87"/>
    <mergeCell ref="I85:M87"/>
    <mergeCell ref="D86:D87"/>
    <mergeCell ref="H86:H87"/>
    <mergeCell ref="N86:N87"/>
    <mergeCell ref="R86:R87"/>
    <mergeCell ref="N81:R81"/>
    <mergeCell ref="V81:W81"/>
    <mergeCell ref="B82:B84"/>
    <mergeCell ref="C82:C84"/>
    <mergeCell ref="D82:H84"/>
    <mergeCell ref="S82:S84"/>
    <mergeCell ref="T82:T84"/>
    <mergeCell ref="U82:U84"/>
    <mergeCell ref="V82:W84"/>
    <mergeCell ref="I83:I84"/>
    <mergeCell ref="H78:H79"/>
    <mergeCell ref="I78:I79"/>
    <mergeCell ref="M78:M79"/>
    <mergeCell ref="D81:H81"/>
    <mergeCell ref="I81:M81"/>
    <mergeCell ref="U74:U76"/>
    <mergeCell ref="V74:W76"/>
    <mergeCell ref="B77:B79"/>
    <mergeCell ref="C77:C79"/>
    <mergeCell ref="N77:R79"/>
    <mergeCell ref="S77:S79"/>
    <mergeCell ref="T77:T79"/>
    <mergeCell ref="U77:U79"/>
    <mergeCell ref="V77:W79"/>
    <mergeCell ref="D78:D79"/>
    <mergeCell ref="N75:N76"/>
    <mergeCell ref="R75:R76"/>
    <mergeCell ref="S74:S76"/>
    <mergeCell ref="T74:T76"/>
    <mergeCell ref="B74:B76"/>
    <mergeCell ref="C74:C76"/>
    <mergeCell ref="I74:M76"/>
    <mergeCell ref="D75:D76"/>
    <mergeCell ref="H75:H76"/>
    <mergeCell ref="T71:T73"/>
    <mergeCell ref="U71:U73"/>
    <mergeCell ref="V71:W73"/>
    <mergeCell ref="I72:I73"/>
    <mergeCell ref="M72:M73"/>
    <mergeCell ref="N72:N73"/>
    <mergeCell ref="R72:R73"/>
    <mergeCell ref="B71:B73"/>
    <mergeCell ref="C71:C73"/>
    <mergeCell ref="D71:H73"/>
    <mergeCell ref="S71:S73"/>
    <mergeCell ref="D70:H70"/>
    <mergeCell ref="I70:M70"/>
    <mergeCell ref="N70:R70"/>
    <mergeCell ref="V70:W70"/>
    <mergeCell ref="T66:T68"/>
    <mergeCell ref="U66:U68"/>
    <mergeCell ref="V66:W68"/>
    <mergeCell ref="D67:D68"/>
    <mergeCell ref="H67:H68"/>
    <mergeCell ref="I67:I68"/>
    <mergeCell ref="M67:M68"/>
    <mergeCell ref="B66:B68"/>
    <mergeCell ref="C66:C68"/>
    <mergeCell ref="N66:R68"/>
    <mergeCell ref="S66:S68"/>
    <mergeCell ref="S63:S65"/>
    <mergeCell ref="T63:T65"/>
    <mergeCell ref="U63:U65"/>
    <mergeCell ref="V63:W65"/>
    <mergeCell ref="N61:N62"/>
    <mergeCell ref="R61:R62"/>
    <mergeCell ref="B63:B65"/>
    <mergeCell ref="C63:C65"/>
    <mergeCell ref="I63:M65"/>
    <mergeCell ref="D64:D65"/>
    <mergeCell ref="H64:H65"/>
    <mergeCell ref="N64:N65"/>
    <mergeCell ref="R64:R65"/>
    <mergeCell ref="V59:W59"/>
    <mergeCell ref="B60:B62"/>
    <mergeCell ref="C60:C62"/>
    <mergeCell ref="D60:H62"/>
    <mergeCell ref="S60:S62"/>
    <mergeCell ref="T60:T62"/>
    <mergeCell ref="U60:U62"/>
    <mergeCell ref="V60:W62"/>
    <mergeCell ref="I61:I62"/>
    <mergeCell ref="M61:M62"/>
    <mergeCell ref="B57:O57"/>
    <mergeCell ref="D59:H59"/>
    <mergeCell ref="I59:M59"/>
    <mergeCell ref="N59:R59"/>
    <mergeCell ref="B2:O2"/>
    <mergeCell ref="D4:H4"/>
    <mergeCell ref="I4:M4"/>
    <mergeCell ref="N4:R4"/>
    <mergeCell ref="V4:W4"/>
    <mergeCell ref="B5:B7"/>
    <mergeCell ref="C5:C7"/>
    <mergeCell ref="D5:H7"/>
    <mergeCell ref="S5:S7"/>
    <mergeCell ref="T5:T7"/>
    <mergeCell ref="U5:U7"/>
    <mergeCell ref="V5:W7"/>
    <mergeCell ref="I6:I7"/>
    <mergeCell ref="M6:M7"/>
    <mergeCell ref="V8:W10"/>
    <mergeCell ref="N6:N7"/>
    <mergeCell ref="R6:R7"/>
    <mergeCell ref="B8:B10"/>
    <mergeCell ref="C8:C10"/>
    <mergeCell ref="I8:M10"/>
    <mergeCell ref="D9:D10"/>
    <mergeCell ref="H9:H10"/>
    <mergeCell ref="N9:N10"/>
    <mergeCell ref="S8:S10"/>
    <mergeCell ref="T8:T10"/>
    <mergeCell ref="R9:R10"/>
    <mergeCell ref="U8:U10"/>
    <mergeCell ref="B11:B13"/>
    <mergeCell ref="C11:C13"/>
    <mergeCell ref="N11:R13"/>
    <mergeCell ref="S11:S13"/>
    <mergeCell ref="T11:T13"/>
    <mergeCell ref="U11:U13"/>
    <mergeCell ref="V11:W13"/>
    <mergeCell ref="D12:D13"/>
    <mergeCell ref="H12:H13"/>
    <mergeCell ref="I12:I13"/>
    <mergeCell ref="M12:M13"/>
    <mergeCell ref="D15:H15"/>
    <mergeCell ref="I15:M15"/>
    <mergeCell ref="N15:R15"/>
    <mergeCell ref="V15:W15"/>
    <mergeCell ref="B16:B18"/>
    <mergeCell ref="C16:C18"/>
    <mergeCell ref="D16:H18"/>
    <mergeCell ref="S16:S18"/>
    <mergeCell ref="T16:T18"/>
    <mergeCell ref="U16:U18"/>
    <mergeCell ref="V16:W18"/>
    <mergeCell ref="I17:I18"/>
    <mergeCell ref="M17:M18"/>
    <mergeCell ref="N17:N18"/>
    <mergeCell ref="R17:R18"/>
    <mergeCell ref="B19:B21"/>
    <mergeCell ref="C19:C21"/>
    <mergeCell ref="I19:M21"/>
    <mergeCell ref="S19:S21"/>
    <mergeCell ref="T19:T21"/>
    <mergeCell ref="U19:U21"/>
    <mergeCell ref="V19:W21"/>
    <mergeCell ref="D20:D21"/>
    <mergeCell ref="H20:H21"/>
    <mergeCell ref="N20:N21"/>
    <mergeCell ref="R20:R21"/>
    <mergeCell ref="B22:B24"/>
    <mergeCell ref="C22:C24"/>
    <mergeCell ref="N22:R24"/>
    <mergeCell ref="S22:S24"/>
    <mergeCell ref="T22:T24"/>
    <mergeCell ref="U22:U24"/>
    <mergeCell ref="V22:W24"/>
    <mergeCell ref="D23:D24"/>
    <mergeCell ref="H23:H24"/>
    <mergeCell ref="I23:I24"/>
    <mergeCell ref="M23:M24"/>
    <mergeCell ref="D26:H26"/>
    <mergeCell ref="I26:M26"/>
    <mergeCell ref="N26:R26"/>
    <mergeCell ref="V26:W26"/>
    <mergeCell ref="B27:B29"/>
    <mergeCell ref="C27:C29"/>
    <mergeCell ref="D27:H29"/>
    <mergeCell ref="S27:S29"/>
    <mergeCell ref="T27:T29"/>
    <mergeCell ref="U27:U29"/>
    <mergeCell ref="V27:W29"/>
    <mergeCell ref="I28:I29"/>
    <mergeCell ref="M28:M29"/>
    <mergeCell ref="N28:N29"/>
    <mergeCell ref="R28:R29"/>
    <mergeCell ref="V30:W32"/>
    <mergeCell ref="D31:D32"/>
    <mergeCell ref="H31:H32"/>
    <mergeCell ref="N31:N32"/>
    <mergeCell ref="R31:R32"/>
    <mergeCell ref="I30:M32"/>
    <mergeCell ref="S30:S32"/>
    <mergeCell ref="T30:T32"/>
    <mergeCell ref="B30:B32"/>
    <mergeCell ref="C30:C32"/>
    <mergeCell ref="U30:U32"/>
    <mergeCell ref="B33:B35"/>
    <mergeCell ref="C33:C35"/>
    <mergeCell ref="N33:R35"/>
    <mergeCell ref="S33:S35"/>
    <mergeCell ref="T33:T35"/>
    <mergeCell ref="U33:U35"/>
    <mergeCell ref="V33:W35"/>
    <mergeCell ref="D34:D35"/>
    <mergeCell ref="H34:H35"/>
    <mergeCell ref="I34:I35"/>
    <mergeCell ref="M34:M35"/>
    <mergeCell ref="D37:H37"/>
    <mergeCell ref="I37:M37"/>
    <mergeCell ref="N37:R37"/>
    <mergeCell ref="V37:W37"/>
    <mergeCell ref="B38:B40"/>
    <mergeCell ref="C38:C40"/>
    <mergeCell ref="D38:H40"/>
    <mergeCell ref="S38:S40"/>
    <mergeCell ref="V38:W40"/>
    <mergeCell ref="I39:I40"/>
    <mergeCell ref="M39:M40"/>
    <mergeCell ref="N39:N40"/>
    <mergeCell ref="R39:R40"/>
    <mergeCell ref="T38:T40"/>
    <mergeCell ref="U38:U40"/>
    <mergeCell ref="T41:T43"/>
    <mergeCell ref="U41:U43"/>
    <mergeCell ref="V44:W46"/>
    <mergeCell ref="D45:D46"/>
    <mergeCell ref="H45:H46"/>
    <mergeCell ref="V41:W43"/>
    <mergeCell ref="N44:R46"/>
    <mergeCell ref="S44:S46"/>
    <mergeCell ref="T44:T46"/>
    <mergeCell ref="U44:U46"/>
    <mergeCell ref="B41:B43"/>
    <mergeCell ref="C41:C43"/>
    <mergeCell ref="I41:M43"/>
    <mergeCell ref="S41:S43"/>
    <mergeCell ref="D42:D43"/>
    <mergeCell ref="H42:H43"/>
    <mergeCell ref="N42:N43"/>
    <mergeCell ref="R42:R43"/>
    <mergeCell ref="I45:I46"/>
    <mergeCell ref="M45:M46"/>
    <mergeCell ref="B44:B46"/>
    <mergeCell ref="C44:C46"/>
  </mergeCells>
  <conditionalFormatting sqref="B27:B35 B16:B24 B5:B13 B93:B101 B82:B90 B71:B79 B60:B68 B38:B47 B115:B123 B104:B112 B126:B134">
    <cfRule type="expression" priority="9" dxfId="1" stopIfTrue="1">
      <formula>V5=1</formula>
    </cfRule>
    <cfRule type="expression" priority="10" dxfId="0" stopIfTrue="1">
      <formula>V5=2</formula>
    </cfRule>
  </conditionalFormatting>
  <conditionalFormatting sqref="AA225:AB236 AA239:AB250 AA253:AB264 AA267:AB280 AA294:AB305 AA308:AB319 AA322:AB333 AA336:AB349 AA156:AB167 AA170:AB181 AA184:AB195 AA198:AB221 V60:W68 V71:W79 V82:W90 V93:W101 V104:W112 V115:W123 V126:W134 V5:W13 V16:W24 V27:W35 V38:W47">
    <cfRule type="cellIs" priority="11" dxfId="15" operator="equal" stopIfTrue="1">
      <formula>1</formula>
    </cfRule>
    <cfRule type="cellIs" priority="12" dxfId="14" operator="equal" stopIfTrue="1">
      <formula>2</formula>
    </cfRule>
  </conditionalFormatting>
  <conditionalFormatting sqref="B156:B167 B170:B181 B253:B264 B239:B250 C212:C221 B267:B280 B322:B333 B308:B319 B225:B236 B336:B349 B294:B305 B198:B221 B184:B195">
    <cfRule type="expression" priority="13" dxfId="1" stopIfTrue="1">
      <formula>AA156=1</formula>
    </cfRule>
    <cfRule type="expression" priority="14" dxfId="0" stopIfTrue="1">
      <formula>AA156=2</formula>
    </cfRule>
  </conditionalFormatting>
  <conditionalFormatting sqref="C5:C13 C16:C24 C27:C35 C38:C47 C60:C68 C71:C79 C82:C90 C93:C101 C104:C112 C115:C123 C126:C134">
    <cfRule type="expression" priority="15" dxfId="1" stopIfTrue="1">
      <formula>V5=1</formula>
    </cfRule>
    <cfRule type="expression" priority="16" dxfId="0" stopIfTrue="1">
      <formula>V5=2</formula>
    </cfRule>
  </conditionalFormatting>
  <conditionalFormatting sqref="C156:C167 C179:C181 C193:C195 C239:C250 C253:C264 C267:C280 C225:C233 C308:C319 C322:C333 C336:C349 C198:C211 C170:C175 C184:C189 C297:C305">
    <cfRule type="expression" priority="17" dxfId="1" stopIfTrue="1">
      <formula>AA156=1</formula>
    </cfRule>
    <cfRule type="expression" priority="18" dxfId="0" stopIfTrue="1">
      <formula>AA156=2</formula>
    </cfRule>
  </conditionalFormatting>
  <conditionalFormatting sqref="C176:C178 C190:C192 C234:C236 C294:C296">
    <cfRule type="expression" priority="11" dxfId="1" stopIfTrue="1">
      <formula>AA176=1</formula>
    </cfRule>
    <cfRule type="expression" priority="12" dxfId="0" stopIfTrue="1">
      <formula>AA176=2</formula>
    </cfRule>
  </conditionalFormatting>
  <printOptions/>
  <pageMargins left="0.75" right="0.75" top="1" bottom="1" header="0.512" footer="0.512"/>
  <pageSetup horizontalDpi="600" verticalDpi="600" orientation="portrait" paperSize="9" scale="73" r:id="rId2"/>
  <rowBreaks count="5" manualBreakCount="5">
    <brk id="56" max="28" man="1"/>
    <brk id="113" max="28" man="1"/>
    <brk id="182" max="28" man="1"/>
    <brk id="251" max="28" man="1"/>
    <brk id="32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　眞</dc:creator>
  <cp:keywords/>
  <dc:description/>
  <cp:lastModifiedBy>Fujita</cp:lastModifiedBy>
  <cp:lastPrinted>2016-09-14T00:21:22Z</cp:lastPrinted>
  <dcterms:created xsi:type="dcterms:W3CDTF">2015-09-07T05:26:54Z</dcterms:created>
  <dcterms:modified xsi:type="dcterms:W3CDTF">2016-09-24T02:16:17Z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