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480" windowHeight="9255" tabRatio="912" activeTab="0"/>
  </bookViews>
  <sheets>
    <sheet name="表紙" sheetId="1" r:id="rId1"/>
    <sheet name="男子シングルス" sheetId="2" state="hidden" r:id="rId2"/>
    <sheet name="男子シングルス1" sheetId="3" r:id="rId3"/>
    <sheet name="男子ダブルス" sheetId="4" state="hidden" r:id="rId4"/>
    <sheet name="男子ダブルス１" sheetId="5" r:id="rId5"/>
    <sheet name="女子シングルス" sheetId="6" state="hidden" r:id="rId6"/>
    <sheet name="女子シングルス１" sheetId="7" r:id="rId7"/>
    <sheet name="女子ダブルス" sheetId="8" state="hidden" r:id="rId8"/>
    <sheet name="女子ダブルス１" sheetId="9" r:id="rId9"/>
  </sheets>
  <definedNames>
    <definedName name="_xlnm.Print_Area" localSheetId="5">'女子シングルス'!$A$1:$AE$206</definedName>
    <definedName name="_xlnm.Print_Area" localSheetId="6">'女子シングルス１'!$A$1:$AH$185</definedName>
    <definedName name="_xlnm.Print_Area" localSheetId="7">'女子ダブルス'!$A$1:$AE$154</definedName>
    <definedName name="_xlnm.Print_Area" localSheetId="8">'女子ダブルス１'!$A$1:$AD$96</definedName>
    <definedName name="_xlnm.Print_Area" localSheetId="1">'男子シングルス'!$A$1:$AE$117</definedName>
    <definedName name="_xlnm.Print_Area" localSheetId="2">'男子シングルス1'!$A$1:$AH$104</definedName>
    <definedName name="_xlnm.Print_Area" localSheetId="3">'男子ダブルス'!$A$1:$AE$99</definedName>
    <definedName name="_xlnm.Print_Area" localSheetId="4">'男子ダブルス１'!$A$1:$AH$69</definedName>
    <definedName name="_xlnm.Print_Area" localSheetId="0">'表紙'!$A$1:$H$45</definedName>
  </definedNames>
  <calcPr fullCalcOnLoad="1"/>
</workbook>
</file>

<file path=xl/sharedStrings.xml><?xml version="1.0" encoding="utf-8"?>
<sst xmlns="http://schemas.openxmlformats.org/spreadsheetml/2006/main" count="1281" uniqueCount="616">
  <si>
    <t>新居浜JBC新人戦大会</t>
  </si>
  <si>
    <t>主催　新居浜市ジュニアバドミントン連盟</t>
  </si>
  <si>
    <t>後援　新居浜市教育委員会</t>
  </si>
  <si>
    <t>　　　新居浜市バドミントン協会</t>
  </si>
  <si>
    <t>石川　翔阿</t>
  </si>
  <si>
    <t>勝敗</t>
  </si>
  <si>
    <t>順位</t>
  </si>
  <si>
    <t>２年生以下男子シングルス</t>
  </si>
  <si>
    <t>（大生院）</t>
  </si>
  <si>
    <t>（新　小）</t>
  </si>
  <si>
    <t>３年生男子シングルス</t>
  </si>
  <si>
    <t>（中　萩）</t>
  </si>
  <si>
    <t>（神　郷）</t>
  </si>
  <si>
    <t>武智　裕輝</t>
  </si>
  <si>
    <t>星河　大雅</t>
  </si>
  <si>
    <t>三並　汰生</t>
  </si>
  <si>
    <t>永易　蒼大</t>
  </si>
  <si>
    <t>福田　央毅</t>
  </si>
  <si>
    <t>永易</t>
  </si>
  <si>
    <t>４年生男子シングルス</t>
  </si>
  <si>
    <t>（宮　西）</t>
  </si>
  <si>
    <t>大西龍之介</t>
  </si>
  <si>
    <t>大西</t>
  </si>
  <si>
    <t>５年生男子シングルス</t>
  </si>
  <si>
    <t>山中　彰恭</t>
  </si>
  <si>
    <t>伊藤　幸啓</t>
  </si>
  <si>
    <t>６年生男子シングルス</t>
  </si>
  <si>
    <t>（角　野）</t>
  </si>
  <si>
    <t>福本　桜輝</t>
  </si>
  <si>
    <t>福田・永易</t>
  </si>
  <si>
    <t>山中・伊藤</t>
  </si>
  <si>
    <t>２年生以下女子シングルス</t>
  </si>
  <si>
    <t>篠原　多輝</t>
  </si>
  <si>
    <t>山内　理子</t>
  </si>
  <si>
    <t>（船　木）</t>
  </si>
  <si>
    <t>神野ななほ</t>
  </si>
  <si>
    <t>田中　暁葉</t>
  </si>
  <si>
    <t>篠藤　美佑</t>
  </si>
  <si>
    <t>（惣　開）</t>
  </si>
  <si>
    <t>３年生女子シングルス</t>
  </si>
  <si>
    <t>佐々木弥都</t>
  </si>
  <si>
    <t>髙島　小奈</t>
  </si>
  <si>
    <t>酒井里彩子</t>
  </si>
  <si>
    <t>山中　南奈</t>
  </si>
  <si>
    <t>近藤　歩愛</t>
  </si>
  <si>
    <t>４年生女子シングルス</t>
  </si>
  <si>
    <t>鈴木　菜夏</t>
  </si>
  <si>
    <t>池田　愛華</t>
  </si>
  <si>
    <t>森元　遥香</t>
  </si>
  <si>
    <t>曽我部希風</t>
  </si>
  <si>
    <t>上田　優明</t>
  </si>
  <si>
    <t>武田　莉幸</t>
  </si>
  <si>
    <t>竹内　心優</t>
  </si>
  <si>
    <t>三谷　舞花</t>
  </si>
  <si>
    <t>波多　柚香</t>
  </si>
  <si>
    <t>片岡　優依</t>
  </si>
  <si>
    <t>神野ひかり</t>
  </si>
  <si>
    <t>野村　向菜</t>
  </si>
  <si>
    <t>小川　桃佳</t>
  </si>
  <si>
    <t>三並　倭子</t>
  </si>
  <si>
    <t>藤代　咲空</t>
  </si>
  <si>
    <t>寺田　有里</t>
  </si>
  <si>
    <t>曽我部彩羽</t>
  </si>
  <si>
    <t>日田　千遥</t>
  </si>
  <si>
    <t>５年生女子シングルス</t>
  </si>
  <si>
    <t>渡辺　菜月</t>
  </si>
  <si>
    <t>久保　友乃</t>
  </si>
  <si>
    <t>小倉　　愛</t>
  </si>
  <si>
    <t>二宮　美来</t>
  </si>
  <si>
    <t>鈴木　　蛍</t>
  </si>
  <si>
    <t>河端　咲和</t>
  </si>
  <si>
    <t>内田　陽毬</t>
  </si>
  <si>
    <t>森　　美羽</t>
  </si>
  <si>
    <t>本多　歩愛</t>
  </si>
  <si>
    <t>篠藤　美伶</t>
  </si>
  <si>
    <t>山中　咲嬉</t>
  </si>
  <si>
    <t>林田　咲希</t>
  </si>
  <si>
    <t>中田　明里</t>
  </si>
  <si>
    <t>福本　愛咲</t>
  </si>
  <si>
    <t>三好　凛久</t>
  </si>
  <si>
    <t>宮崎　花音</t>
  </si>
  <si>
    <t>川村　彩夏</t>
  </si>
  <si>
    <t>６年生女子シングルス</t>
  </si>
  <si>
    <t>　</t>
  </si>
  <si>
    <t>場所　新居浜市山根総合体育館</t>
  </si>
  <si>
    <t>Ａ</t>
  </si>
  <si>
    <t>Ｂ</t>
  </si>
  <si>
    <t>十亀友希那</t>
  </si>
  <si>
    <t>中田　彩音</t>
  </si>
  <si>
    <t>Ａ１位</t>
  </si>
  <si>
    <t>Ｂ１位</t>
  </si>
  <si>
    <t>３年生以下女子ダブルス</t>
  </si>
  <si>
    <t>４年生女子ダブルス</t>
  </si>
  <si>
    <t>藤代　咲空</t>
  </si>
  <si>
    <t>片岡　優依</t>
  </si>
  <si>
    <t>５年生女子ダブルス</t>
  </si>
  <si>
    <t>６年生女子ダブルス</t>
  </si>
  <si>
    <t>日時　平成２９年６月３日（土）9:00～22:00</t>
  </si>
  <si>
    <t>平成２９年度</t>
  </si>
  <si>
    <t>佐々木圭都</t>
  </si>
  <si>
    <t>脇山　　響</t>
  </si>
  <si>
    <t>伴野悠之介</t>
  </si>
  <si>
    <t>井上　大獅</t>
  </si>
  <si>
    <t>山中　彰恭</t>
  </si>
  <si>
    <t>岡田　一晟</t>
  </si>
  <si>
    <t>鈴木　蒼士</t>
  </si>
  <si>
    <t>伊藤　幸啓</t>
  </si>
  <si>
    <t>安部　徠斗</t>
  </si>
  <si>
    <t>鈴木　蒼士</t>
  </si>
  <si>
    <t>（船　木）</t>
  </si>
  <si>
    <t>井上　大獅</t>
  </si>
  <si>
    <t>佐々木・岡田</t>
  </si>
  <si>
    <t>脇山・安部</t>
  </si>
  <si>
    <t>伴野・鈴木</t>
  </si>
  <si>
    <t>石川・井上</t>
  </si>
  <si>
    <t>二神　玲菜</t>
  </si>
  <si>
    <t>檜垣　文菜</t>
  </si>
  <si>
    <t>加藤　結衣</t>
  </si>
  <si>
    <t>山野　寧々</t>
  </si>
  <si>
    <t>河端　咲和</t>
  </si>
  <si>
    <t>山崎　湧史</t>
  </si>
  <si>
    <t>永倉　修翔</t>
  </si>
  <si>
    <t>山崎</t>
  </si>
  <si>
    <t>永倉</t>
  </si>
  <si>
    <t>佐々木雛乃</t>
  </si>
  <si>
    <t>伊藤　雪乃</t>
  </si>
  <si>
    <t>峯　さくら</t>
  </si>
  <si>
    <t>竹内　心優</t>
  </si>
  <si>
    <t>林田　咲希</t>
  </si>
  <si>
    <t>曽我部彩羽</t>
  </si>
  <si>
    <t>三谷　舞花</t>
  </si>
  <si>
    <t>佐々木雛乃</t>
  </si>
  <si>
    <t>永易　蒼大</t>
  </si>
  <si>
    <t>坂上　想磨</t>
  </si>
  <si>
    <t>大角　翔和</t>
  </si>
  <si>
    <t>田坂羽瑠人</t>
  </si>
  <si>
    <t>渡部　　晄</t>
  </si>
  <si>
    <t>高橋　昊旗</t>
  </si>
  <si>
    <t>波多　生磨</t>
  </si>
  <si>
    <t>窪田　ひな</t>
  </si>
  <si>
    <t>永易　彩音</t>
  </si>
  <si>
    <t>福田　莉子</t>
  </si>
  <si>
    <t>久門　由奈</t>
  </si>
  <si>
    <t>檜垣　花奈</t>
  </si>
  <si>
    <t>玉井　美羽</t>
  </si>
  <si>
    <t>合田　夏葵</t>
  </si>
  <si>
    <t>久門　栞奈</t>
  </si>
  <si>
    <t>佐々木愛莉</t>
  </si>
  <si>
    <t>檜垣　花奈</t>
  </si>
  <si>
    <t>杉山　一真</t>
  </si>
  <si>
    <t>波多・坂上</t>
  </si>
  <si>
    <t>高橋・杉山</t>
  </si>
  <si>
    <t>（新　小）</t>
  </si>
  <si>
    <t>武智・福本</t>
  </si>
  <si>
    <t>大角・星川</t>
  </si>
  <si>
    <t>山崎・三並</t>
  </si>
  <si>
    <t>山崎　湧史</t>
  </si>
  <si>
    <t>大西・永倉</t>
  </si>
  <si>
    <t>川村　　新</t>
  </si>
  <si>
    <t>日田　峻介</t>
  </si>
  <si>
    <t>近藤　心博</t>
  </si>
  <si>
    <t>鈴木　大誠</t>
  </si>
  <si>
    <t>（角　野）</t>
  </si>
  <si>
    <t>松場　来羽</t>
  </si>
  <si>
    <t>近藤　心博</t>
  </si>
  <si>
    <t>井上　翔稀</t>
  </si>
  <si>
    <t>松場</t>
  </si>
  <si>
    <t>福本</t>
  </si>
  <si>
    <t>杉山</t>
  </si>
  <si>
    <t>近藤</t>
  </si>
  <si>
    <t>井上</t>
  </si>
  <si>
    <t>篠原　多輝</t>
  </si>
  <si>
    <t>曽我部柚羽</t>
  </si>
  <si>
    <t>瀧本　　蛍</t>
  </si>
  <si>
    <t>久門　莉穂</t>
  </si>
  <si>
    <t>篠藤　美佑</t>
  </si>
  <si>
    <t>大中　瑞穂</t>
  </si>
  <si>
    <t>篠原・曽我部</t>
  </si>
  <si>
    <t>瀧本・久門</t>
  </si>
  <si>
    <t>篠藤・大中</t>
  </si>
  <si>
    <t>田中　暁葉</t>
  </si>
  <si>
    <t>神野ななほ</t>
  </si>
  <si>
    <t>山﨑　結衣</t>
  </si>
  <si>
    <t>脇山　真鈴</t>
  </si>
  <si>
    <t>曽我部愛優花</t>
  </si>
  <si>
    <t>高橋　柚葉</t>
  </si>
  <si>
    <t>山﨑・脇山</t>
  </si>
  <si>
    <t>神野・田中</t>
  </si>
  <si>
    <t>藤原　柚希</t>
  </si>
  <si>
    <t>永易那々実</t>
  </si>
  <si>
    <t>安部向日葵</t>
  </si>
  <si>
    <t>久門</t>
  </si>
  <si>
    <t>安部</t>
  </si>
  <si>
    <t>近藤　優羽</t>
  </si>
  <si>
    <t>瀧本</t>
  </si>
  <si>
    <t>上田</t>
  </si>
  <si>
    <t>宮崎　音弥</t>
  </si>
  <si>
    <t>日田　峻介</t>
  </si>
  <si>
    <t>髙島　成史</t>
  </si>
  <si>
    <t>伊藤　蒼真</t>
  </si>
  <si>
    <t>篠原　康輔</t>
  </si>
  <si>
    <t>田坂　颯汰</t>
  </si>
  <si>
    <t>川村　　新</t>
  </si>
  <si>
    <t>神野　晃成</t>
  </si>
  <si>
    <t>山中　咲嬉</t>
  </si>
  <si>
    <t>藤原　柚希</t>
  </si>
  <si>
    <t>藤原・高橋</t>
  </si>
  <si>
    <t>６年生男子ダブルス</t>
  </si>
  <si>
    <t>３年生以下男子ダブルス</t>
  </si>
  <si>
    <t>４年生・５年生男子ダブルス</t>
  </si>
  <si>
    <t>上田　優李</t>
  </si>
  <si>
    <t>（神郷）</t>
  </si>
  <si>
    <t>（中萩）</t>
  </si>
  <si>
    <t>日田　竣介</t>
  </si>
  <si>
    <t>川村　  新</t>
  </si>
  <si>
    <t>（角野）</t>
  </si>
  <si>
    <t>高島　成史</t>
  </si>
  <si>
    <t>神野　晃成</t>
  </si>
  <si>
    <t>伊藤　蒼真</t>
  </si>
  <si>
    <t>鈴木　大誠</t>
  </si>
  <si>
    <t>篠原　康輔</t>
  </si>
  <si>
    <t>宮崎　音弥</t>
  </si>
  <si>
    <t>田坂　颯汰</t>
  </si>
  <si>
    <t>松場</t>
  </si>
  <si>
    <t>福本</t>
  </si>
  <si>
    <t>杉山</t>
  </si>
  <si>
    <t>近藤</t>
  </si>
  <si>
    <t>井上</t>
  </si>
  <si>
    <t>勝敗</t>
  </si>
  <si>
    <t>順位</t>
  </si>
  <si>
    <t>（船木）</t>
  </si>
  <si>
    <t>松場　来羽</t>
  </si>
  <si>
    <t>-</t>
  </si>
  <si>
    <t>-</t>
  </si>
  <si>
    <t>-</t>
  </si>
  <si>
    <t>-</t>
  </si>
  <si>
    <t>-</t>
  </si>
  <si>
    <t>（新小）</t>
  </si>
  <si>
    <t>福本　桜輝</t>
  </si>
  <si>
    <t>-</t>
  </si>
  <si>
    <t>-</t>
  </si>
  <si>
    <t>-</t>
  </si>
  <si>
    <t>（惣開）</t>
  </si>
  <si>
    <t>杉山　一真</t>
  </si>
  <si>
    <t>-</t>
  </si>
  <si>
    <t>-</t>
  </si>
  <si>
    <t>近藤　心博</t>
  </si>
  <si>
    <t>-</t>
  </si>
  <si>
    <t>井上　翔稀</t>
  </si>
  <si>
    <t>永易　蒼大</t>
  </si>
  <si>
    <t>武智　裕輝</t>
  </si>
  <si>
    <t>坂上　想磨</t>
  </si>
  <si>
    <t>渡部　  晄</t>
  </si>
  <si>
    <t>大角　翔和</t>
  </si>
  <si>
    <t>高橋　昊旗</t>
  </si>
  <si>
    <t>（宮西）</t>
  </si>
  <si>
    <t>安部　徠斗</t>
  </si>
  <si>
    <t>星河　大雅</t>
  </si>
  <si>
    <t>田坂羽瑠人</t>
  </si>
  <si>
    <t>波多　生磨</t>
  </si>
  <si>
    <t>三並　汰生</t>
  </si>
  <si>
    <t>福田　央穀</t>
  </si>
  <si>
    <t>山崎</t>
  </si>
  <si>
    <t>大西</t>
  </si>
  <si>
    <t>永倉</t>
  </si>
  <si>
    <t>山崎　湧史</t>
  </si>
  <si>
    <t>-</t>
  </si>
  <si>
    <t>大西龍之介</t>
  </si>
  <si>
    <t>佐々木圭都</t>
  </si>
  <si>
    <t>岡田　一晟</t>
  </si>
  <si>
    <t>脇山　  響</t>
  </si>
  <si>
    <t>鈴木　蒼士</t>
  </si>
  <si>
    <t>伴野悠之介</t>
  </si>
  <si>
    <t>伊藤　幸啓</t>
  </si>
  <si>
    <t>井上　大獅</t>
  </si>
  <si>
    <t>石川　翔阿</t>
  </si>
  <si>
    <t>山中　彰恭</t>
  </si>
  <si>
    <t>Ａブロック</t>
  </si>
  <si>
    <t>福田・永易</t>
  </si>
  <si>
    <t>波多・坂上</t>
  </si>
  <si>
    <t>高橋・杉山</t>
  </si>
  <si>
    <t>福田　央穀
永易　蒼大</t>
  </si>
  <si>
    <t>（船木）
（新小）</t>
  </si>
  <si>
    <t>波多　生磨
坂上　想磨</t>
  </si>
  <si>
    <t>-</t>
  </si>
  <si>
    <t>-</t>
  </si>
  <si>
    <t>高橋　昊旗
杉山　一真</t>
  </si>
  <si>
    <t>Bブロック</t>
  </si>
  <si>
    <t>武智・福本</t>
  </si>
  <si>
    <t>大角・星河</t>
  </si>
  <si>
    <t>山崎・三並</t>
  </si>
  <si>
    <t>大西・永倉</t>
  </si>
  <si>
    <t>武智　裕輝
福本　桜輝</t>
  </si>
  <si>
    <t>大角　翔和
星河　大雅</t>
  </si>
  <si>
    <t>-</t>
  </si>
  <si>
    <t>山崎　湧史
三並　汰生</t>
  </si>
  <si>
    <t>（神郷）
（惣開）</t>
  </si>
  <si>
    <t>４年生・５年生男子ダブルス</t>
  </si>
  <si>
    <t>３年生以下男子ダブルス</t>
  </si>
  <si>
    <t>６年生男子シングルス</t>
  </si>
  <si>
    <t>５年生男子シングルス</t>
  </si>
  <si>
    <t>４年生男子シングルス</t>
  </si>
  <si>
    <t>３年生男子シングルス</t>
  </si>
  <si>
    <t>２年生以下男子シングルス</t>
  </si>
  <si>
    <t>A-1</t>
  </si>
  <si>
    <t>B-1</t>
  </si>
  <si>
    <t>佐々木・岡田</t>
  </si>
  <si>
    <t>脇山・安部</t>
  </si>
  <si>
    <t>伴野・鈴木</t>
  </si>
  <si>
    <t>石川・井上</t>
  </si>
  <si>
    <t>（神郷）
（中萩）</t>
  </si>
  <si>
    <t>佐々木圭都
岡田　一晟</t>
  </si>
  <si>
    <t>-</t>
  </si>
  <si>
    <t>-</t>
  </si>
  <si>
    <t>-</t>
  </si>
  <si>
    <t>-</t>
  </si>
  <si>
    <t>-</t>
  </si>
  <si>
    <t>-</t>
  </si>
  <si>
    <t>脇山　響
安部　徠斗</t>
  </si>
  <si>
    <t>-</t>
  </si>
  <si>
    <t>-</t>
  </si>
  <si>
    <t>-</t>
  </si>
  <si>
    <t>-</t>
  </si>
  <si>
    <t>-</t>
  </si>
  <si>
    <t>-</t>
  </si>
  <si>
    <t>伴野悠之介
鈴木　蒼士</t>
  </si>
  <si>
    <t>-</t>
  </si>
  <si>
    <t>-</t>
  </si>
  <si>
    <t>石川　翔阿
井上　大獅</t>
  </si>
  <si>
    <t>-</t>
  </si>
  <si>
    <t>-</t>
  </si>
  <si>
    <t>-</t>
  </si>
  <si>
    <t>６年生男子ダブルス</t>
  </si>
  <si>
    <t>山中　彰恭
伊藤　幸啓</t>
  </si>
  <si>
    <t>山中・伊藤</t>
  </si>
  <si>
    <t>Aブロック</t>
  </si>
  <si>
    <t>久門</t>
  </si>
  <si>
    <t>永易</t>
  </si>
  <si>
    <t>安部</t>
  </si>
  <si>
    <t>（大生院）</t>
  </si>
  <si>
    <t>久門　莉穂</t>
  </si>
  <si>
    <t>-</t>
  </si>
  <si>
    <t>-</t>
  </si>
  <si>
    <t>永易那々実</t>
  </si>
  <si>
    <t>-</t>
  </si>
  <si>
    <t>安部向日葵</t>
  </si>
  <si>
    <t>-</t>
  </si>
  <si>
    <t>-</t>
  </si>
  <si>
    <t>Bブロック</t>
  </si>
  <si>
    <t>瀧本</t>
  </si>
  <si>
    <t>上田</t>
  </si>
  <si>
    <t>瀧本　蛍</t>
  </si>
  <si>
    <t>-</t>
  </si>
  <si>
    <t>-</t>
  </si>
  <si>
    <t>近藤　優羽</t>
  </si>
  <si>
    <t>-</t>
  </si>
  <si>
    <t>上田　優季</t>
  </si>
  <si>
    <t>-</t>
  </si>
  <si>
    <t>-</t>
  </si>
  <si>
    <t>２年生以下女子シングルス</t>
  </si>
  <si>
    <t>篠原　多輝</t>
  </si>
  <si>
    <t>田中　暁葉</t>
  </si>
  <si>
    <t>大中　瑞穂</t>
  </si>
  <si>
    <t>脇山　真鈴</t>
  </si>
  <si>
    <t>山内　理子</t>
  </si>
  <si>
    <t>藤原　柚希</t>
  </si>
  <si>
    <t>曽我部柚羽</t>
  </si>
  <si>
    <t>高橋　柚葉</t>
  </si>
  <si>
    <t>曽我部愛優花</t>
  </si>
  <si>
    <t>山崎　結衣</t>
  </si>
  <si>
    <t>神野ななほ</t>
  </si>
  <si>
    <t>篠藤　美佑</t>
  </si>
  <si>
    <t>３年生女子シングルス</t>
  </si>
  <si>
    <t>佐々木弥都</t>
  </si>
  <si>
    <t>玉井　美羽</t>
  </si>
  <si>
    <t>窪田　ひな</t>
  </si>
  <si>
    <t>合田　夏葵</t>
  </si>
  <si>
    <t>山中　南奈</t>
  </si>
  <si>
    <t>永易　彩音</t>
  </si>
  <si>
    <t>久門　栞奈</t>
  </si>
  <si>
    <t>福田　莉子</t>
  </si>
  <si>
    <t>十亀友希那</t>
  </si>
  <si>
    <t>久門　由奈</t>
  </si>
  <si>
    <t>佐々木愛莉</t>
  </si>
  <si>
    <t>檜垣　花奈</t>
  </si>
  <si>
    <t>近藤　歩愛</t>
  </si>
  <si>
    <t>中田　彩音</t>
  </si>
  <si>
    <t>４年生女子シングルス</t>
  </si>
  <si>
    <t>峯　さくら</t>
  </si>
  <si>
    <t>髙島　小奈</t>
  </si>
  <si>
    <t>（角野）</t>
  </si>
  <si>
    <t>酒井里彩子</t>
  </si>
  <si>
    <t>（新小）</t>
  </si>
  <si>
    <t>波多　柚香</t>
  </si>
  <si>
    <t>武田　莉幸</t>
  </si>
  <si>
    <t>小川　桃佳</t>
  </si>
  <si>
    <t>三谷　舞花</t>
  </si>
  <si>
    <t>片岡　優衣</t>
  </si>
  <si>
    <t>寺田　有里</t>
  </si>
  <si>
    <t>野村　向奈</t>
  </si>
  <si>
    <t>佐々木雛乃</t>
  </si>
  <si>
    <t>三並　倭子</t>
  </si>
  <si>
    <t>５年生女子シングルス</t>
  </si>
  <si>
    <t>（神郷）</t>
  </si>
  <si>
    <t>伊藤　雪乃</t>
  </si>
  <si>
    <t>竹内　心優</t>
  </si>
  <si>
    <t>（角野）</t>
  </si>
  <si>
    <t>曽我部彩羽</t>
  </si>
  <si>
    <t>池田　愛華</t>
  </si>
  <si>
    <t>藤代　咲空</t>
  </si>
  <si>
    <t>神野ひかり</t>
  </si>
  <si>
    <t>鈴木　菜夏</t>
  </si>
  <si>
    <t>日田　千遥</t>
  </si>
  <si>
    <t>上田　優明</t>
  </si>
  <si>
    <t>曽我部希風</t>
  </si>
  <si>
    <t>森元　遥香</t>
  </si>
  <si>
    <t>二宮　美来</t>
  </si>
  <si>
    <t>久保　友乃</t>
  </si>
  <si>
    <t>内田　陽毬</t>
  </si>
  <si>
    <t>河端　咲和</t>
  </si>
  <si>
    <t>小倉　愛</t>
  </si>
  <si>
    <t>山野　寧々</t>
  </si>
  <si>
    <t>篠藤　美怜</t>
  </si>
  <si>
    <t>福本　愛咲</t>
  </si>
  <si>
    <t>山中　咲嬉</t>
  </si>
  <si>
    <t>林田　咲希</t>
  </si>
  <si>
    <t>鈴木　蛍</t>
  </si>
  <si>
    <t>三好　凛久</t>
  </si>
  <si>
    <t>二神　玲菜</t>
  </si>
  <si>
    <t>川村　彩夏</t>
  </si>
  <si>
    <t>本多　歩愛</t>
  </si>
  <si>
    <t>６年生女子シングルス</t>
  </si>
  <si>
    <t>渡辺　菜月</t>
  </si>
  <si>
    <t>中田　明里</t>
  </si>
  <si>
    <t>（新小）</t>
  </si>
  <si>
    <t>森　　美羽</t>
  </si>
  <si>
    <t>檜垣　文菜</t>
  </si>
  <si>
    <t>加藤　結衣</t>
  </si>
  <si>
    <t>宮崎　花音</t>
  </si>
  <si>
    <t>Aブロック</t>
  </si>
  <si>
    <t>篠原・曽我部</t>
  </si>
  <si>
    <t>瀧本・久門</t>
  </si>
  <si>
    <t>篠藤・大中</t>
  </si>
  <si>
    <t>（中萩）
（神郷）</t>
  </si>
  <si>
    <t>篠原　多輝
曽我部柚羽</t>
  </si>
  <si>
    <t>瀧本　蛍
久門　莉穂</t>
  </si>
  <si>
    <t>-</t>
  </si>
  <si>
    <t>-</t>
  </si>
  <si>
    <t>篠藤　美佑
大中　瑞穂</t>
  </si>
  <si>
    <t>-</t>
  </si>
  <si>
    <t>Bブロック</t>
  </si>
  <si>
    <t>山崎・脇山</t>
  </si>
  <si>
    <t>神野・田中</t>
  </si>
  <si>
    <t>山崎　結衣
脇山　真鈴</t>
  </si>
  <si>
    <t>神野ななほ
田中　暁葉</t>
  </si>
  <si>
    <t>３年生以下女子ダブルス</t>
  </si>
  <si>
    <t>藤原　柚希
高橋　柚葉</t>
  </si>
  <si>
    <t>藤原・高橋</t>
  </si>
  <si>
    <t>近藤　歩愛
福田　莉子</t>
  </si>
  <si>
    <t>酒井里彩子
永易　彩音</t>
  </si>
  <si>
    <t>（船木）
（宮西）</t>
  </si>
  <si>
    <t>合田　夏葵
山内　理子</t>
  </si>
  <si>
    <t>十亀友希那
檜垣　花奈</t>
  </si>
  <si>
    <t>窪田　ひな
玉井　美羽</t>
  </si>
  <si>
    <t>久門　栞奈
久門　由奈</t>
  </si>
  <si>
    <t>高島　小奈
山中　南奈</t>
  </si>
  <si>
    <t>中田　彩音
佐々木愛莉</t>
  </si>
  <si>
    <t>４年生女子ダブルス</t>
  </si>
  <si>
    <t>（新小）
（神郷）</t>
  </si>
  <si>
    <t>片岡　優衣
佐々木弥都</t>
  </si>
  <si>
    <t>野村　向菜
三谷　舞花</t>
  </si>
  <si>
    <t>（船木）
（大生院）</t>
  </si>
  <si>
    <t>神野ひかり
佐々木雛乃</t>
  </si>
  <si>
    <t>小川　桃佳
寺田　有里</t>
  </si>
  <si>
    <t>三並　倭子
武田　莉幸</t>
  </si>
  <si>
    <t>５年生女子ダブルス</t>
  </si>
  <si>
    <t>波多　柚香
鈴木　菜夏</t>
  </si>
  <si>
    <t>森元　遥香
嶺　さくら</t>
  </si>
  <si>
    <t>曽我部彩羽
上田　優明</t>
  </si>
  <si>
    <t>日田　千遥
池田　愛華</t>
  </si>
  <si>
    <t>藤代　咲空
曽我部希風</t>
  </si>
  <si>
    <t>川村　彩夏
本多　歩合</t>
  </si>
  <si>
    <t>河端　咲和
林田　咲希</t>
  </si>
  <si>
    <t>内田　陽毬
竹内　心優</t>
  </si>
  <si>
    <t>久保　友乃
山野　寧々</t>
  </si>
  <si>
    <t>篠藤　美佑
二宮　美来</t>
  </si>
  <si>
    <t>６年生女子ダブルス</t>
  </si>
  <si>
    <t>渡辺　菜月
檜垣　文菜</t>
  </si>
  <si>
    <t>中田　明里
山中　咲嬉</t>
  </si>
  <si>
    <t>小倉　　愛
宮崎　花音</t>
  </si>
  <si>
    <t>鈴木　　蛍
三好　凛久</t>
  </si>
  <si>
    <t>川村　　新
日田　峻介</t>
  </si>
  <si>
    <t>近藤　心博
鈴木　大誠</t>
  </si>
  <si>
    <t>星河　大雅</t>
  </si>
  <si>
    <t>19-21
15-21</t>
  </si>
  <si>
    <t>21-12
21-6</t>
  </si>
  <si>
    <t>21-12
21-9</t>
  </si>
  <si>
    <t>9-21
21-17
21-14</t>
  </si>
  <si>
    <t>17-21
12-21</t>
  </si>
  <si>
    <t>21-6
21-12</t>
  </si>
  <si>
    <t>13-21
7-21</t>
  </si>
  <si>
    <t>19-21
21-15
21-10</t>
  </si>
  <si>
    <t>大西龍之介
永倉　修翔</t>
  </si>
  <si>
    <t>18-21
15-21</t>
  </si>
  <si>
    <t>21-8
21-11</t>
  </si>
  <si>
    <t>9-21
12-21</t>
  </si>
  <si>
    <t>21-11
21-10</t>
  </si>
  <si>
    <t>21-9
24-22</t>
  </si>
  <si>
    <t>21-14
21-12</t>
  </si>
  <si>
    <t>20-22
10-21</t>
  </si>
  <si>
    <t>21-11
21-11</t>
  </si>
  <si>
    <t>21-14
21-8</t>
  </si>
  <si>
    <t>21-8
21-12</t>
  </si>
  <si>
    <t>13-21
21-23</t>
  </si>
  <si>
    <t>13-21
18-21</t>
  </si>
  <si>
    <t>21-4
21-6</t>
  </si>
  <si>
    <t>22-20
21-15</t>
  </si>
  <si>
    <t>12-21
21-19
21-19</t>
  </si>
  <si>
    <t>14-21
14-21</t>
  </si>
  <si>
    <t>21-19
14-21
9-21</t>
  </si>
  <si>
    <t>21-10
21-13</t>
  </si>
  <si>
    <t>16-21
16-21</t>
  </si>
  <si>
    <t>4-21
4-21</t>
  </si>
  <si>
    <t>21-8
21-19</t>
  </si>
  <si>
    <t>15-8
15-3</t>
  </si>
  <si>
    <t>21-14
21-11</t>
  </si>
  <si>
    <t>8-21
9-21</t>
  </si>
  <si>
    <t>21-3
21-4</t>
  </si>
  <si>
    <t>21-11
21-13</t>
  </si>
  <si>
    <t>永倉　修翔</t>
  </si>
  <si>
    <t>21-17
21-12</t>
  </si>
  <si>
    <t>20-22
18-21</t>
  </si>
  <si>
    <t>3-21
8-21</t>
  </si>
  <si>
    <t>21-8
21-9</t>
  </si>
  <si>
    <t>21-16
16-21
22-24</t>
  </si>
  <si>
    <t>19-21
17-21</t>
  </si>
  <si>
    <t>21-11
16-21
21-16</t>
  </si>
  <si>
    <t>21-16
10-21
16-21</t>
  </si>
  <si>
    <t>21-6
21-5</t>
  </si>
  <si>
    <t>21-4
21-2</t>
  </si>
  <si>
    <t>18-21
16-21</t>
  </si>
  <si>
    <t>21-6
21-9</t>
  </si>
  <si>
    <t>11-15
4-15</t>
  </si>
  <si>
    <t>15-7
15-4</t>
  </si>
  <si>
    <t>20-22
21-18
8-21</t>
  </si>
  <si>
    <t>4-15
7-15</t>
  </si>
  <si>
    <t>5-15
15-13
9-15</t>
  </si>
  <si>
    <t>6-21
17-21</t>
  </si>
  <si>
    <t>8-21
15-21</t>
  </si>
  <si>
    <t>21-7
21-9</t>
  </si>
  <si>
    <t>21-3
21-5</t>
  </si>
  <si>
    <t>21-6
21-11</t>
  </si>
  <si>
    <t>21-17
12-21
8-21</t>
  </si>
  <si>
    <t>8-21
8-21</t>
  </si>
  <si>
    <t>21-4
21-5</t>
  </si>
  <si>
    <t>21-4
21-8</t>
  </si>
  <si>
    <t>21-1
21-2</t>
  </si>
  <si>
    <t>21-17
19-21
21-12</t>
  </si>
  <si>
    <t>8-21
6-21</t>
  </si>
  <si>
    <t>21-12
21-1</t>
  </si>
  <si>
    <t>5-21
14-21</t>
  </si>
  <si>
    <t>21-7
21-16</t>
  </si>
  <si>
    <t>21-6
21-6</t>
  </si>
  <si>
    <t>21-17
25-23</t>
  </si>
  <si>
    <t>21-4
21-6</t>
  </si>
  <si>
    <t>21-3
21-3</t>
  </si>
  <si>
    <t>19-21
16-21</t>
  </si>
  <si>
    <t>5-21
13-21</t>
  </si>
  <si>
    <t>21-12
21-11</t>
  </si>
  <si>
    <t>21-13
21-7</t>
  </si>
  <si>
    <t>6-21
9-21</t>
  </si>
  <si>
    <t>21-9
21-6</t>
  </si>
  <si>
    <t>10-21
9-21</t>
  </si>
  <si>
    <t>21-3
21-1</t>
  </si>
  <si>
    <t>6-21
10-21</t>
  </si>
  <si>
    <t>21-5
21-5</t>
  </si>
  <si>
    <t>5-21
15-21</t>
  </si>
  <si>
    <t>6-21
5-21</t>
  </si>
  <si>
    <t>21-17
21-6</t>
  </si>
  <si>
    <t>21-13
21-6</t>
  </si>
  <si>
    <t>21-6
21-19</t>
  </si>
  <si>
    <t>14-21
12-21</t>
  </si>
  <si>
    <t>12-15
15-12
13-15</t>
  </si>
  <si>
    <t>12-15
15-13
15-10</t>
  </si>
  <si>
    <t>21-9
21-12</t>
  </si>
  <si>
    <t>15-21
6-21</t>
  </si>
  <si>
    <t>21-2
21-5</t>
  </si>
  <si>
    <t>21-14
21-15</t>
  </si>
  <si>
    <t>14-21
16-21</t>
  </si>
  <si>
    <t>17-21
10-21</t>
  </si>
  <si>
    <t>12-21
3-21</t>
  </si>
  <si>
    <t>21-2
21-1</t>
  </si>
  <si>
    <t>10-21
14-21</t>
  </si>
  <si>
    <t>7-21
12-21</t>
  </si>
  <si>
    <t>21-14
17-21
12-21</t>
  </si>
  <si>
    <t>21-10
21-7</t>
  </si>
  <si>
    <t>21-11
21-9</t>
  </si>
  <si>
    <t>21-7
21-8</t>
  </si>
  <si>
    <t>21-14
21-18</t>
  </si>
  <si>
    <t>16-21
10-21</t>
  </si>
  <si>
    <t>7-21
11-21</t>
  </si>
  <si>
    <t>15-13
10-15
12-15</t>
  </si>
  <si>
    <t>15-7
15-7</t>
  </si>
  <si>
    <t>21-10
21-14</t>
  </si>
  <si>
    <t>21-12
21-7</t>
  </si>
  <si>
    <t>19-21
21-16
16-21</t>
  </si>
  <si>
    <t>4-21
15-21</t>
  </si>
  <si>
    <t>21-16
22-24
23-21</t>
  </si>
  <si>
    <t>21-7
21-4</t>
  </si>
  <si>
    <t>15-21
17-21</t>
  </si>
  <si>
    <t>21-23
18-21</t>
  </si>
  <si>
    <t>19-21
22-20
21-18</t>
  </si>
  <si>
    <t>21-14
21-8</t>
  </si>
  <si>
    <t>21-17
18-21
13-21</t>
  </si>
  <si>
    <t>17-21
4-21</t>
  </si>
  <si>
    <t>19-21
12-21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</si>
</sst>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Osaka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18"/>
      <name val="Osaka"/>
      <family val="3"/>
    </font>
    <font>
      <sz val="11"/>
      <name val="Osaka"/>
      <family val="3"/>
    </font>
    <font>
      <sz val="6"/>
      <name val="Osaka"/>
      <family val="3"/>
    </font>
    <font>
      <sz val="10"/>
      <name val="Osaka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2"/>
      <color indexed="30"/>
      <name val="Osaka"/>
      <family val="3"/>
    </font>
    <font>
      <sz val="11"/>
      <color indexed="30"/>
      <name val="Osaka"/>
      <family val="3"/>
    </font>
    <font>
      <sz val="12"/>
      <color indexed="10"/>
      <name val="Osaka"/>
      <family val="3"/>
    </font>
    <font>
      <b/>
      <sz val="14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Osaka"/>
      <family val="3"/>
    </font>
    <font>
      <b/>
      <sz val="12"/>
      <color indexed="10"/>
      <name val="Osaka"/>
      <family val="3"/>
    </font>
    <font>
      <b/>
      <sz val="11"/>
      <name val="Osaka"/>
      <family val="3"/>
    </font>
    <font>
      <sz val="12"/>
      <color indexed="9"/>
      <name val="Osaka"/>
      <family val="3"/>
    </font>
    <font>
      <sz val="6"/>
      <color indexed="9"/>
      <name val="Osaka"/>
      <family val="3"/>
    </font>
    <font>
      <sz val="6"/>
      <color indexed="9"/>
      <name val="ＭＳ Ｐゴシック"/>
      <family val="3"/>
    </font>
    <font>
      <sz val="12"/>
      <color indexed="22"/>
      <name val="Osaka"/>
      <family val="3"/>
    </font>
    <font>
      <sz val="6"/>
      <color indexed="2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4" fillId="7" borderId="4" applyNumberFormat="0" applyAlignment="0" applyProtection="0"/>
    <xf numFmtId="0" fontId="2" fillId="0" borderId="0">
      <alignment vertical="center"/>
      <protection/>
    </xf>
    <xf numFmtId="0" fontId="35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9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5" fillId="0" borderId="39" xfId="0" applyFont="1" applyBorder="1" applyAlignment="1">
      <alignment/>
    </xf>
    <xf numFmtId="0" fontId="15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3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6" fillId="0" borderId="36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44" xfId="0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56" fontId="15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5" fillId="0" borderId="62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63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6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7</xdr:col>
      <xdr:colOff>47625</xdr:colOff>
      <xdr:row>34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790825"/>
          <a:ext cx="53340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171450</xdr:rowOff>
    </xdr:from>
    <xdr:to>
      <xdr:col>2</xdr:col>
      <xdr:colOff>771525</xdr:colOff>
      <xdr:row>4</xdr:row>
      <xdr:rowOff>66675</xdr:rowOff>
    </xdr:to>
    <xdr:sp>
      <xdr:nvSpPr>
        <xdr:cNvPr id="2" name="Rectangle 72">
          <a:hlinkClick r:id="rId2"/>
        </xdr:cNvPr>
        <xdr:cNvSpPr>
          <a:spLocks/>
        </xdr:cNvSpPr>
      </xdr:nvSpPr>
      <xdr:spPr>
        <a:xfrm>
          <a:off x="1104900" y="514350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</xdr:row>
      <xdr:rowOff>19050</xdr:rowOff>
    </xdr:from>
    <xdr:to>
      <xdr:col>22</xdr:col>
      <xdr:colOff>238125</xdr:colOff>
      <xdr:row>42</xdr:row>
      <xdr:rowOff>76200</xdr:rowOff>
    </xdr:to>
    <xdr:sp>
      <xdr:nvSpPr>
        <xdr:cNvPr id="1" name="直線コネクタ 2"/>
        <xdr:cNvSpPr>
          <a:spLocks/>
        </xdr:cNvSpPr>
      </xdr:nvSpPr>
      <xdr:spPr>
        <a:xfrm>
          <a:off x="1981200" y="2847975"/>
          <a:ext cx="3705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19050</xdr:rowOff>
    </xdr:from>
    <xdr:to>
      <xdr:col>16</xdr:col>
      <xdr:colOff>238125</xdr:colOff>
      <xdr:row>90</xdr:row>
      <xdr:rowOff>0</xdr:rowOff>
    </xdr:to>
    <xdr:sp>
      <xdr:nvSpPr>
        <xdr:cNvPr id="2" name="直線コネクタ 10"/>
        <xdr:cNvSpPr>
          <a:spLocks/>
        </xdr:cNvSpPr>
      </xdr:nvSpPr>
      <xdr:spPr>
        <a:xfrm>
          <a:off x="1981200" y="7219950"/>
          <a:ext cx="2219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6</xdr:row>
      <xdr:rowOff>171450</xdr:rowOff>
    </xdr:from>
    <xdr:ext cx="304800" cy="752475"/>
    <xdr:sp>
      <xdr:nvSpPr>
        <xdr:cNvPr id="1" name="TextBox 1"/>
        <xdr:cNvSpPr txBox="1">
          <a:spLocks noChangeArrowheads="1"/>
        </xdr:cNvSpPr>
      </xdr:nvSpPr>
      <xdr:spPr>
        <a:xfrm>
          <a:off x="4105275" y="1323975"/>
          <a:ext cx="304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田坂颯汰</a:t>
          </a:r>
        </a:p>
      </xdr:txBody>
    </xdr:sp>
    <xdr:clientData/>
  </xdr:oneCellAnchor>
  <xdr:oneCellAnchor>
    <xdr:from>
      <xdr:col>11</xdr:col>
      <xdr:colOff>85725</xdr:colOff>
      <xdr:row>50</xdr:row>
      <xdr:rowOff>171450</xdr:rowOff>
    </xdr:from>
    <xdr:ext cx="304800" cy="752475"/>
    <xdr:sp>
      <xdr:nvSpPr>
        <xdr:cNvPr id="2" name="TextBox 2"/>
        <xdr:cNvSpPr txBox="1">
          <a:spLocks noChangeArrowheads="1"/>
        </xdr:cNvSpPr>
      </xdr:nvSpPr>
      <xdr:spPr>
        <a:xfrm>
          <a:off x="4095750" y="9753600"/>
          <a:ext cx="304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大角翔和</a:t>
          </a:r>
        </a:p>
      </xdr:txBody>
    </xdr:sp>
    <xdr:clientData/>
  </xdr:oneCellAnchor>
  <xdr:oneCellAnchor>
    <xdr:from>
      <xdr:col>11</xdr:col>
      <xdr:colOff>85725</xdr:colOff>
      <xdr:row>87</xdr:row>
      <xdr:rowOff>180975</xdr:rowOff>
    </xdr:from>
    <xdr:ext cx="304800" cy="933450"/>
    <xdr:sp>
      <xdr:nvSpPr>
        <xdr:cNvPr id="3" name="TextBox 3"/>
        <xdr:cNvSpPr txBox="1">
          <a:spLocks noChangeArrowheads="1"/>
        </xdr:cNvSpPr>
      </xdr:nvSpPr>
      <xdr:spPr>
        <a:xfrm>
          <a:off x="4095750" y="16868775"/>
          <a:ext cx="304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佐々木圭都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19050</xdr:rowOff>
    </xdr:from>
    <xdr:to>
      <xdr:col>17</xdr:col>
      <xdr:colOff>0</xdr:colOff>
      <xdr:row>41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1990725" y="2505075"/>
          <a:ext cx="22193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</xdr:colOff>
      <xdr:row>77</xdr:row>
      <xdr:rowOff>19050</xdr:rowOff>
    </xdr:from>
    <xdr:to>
      <xdr:col>20</xdr:col>
      <xdr:colOff>0</xdr:colOff>
      <xdr:row>92</xdr:row>
      <xdr:rowOff>85725</xdr:rowOff>
    </xdr:to>
    <xdr:sp>
      <xdr:nvSpPr>
        <xdr:cNvPr id="2" name="直線コネクタ 6"/>
        <xdr:cNvSpPr>
          <a:spLocks/>
        </xdr:cNvSpPr>
      </xdr:nvSpPr>
      <xdr:spPr>
        <a:xfrm>
          <a:off x="1990725" y="6619875"/>
          <a:ext cx="2962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</xdr:colOff>
      <xdr:row>77</xdr:row>
      <xdr:rowOff>19050</xdr:rowOff>
    </xdr:from>
    <xdr:to>
      <xdr:col>22</xdr:col>
      <xdr:colOff>238125</xdr:colOff>
      <xdr:row>96</xdr:row>
      <xdr:rowOff>76200</xdr:rowOff>
    </xdr:to>
    <xdr:sp>
      <xdr:nvSpPr>
        <xdr:cNvPr id="3" name="直線コネクタ 5"/>
        <xdr:cNvSpPr>
          <a:spLocks/>
        </xdr:cNvSpPr>
      </xdr:nvSpPr>
      <xdr:spPr>
        <a:xfrm>
          <a:off x="1990725" y="6619875"/>
          <a:ext cx="36957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19050</xdr:rowOff>
    </xdr:from>
    <xdr:to>
      <xdr:col>20</xdr:col>
      <xdr:colOff>0</xdr:colOff>
      <xdr:row>61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1990725" y="3876675"/>
          <a:ext cx="2962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2</xdr:row>
      <xdr:rowOff>76200</xdr:rowOff>
    </xdr:from>
    <xdr:ext cx="514350" cy="714375"/>
    <xdr:sp>
      <xdr:nvSpPr>
        <xdr:cNvPr id="1" name="TextBox 1"/>
        <xdr:cNvSpPr txBox="1">
          <a:spLocks noChangeArrowheads="1"/>
        </xdr:cNvSpPr>
      </xdr:nvSpPr>
      <xdr:spPr>
        <a:xfrm>
          <a:off x="3009900" y="485775"/>
          <a:ext cx="514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近藤心博
鈴木大誠</a:t>
          </a:r>
        </a:p>
      </xdr:txBody>
    </xdr:sp>
    <xdr:clientData/>
  </xdr:oneCellAnchor>
  <xdr:oneCellAnchor>
    <xdr:from>
      <xdr:col>6</xdr:col>
      <xdr:colOff>238125</xdr:colOff>
      <xdr:row>39</xdr:row>
      <xdr:rowOff>114300</xdr:rowOff>
    </xdr:from>
    <xdr:ext cx="514350" cy="733425"/>
    <xdr:sp>
      <xdr:nvSpPr>
        <xdr:cNvPr id="2" name="TextBox 2"/>
        <xdr:cNvSpPr txBox="1">
          <a:spLocks noChangeArrowheads="1"/>
        </xdr:cNvSpPr>
      </xdr:nvSpPr>
      <xdr:spPr>
        <a:xfrm>
          <a:off x="3009900" y="7667625"/>
          <a:ext cx="5143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福田央穀
永易蒼大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19050</xdr:rowOff>
    </xdr:from>
    <xdr:to>
      <xdr:col>18</xdr:col>
      <xdr:colOff>238125</xdr:colOff>
      <xdr:row>13</xdr:row>
      <xdr:rowOff>0</xdr:rowOff>
    </xdr:to>
    <xdr:sp>
      <xdr:nvSpPr>
        <xdr:cNvPr id="1" name="直線コネクタ 10"/>
        <xdr:cNvSpPr>
          <a:spLocks/>
        </xdr:cNvSpPr>
      </xdr:nvSpPr>
      <xdr:spPr>
        <a:xfrm>
          <a:off x="2476500" y="619125"/>
          <a:ext cx="2219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18</xdr:col>
      <xdr:colOff>238125</xdr:colOff>
      <xdr:row>23</xdr:row>
      <xdr:rowOff>0</xdr:rowOff>
    </xdr:to>
    <xdr:sp>
      <xdr:nvSpPr>
        <xdr:cNvPr id="2" name="直線コネクタ 10"/>
        <xdr:cNvSpPr>
          <a:spLocks/>
        </xdr:cNvSpPr>
      </xdr:nvSpPr>
      <xdr:spPr>
        <a:xfrm>
          <a:off x="2476500" y="1476375"/>
          <a:ext cx="2219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95250</xdr:colOff>
      <xdr:row>25</xdr:row>
      <xdr:rowOff>114300</xdr:rowOff>
    </xdr:from>
    <xdr:ext cx="304800" cy="742950"/>
    <xdr:sp>
      <xdr:nvSpPr>
        <xdr:cNvPr id="1" name="TextBox 1"/>
        <xdr:cNvSpPr txBox="1">
          <a:spLocks noChangeArrowheads="1"/>
        </xdr:cNvSpPr>
      </xdr:nvSpPr>
      <xdr:spPr>
        <a:xfrm>
          <a:off x="3152775" y="4905375"/>
          <a:ext cx="304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久門莉穂</a:t>
          </a:r>
        </a:p>
      </xdr:txBody>
    </xdr:sp>
    <xdr:clientData/>
  </xdr:oneCellAnchor>
  <xdr:oneCellAnchor>
    <xdr:from>
      <xdr:col>11</xdr:col>
      <xdr:colOff>85725</xdr:colOff>
      <xdr:row>40</xdr:row>
      <xdr:rowOff>180975</xdr:rowOff>
    </xdr:from>
    <xdr:ext cx="304800" cy="933450"/>
    <xdr:sp>
      <xdr:nvSpPr>
        <xdr:cNvPr id="2" name="TextBox 2"/>
        <xdr:cNvSpPr txBox="1">
          <a:spLocks noChangeArrowheads="1"/>
        </xdr:cNvSpPr>
      </xdr:nvSpPr>
      <xdr:spPr>
        <a:xfrm>
          <a:off x="4133850" y="7820025"/>
          <a:ext cx="304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曽我部柚羽</a:t>
          </a:r>
        </a:p>
      </xdr:txBody>
    </xdr:sp>
    <xdr:clientData/>
  </xdr:oneCellAnchor>
  <xdr:oneCellAnchor>
    <xdr:from>
      <xdr:col>13</xdr:col>
      <xdr:colOff>95250</xdr:colOff>
      <xdr:row>72</xdr:row>
      <xdr:rowOff>133350</xdr:rowOff>
    </xdr:from>
    <xdr:ext cx="304800" cy="933450"/>
    <xdr:sp>
      <xdr:nvSpPr>
        <xdr:cNvPr id="3" name="TextBox 3"/>
        <xdr:cNvSpPr txBox="1">
          <a:spLocks noChangeArrowheads="1"/>
        </xdr:cNvSpPr>
      </xdr:nvSpPr>
      <xdr:spPr>
        <a:xfrm>
          <a:off x="4638675" y="13963650"/>
          <a:ext cx="304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佐々木弥都</a:t>
          </a:r>
        </a:p>
      </xdr:txBody>
    </xdr:sp>
    <xdr:clientData/>
  </xdr:oneCellAnchor>
  <xdr:oneCellAnchor>
    <xdr:from>
      <xdr:col>13</xdr:col>
      <xdr:colOff>95250</xdr:colOff>
      <xdr:row>113</xdr:row>
      <xdr:rowOff>133350</xdr:rowOff>
    </xdr:from>
    <xdr:ext cx="304800" cy="752475"/>
    <xdr:sp>
      <xdr:nvSpPr>
        <xdr:cNvPr id="4" name="TextBox 4"/>
        <xdr:cNvSpPr txBox="1">
          <a:spLocks noChangeArrowheads="1"/>
        </xdr:cNvSpPr>
      </xdr:nvSpPr>
      <xdr:spPr>
        <a:xfrm>
          <a:off x="4638675" y="21802725"/>
          <a:ext cx="304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鈴木菜夏</a:t>
          </a:r>
        </a:p>
      </xdr:txBody>
    </xdr:sp>
    <xdr:clientData/>
  </xdr:oneCellAnchor>
  <xdr:oneCellAnchor>
    <xdr:from>
      <xdr:col>13</xdr:col>
      <xdr:colOff>95250</xdr:colOff>
      <xdr:row>155</xdr:row>
      <xdr:rowOff>123825</xdr:rowOff>
    </xdr:from>
    <xdr:ext cx="304800" cy="752475"/>
    <xdr:sp>
      <xdr:nvSpPr>
        <xdr:cNvPr id="5" name="TextBox 5"/>
        <xdr:cNvSpPr txBox="1">
          <a:spLocks noChangeArrowheads="1"/>
        </xdr:cNvSpPr>
      </xdr:nvSpPr>
      <xdr:spPr>
        <a:xfrm>
          <a:off x="4638675" y="29822775"/>
          <a:ext cx="304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川村彩夏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19</xdr:col>
      <xdr:colOff>238125</xdr:colOff>
      <xdr:row>26</xdr:row>
      <xdr:rowOff>76200</xdr:rowOff>
    </xdr:to>
    <xdr:sp>
      <xdr:nvSpPr>
        <xdr:cNvPr id="1" name="直線コネクタ 5"/>
        <xdr:cNvSpPr>
          <a:spLocks/>
        </xdr:cNvSpPr>
      </xdr:nvSpPr>
      <xdr:spPr>
        <a:xfrm>
          <a:off x="2724150" y="1285875"/>
          <a:ext cx="22193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19</xdr:col>
      <xdr:colOff>238125</xdr:colOff>
      <xdr:row>42</xdr:row>
      <xdr:rowOff>76200</xdr:rowOff>
    </xdr:to>
    <xdr:sp>
      <xdr:nvSpPr>
        <xdr:cNvPr id="2" name="直線コネクタ 5"/>
        <xdr:cNvSpPr>
          <a:spLocks/>
        </xdr:cNvSpPr>
      </xdr:nvSpPr>
      <xdr:spPr>
        <a:xfrm>
          <a:off x="2724150" y="2657475"/>
          <a:ext cx="22193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25</xdr:row>
      <xdr:rowOff>123825</xdr:rowOff>
    </xdr:from>
    <xdr:ext cx="514350" cy="904875"/>
    <xdr:sp>
      <xdr:nvSpPr>
        <xdr:cNvPr id="1" name="TextBox 1"/>
        <xdr:cNvSpPr txBox="1">
          <a:spLocks noChangeArrowheads="1"/>
        </xdr:cNvSpPr>
      </xdr:nvSpPr>
      <xdr:spPr>
        <a:xfrm>
          <a:off x="3067050" y="4914900"/>
          <a:ext cx="5143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篠原　多輝
曽我部柚羽</a:t>
          </a:r>
        </a:p>
      </xdr:txBody>
    </xdr:sp>
    <xdr:clientData/>
  </xdr:oneCellAnchor>
  <xdr:oneCellAnchor>
    <xdr:from>
      <xdr:col>10</xdr:col>
      <xdr:colOff>238125</xdr:colOff>
      <xdr:row>37</xdr:row>
      <xdr:rowOff>171450</xdr:rowOff>
    </xdr:from>
    <xdr:ext cx="514350" cy="933450"/>
    <xdr:sp>
      <xdr:nvSpPr>
        <xdr:cNvPr id="2" name="TextBox 2"/>
        <xdr:cNvSpPr txBox="1">
          <a:spLocks noChangeArrowheads="1"/>
        </xdr:cNvSpPr>
      </xdr:nvSpPr>
      <xdr:spPr>
        <a:xfrm>
          <a:off x="4048125" y="7248525"/>
          <a:ext cx="5143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中田　彩音
佐々木愛莉</a:t>
          </a:r>
        </a:p>
      </xdr:txBody>
    </xdr:sp>
    <xdr:clientData/>
  </xdr:oneCellAnchor>
  <xdr:oneCellAnchor>
    <xdr:from>
      <xdr:col>11</xdr:col>
      <xdr:colOff>0</xdr:colOff>
      <xdr:row>58</xdr:row>
      <xdr:rowOff>133350</xdr:rowOff>
    </xdr:from>
    <xdr:ext cx="514350" cy="752475"/>
    <xdr:sp>
      <xdr:nvSpPr>
        <xdr:cNvPr id="3" name="TextBox 3"/>
        <xdr:cNvSpPr txBox="1">
          <a:spLocks noChangeArrowheads="1"/>
        </xdr:cNvSpPr>
      </xdr:nvSpPr>
      <xdr:spPr>
        <a:xfrm>
          <a:off x="4057650" y="11249025"/>
          <a:ext cx="5143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波多柚香
鈴木菜夏</a:t>
          </a:r>
        </a:p>
      </xdr:txBody>
    </xdr:sp>
    <xdr:clientData/>
  </xdr:oneCellAnchor>
  <xdr:oneCellAnchor>
    <xdr:from>
      <xdr:col>11</xdr:col>
      <xdr:colOff>0</xdr:colOff>
      <xdr:row>80</xdr:row>
      <xdr:rowOff>171450</xdr:rowOff>
    </xdr:from>
    <xdr:ext cx="514350" cy="752475"/>
    <xdr:sp>
      <xdr:nvSpPr>
        <xdr:cNvPr id="4" name="TextBox 4"/>
        <xdr:cNvSpPr txBox="1">
          <a:spLocks noChangeArrowheads="1"/>
        </xdr:cNvSpPr>
      </xdr:nvSpPr>
      <xdr:spPr>
        <a:xfrm>
          <a:off x="4057650" y="15554325"/>
          <a:ext cx="5143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Osaka"/>
              <a:ea typeface="Osaka"/>
              <a:cs typeface="Osaka"/>
            </a:rPr>
            <a:t>川村彩夏
本多歩合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G44"/>
  <sheetViews>
    <sheetView showGridLines="0"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9" defaultRowHeight="15"/>
  <cols>
    <col min="1" max="1" width="9" style="1" customWidth="1"/>
    <col min="2" max="2" width="10.5" style="1" customWidth="1"/>
    <col min="3" max="7" width="9" style="1" customWidth="1"/>
    <col min="8" max="8" width="13" style="1" customWidth="1"/>
    <col min="9" max="9" width="11" style="1" customWidth="1"/>
    <col min="10" max="16384" width="9" style="1" customWidth="1"/>
  </cols>
  <sheetData>
    <row r="6" ht="45.75">
      <c r="B6" s="2" t="s">
        <v>98</v>
      </c>
    </row>
    <row r="8" ht="45.75">
      <c r="B8" s="2" t="s">
        <v>0</v>
      </c>
    </row>
    <row r="40" spans="2:7" ht="21">
      <c r="B40" s="3" t="s">
        <v>97</v>
      </c>
      <c r="C40" s="3"/>
      <c r="D40"/>
      <c r="E40"/>
      <c r="F40"/>
      <c r="G40"/>
    </row>
    <row r="41" spans="2:7" ht="21">
      <c r="B41" s="3" t="s">
        <v>84</v>
      </c>
      <c r="C41" s="3"/>
      <c r="D41"/>
      <c r="E41"/>
      <c r="F41"/>
      <c r="G41"/>
    </row>
    <row r="42" spans="2:7" ht="21">
      <c r="B42" s="3" t="s">
        <v>1</v>
      </c>
      <c r="C42" s="3"/>
      <c r="D42"/>
      <c r="E42"/>
      <c r="F42"/>
      <c r="G42"/>
    </row>
    <row r="43" spans="2:7" ht="21">
      <c r="B43" s="3" t="s">
        <v>2</v>
      </c>
      <c r="C43" s="3"/>
      <c r="D43"/>
      <c r="E43"/>
      <c r="F43"/>
      <c r="G43"/>
    </row>
    <row r="44" spans="2:7" ht="21">
      <c r="B44" s="3" t="s">
        <v>3</v>
      </c>
      <c r="C44" s="3"/>
      <c r="D44"/>
      <c r="E44"/>
      <c r="F44"/>
      <c r="G4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6"/>
  <sheetViews>
    <sheetView view="pageBreakPreview" zoomScaleSheetLayoutView="100" zoomScalePageLayoutView="0" workbookViewId="0" topLeftCell="A46">
      <selection activeCell="T6" sqref="T6:W7"/>
    </sheetView>
  </sheetViews>
  <sheetFormatPr defaultColWidth="8.796875" defaultRowHeight="15"/>
  <cols>
    <col min="1" max="65" width="2.59765625" style="0" customWidth="1"/>
  </cols>
  <sheetData>
    <row r="1" spans="1:37" ht="6.75" customHeight="1">
      <c r="A1" s="158" t="s">
        <v>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8"/>
      <c r="AG1" s="8"/>
      <c r="AH1" s="8"/>
      <c r="AI1" s="8"/>
      <c r="AJ1" s="8"/>
      <c r="AK1" s="8"/>
    </row>
    <row r="2" spans="1:37" ht="6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8"/>
      <c r="AG2" s="8"/>
      <c r="AH2" s="8"/>
      <c r="AI2" s="8"/>
      <c r="AJ2" s="8"/>
      <c r="AK2" s="8"/>
    </row>
    <row r="3" spans="1:37" ht="6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8"/>
      <c r="AG3" s="8"/>
      <c r="AH3" s="8"/>
      <c r="AI3" s="8"/>
      <c r="AJ3" s="8"/>
      <c r="AK3" s="8"/>
    </row>
    <row r="4" ht="6.75" customHeight="1">
      <c r="AE4" s="37"/>
    </row>
    <row r="5" ht="6.75" customHeight="1"/>
    <row r="6" spans="5:26" ht="6.75" customHeight="1">
      <c r="E6" s="144" t="s">
        <v>12</v>
      </c>
      <c r="F6" s="144"/>
      <c r="G6" s="144"/>
      <c r="H6" s="145" t="s">
        <v>196</v>
      </c>
      <c r="I6" s="145"/>
      <c r="J6" s="145"/>
      <c r="K6" s="145"/>
      <c r="L6" s="13"/>
      <c r="M6" s="13"/>
      <c r="N6" s="23"/>
      <c r="O6" s="23"/>
      <c r="P6" s="23"/>
      <c r="Q6" s="23"/>
      <c r="R6" s="13"/>
      <c r="S6" s="13"/>
      <c r="T6" s="145" t="s">
        <v>201</v>
      </c>
      <c r="U6" s="145"/>
      <c r="V6" s="145"/>
      <c r="W6" s="145"/>
      <c r="X6" s="144" t="s">
        <v>12</v>
      </c>
      <c r="Y6" s="144"/>
      <c r="Z6" s="144"/>
    </row>
    <row r="7" spans="5:26" ht="6.75" customHeight="1">
      <c r="E7" s="144"/>
      <c r="F7" s="144"/>
      <c r="G7" s="144"/>
      <c r="H7" s="145"/>
      <c r="I7" s="145"/>
      <c r="J7" s="145"/>
      <c r="K7" s="145"/>
      <c r="L7" s="29"/>
      <c r="M7" s="31"/>
      <c r="N7" s="29"/>
      <c r="O7" s="29"/>
      <c r="P7" s="29"/>
      <c r="Q7" s="32"/>
      <c r="R7" s="29"/>
      <c r="S7" s="29"/>
      <c r="T7" s="145"/>
      <c r="U7" s="145"/>
      <c r="V7" s="145"/>
      <c r="W7" s="145"/>
      <c r="X7" s="144"/>
      <c r="Y7" s="144"/>
      <c r="Z7" s="144"/>
    </row>
    <row r="8" spans="5:26" ht="6.75" customHeight="1">
      <c r="E8" s="29"/>
      <c r="F8" s="29"/>
      <c r="G8" s="29"/>
      <c r="H8" s="29"/>
      <c r="I8" s="29"/>
      <c r="J8" s="29"/>
      <c r="K8" s="29"/>
      <c r="L8" s="29"/>
      <c r="M8" s="32"/>
      <c r="N8" s="35"/>
      <c r="O8" s="29"/>
      <c r="P8" s="29"/>
      <c r="Q8" s="34"/>
      <c r="R8" s="29"/>
      <c r="S8" s="29"/>
      <c r="T8" s="29"/>
      <c r="U8" s="29"/>
      <c r="V8" s="29"/>
      <c r="W8" s="29"/>
      <c r="X8" s="29"/>
      <c r="Y8" s="29"/>
      <c r="Z8" s="29"/>
    </row>
    <row r="9" spans="5:26" ht="6.75" customHeight="1">
      <c r="E9" s="29"/>
      <c r="F9" s="29"/>
      <c r="G9" s="29"/>
      <c r="H9" s="29"/>
      <c r="I9" s="23"/>
      <c r="J9" s="23"/>
      <c r="K9" s="23"/>
      <c r="L9" s="23"/>
      <c r="M9" s="27"/>
      <c r="N9" s="20"/>
      <c r="O9" s="23"/>
      <c r="P9" s="27"/>
      <c r="Q9" s="27"/>
      <c r="R9" s="23"/>
      <c r="S9" s="23"/>
      <c r="T9" s="23"/>
      <c r="U9" s="23"/>
      <c r="V9" s="23"/>
      <c r="W9" s="23"/>
      <c r="X9" s="23"/>
      <c r="Y9" s="23"/>
      <c r="Z9" s="23"/>
    </row>
    <row r="10" spans="5:26" ht="6.75" customHeight="1">
      <c r="E10" s="144" t="s">
        <v>11</v>
      </c>
      <c r="F10" s="144"/>
      <c r="G10" s="144"/>
      <c r="H10" s="145" t="s">
        <v>197</v>
      </c>
      <c r="I10" s="145"/>
      <c r="J10" s="145"/>
      <c r="K10" s="145"/>
      <c r="L10" s="23"/>
      <c r="M10" s="27"/>
      <c r="N10" s="27"/>
      <c r="O10" s="23"/>
      <c r="P10" s="27"/>
      <c r="Q10" s="27"/>
      <c r="R10" s="14"/>
      <c r="S10" s="13"/>
      <c r="T10" s="145" t="s">
        <v>202</v>
      </c>
      <c r="U10" s="145"/>
      <c r="V10" s="145"/>
      <c r="W10" s="145"/>
      <c r="X10" s="144" t="s">
        <v>11</v>
      </c>
      <c r="Y10" s="144"/>
      <c r="Z10" s="144"/>
    </row>
    <row r="11" spans="5:26" ht="6.75" customHeight="1">
      <c r="E11" s="144"/>
      <c r="F11" s="144"/>
      <c r="G11" s="144"/>
      <c r="H11" s="145"/>
      <c r="I11" s="145"/>
      <c r="J11" s="145"/>
      <c r="K11" s="145"/>
      <c r="L11" s="20"/>
      <c r="M11" s="27"/>
      <c r="N11" s="27"/>
      <c r="O11" s="23"/>
      <c r="P11" s="27"/>
      <c r="Q11" s="23"/>
      <c r="R11" s="23"/>
      <c r="S11" s="23"/>
      <c r="T11" s="145"/>
      <c r="U11" s="145"/>
      <c r="V11" s="145"/>
      <c r="W11" s="145"/>
      <c r="X11" s="144"/>
      <c r="Y11" s="144"/>
      <c r="Z11" s="144"/>
    </row>
    <row r="12" spans="5:26" ht="6.75" customHeight="1">
      <c r="E12" s="29"/>
      <c r="F12" s="29"/>
      <c r="G12" s="29"/>
      <c r="H12" s="29"/>
      <c r="I12" s="23"/>
      <c r="J12" s="23"/>
      <c r="K12" s="23"/>
      <c r="L12" s="27"/>
      <c r="M12" s="33"/>
      <c r="N12" s="27"/>
      <c r="O12" s="23"/>
      <c r="P12" s="27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5:26" ht="6.75" customHeight="1">
      <c r="E13" s="29"/>
      <c r="F13" s="29"/>
      <c r="G13" s="29"/>
      <c r="H13" s="29"/>
      <c r="I13" s="23"/>
      <c r="J13" s="23"/>
      <c r="K13" s="23"/>
      <c r="L13" s="27"/>
      <c r="M13" s="23"/>
      <c r="N13" s="27"/>
      <c r="O13" s="23"/>
      <c r="P13" s="27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5:26" ht="6.75" customHeight="1">
      <c r="E14" s="144" t="s">
        <v>27</v>
      </c>
      <c r="F14" s="144"/>
      <c r="G14" s="144"/>
      <c r="H14" s="145" t="s">
        <v>198</v>
      </c>
      <c r="I14" s="145"/>
      <c r="J14" s="145"/>
      <c r="K14" s="145"/>
      <c r="L14" s="16"/>
      <c r="M14" s="23"/>
      <c r="N14" s="27"/>
      <c r="O14" s="33"/>
      <c r="P14" s="16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5:26" ht="6.75" customHeight="1">
      <c r="E15" s="144"/>
      <c r="F15" s="144"/>
      <c r="G15" s="144"/>
      <c r="H15" s="145"/>
      <c r="I15" s="145"/>
      <c r="J15" s="145"/>
      <c r="K15" s="145"/>
      <c r="L15" s="23"/>
      <c r="M15" s="23"/>
      <c r="N15" s="27"/>
      <c r="O15" s="23"/>
      <c r="P15" s="27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5:26" ht="6.75" customHeight="1">
      <c r="E16" s="29"/>
      <c r="F16" s="29"/>
      <c r="G16" s="29"/>
      <c r="H16" s="29"/>
      <c r="I16" s="23"/>
      <c r="J16" s="23"/>
      <c r="K16" s="23"/>
      <c r="L16" s="23"/>
      <c r="M16" s="23"/>
      <c r="N16" s="27"/>
      <c r="O16" s="23"/>
      <c r="P16" s="27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5:26" ht="6.75" customHeight="1">
      <c r="E17" s="29"/>
      <c r="F17" s="29"/>
      <c r="G17" s="29"/>
      <c r="H17" s="29"/>
      <c r="I17" s="23"/>
      <c r="J17" s="23"/>
      <c r="K17" s="23"/>
      <c r="L17" s="23"/>
      <c r="M17" s="23"/>
      <c r="N17" s="27"/>
      <c r="O17" s="23"/>
      <c r="P17" s="27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5:26" ht="6.75" customHeight="1">
      <c r="E18" s="144" t="s">
        <v>12</v>
      </c>
      <c r="F18" s="144"/>
      <c r="G18" s="144"/>
      <c r="H18" s="145" t="s">
        <v>199</v>
      </c>
      <c r="I18" s="145"/>
      <c r="J18" s="145"/>
      <c r="K18" s="145"/>
      <c r="L18" s="13"/>
      <c r="M18" s="13"/>
      <c r="N18" s="27"/>
      <c r="O18" s="23"/>
      <c r="P18" s="27"/>
      <c r="Q18" s="23"/>
      <c r="R18" s="13"/>
      <c r="S18" s="13"/>
      <c r="T18" s="145" t="s">
        <v>203</v>
      </c>
      <c r="U18" s="145"/>
      <c r="V18" s="145"/>
      <c r="W18" s="145"/>
      <c r="X18" s="144" t="s">
        <v>12</v>
      </c>
      <c r="Y18" s="144"/>
      <c r="Z18" s="144"/>
    </row>
    <row r="19" spans="5:26" ht="6.75" customHeight="1">
      <c r="E19" s="144"/>
      <c r="F19" s="144"/>
      <c r="G19" s="144"/>
      <c r="H19" s="145"/>
      <c r="I19" s="145"/>
      <c r="J19" s="145"/>
      <c r="K19" s="145"/>
      <c r="L19" s="23"/>
      <c r="M19" s="20"/>
      <c r="N19" s="27"/>
      <c r="O19" s="23"/>
      <c r="P19" s="27"/>
      <c r="Q19" s="27"/>
      <c r="R19" s="23"/>
      <c r="S19" s="23"/>
      <c r="T19" s="145"/>
      <c r="U19" s="145"/>
      <c r="V19" s="145"/>
      <c r="W19" s="145"/>
      <c r="X19" s="144"/>
      <c r="Y19" s="144"/>
      <c r="Z19" s="144"/>
    </row>
    <row r="20" spans="5:26" ht="6.75" customHeight="1">
      <c r="E20" s="10"/>
      <c r="F20" s="10"/>
      <c r="G20" s="11"/>
      <c r="H20" s="11"/>
      <c r="I20" s="11"/>
      <c r="J20" s="11"/>
      <c r="K20" s="23"/>
      <c r="L20" s="23"/>
      <c r="M20" s="27"/>
      <c r="N20" s="33"/>
      <c r="O20" s="23"/>
      <c r="P20" s="27"/>
      <c r="Q20" s="33"/>
      <c r="R20" s="23"/>
      <c r="S20" s="23"/>
      <c r="T20" s="23"/>
      <c r="U20" s="4"/>
      <c r="V20" s="4"/>
      <c r="W20" s="4"/>
      <c r="X20" s="4"/>
      <c r="Y20" s="4"/>
      <c r="Z20" s="4"/>
    </row>
    <row r="21" spans="5:26" ht="6.75" customHeight="1">
      <c r="E21" s="10"/>
      <c r="F21" s="10"/>
      <c r="G21" s="11"/>
      <c r="H21" s="11"/>
      <c r="I21" s="11"/>
      <c r="J21" s="11"/>
      <c r="K21" s="23"/>
      <c r="L21" s="23"/>
      <c r="M21" s="27"/>
      <c r="N21" s="23"/>
      <c r="O21" s="23"/>
      <c r="P21" s="23"/>
      <c r="Q21" s="27"/>
      <c r="R21" s="23"/>
      <c r="S21" s="23"/>
      <c r="T21" s="23"/>
      <c r="U21" s="4"/>
      <c r="V21" s="4"/>
      <c r="W21" s="4"/>
      <c r="X21" s="4"/>
      <c r="Y21" s="4"/>
      <c r="Z21" s="4"/>
    </row>
    <row r="22" spans="5:26" ht="6.75" customHeight="1">
      <c r="E22" s="144" t="s">
        <v>11</v>
      </c>
      <c r="F22" s="144"/>
      <c r="G22" s="144"/>
      <c r="H22" s="145" t="s">
        <v>200</v>
      </c>
      <c r="I22" s="145"/>
      <c r="J22" s="145"/>
      <c r="K22" s="145"/>
      <c r="L22" s="13"/>
      <c r="M22" s="16"/>
      <c r="N22" s="23"/>
      <c r="O22" s="23"/>
      <c r="P22" s="23"/>
      <c r="Q22" s="27"/>
      <c r="R22" s="14"/>
      <c r="S22" s="13"/>
      <c r="T22" s="145" t="s">
        <v>161</v>
      </c>
      <c r="U22" s="145"/>
      <c r="V22" s="145"/>
      <c r="W22" s="145"/>
      <c r="X22" s="144" t="s">
        <v>27</v>
      </c>
      <c r="Y22" s="144"/>
      <c r="Z22" s="144"/>
    </row>
    <row r="23" spans="5:26" ht="6.75" customHeight="1">
      <c r="E23" s="144"/>
      <c r="F23" s="144"/>
      <c r="G23" s="144"/>
      <c r="H23" s="145"/>
      <c r="I23" s="145"/>
      <c r="J23" s="145"/>
      <c r="K23" s="145"/>
      <c r="L23" s="23"/>
      <c r="M23" s="23"/>
      <c r="N23" s="23"/>
      <c r="O23" s="23"/>
      <c r="P23" s="23"/>
      <c r="Q23" s="23"/>
      <c r="R23" s="23"/>
      <c r="S23" s="23"/>
      <c r="T23" s="145"/>
      <c r="U23" s="145"/>
      <c r="V23" s="145"/>
      <c r="W23" s="145"/>
      <c r="X23" s="144"/>
      <c r="Y23" s="144"/>
      <c r="Z23" s="144"/>
    </row>
    <row r="24" spans="1:37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7"/>
      <c r="AF24" s="8"/>
      <c r="AG24" s="8"/>
      <c r="AH24" s="8"/>
      <c r="AI24" s="8"/>
      <c r="AJ24" s="8"/>
      <c r="AK24" s="8"/>
    </row>
    <row r="25" spans="1:37" ht="6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8"/>
      <c r="AG25" s="8"/>
      <c r="AH25" s="8"/>
      <c r="AI25" s="8"/>
      <c r="AJ25" s="8"/>
      <c r="AK25" s="8"/>
    </row>
    <row r="26" spans="1:31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6.75" customHeight="1">
      <c r="A27" s="158" t="s">
        <v>10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ht="6.7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ht="6.7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7"/>
    </row>
    <row r="31" spans="1:31" ht="6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6.75" customHeight="1">
      <c r="A32" s="4"/>
      <c r="B32" s="152"/>
      <c r="C32" s="153"/>
      <c r="D32" s="154"/>
      <c r="E32" s="152"/>
      <c r="F32" s="153"/>
      <c r="G32" s="153"/>
      <c r="H32" s="154"/>
      <c r="I32" s="152" t="s">
        <v>166</v>
      </c>
      <c r="J32" s="153"/>
      <c r="K32" s="154"/>
      <c r="L32" s="152" t="s">
        <v>167</v>
      </c>
      <c r="M32" s="153"/>
      <c r="N32" s="154"/>
      <c r="O32" s="152" t="s">
        <v>168</v>
      </c>
      <c r="P32" s="153"/>
      <c r="Q32" s="154"/>
      <c r="R32" s="152" t="s">
        <v>169</v>
      </c>
      <c r="S32" s="153"/>
      <c r="T32" s="154"/>
      <c r="U32" s="152" t="s">
        <v>170</v>
      </c>
      <c r="V32" s="153"/>
      <c r="W32" s="154"/>
      <c r="X32" s="152" t="s">
        <v>5</v>
      </c>
      <c r="Y32" s="153"/>
      <c r="Z32" s="154"/>
      <c r="AA32" s="152" t="s">
        <v>6</v>
      </c>
      <c r="AB32" s="153"/>
      <c r="AC32" s="154"/>
      <c r="AD32" s="4"/>
      <c r="AE32" s="4"/>
    </row>
    <row r="33" spans="1:31" ht="6.75" customHeight="1">
      <c r="A33" s="4"/>
      <c r="B33" s="155"/>
      <c r="C33" s="156"/>
      <c r="D33" s="157"/>
      <c r="E33" s="155"/>
      <c r="F33" s="156"/>
      <c r="G33" s="156"/>
      <c r="H33" s="157"/>
      <c r="I33" s="155"/>
      <c r="J33" s="156"/>
      <c r="K33" s="157"/>
      <c r="L33" s="155"/>
      <c r="M33" s="156"/>
      <c r="N33" s="157"/>
      <c r="O33" s="155"/>
      <c r="P33" s="156"/>
      <c r="Q33" s="157"/>
      <c r="R33" s="155"/>
      <c r="S33" s="156"/>
      <c r="T33" s="157"/>
      <c r="U33" s="155"/>
      <c r="V33" s="156"/>
      <c r="W33" s="157"/>
      <c r="X33" s="155"/>
      <c r="Y33" s="156"/>
      <c r="Z33" s="157"/>
      <c r="AA33" s="155"/>
      <c r="AB33" s="156"/>
      <c r="AC33" s="157"/>
      <c r="AD33" s="4"/>
      <c r="AE33" s="4"/>
    </row>
    <row r="34" spans="1:31" ht="6.75" customHeight="1">
      <c r="A34" s="4"/>
      <c r="B34" s="146" t="s">
        <v>34</v>
      </c>
      <c r="C34" s="147"/>
      <c r="D34" s="148"/>
      <c r="E34" s="152" t="s">
        <v>163</v>
      </c>
      <c r="F34" s="153"/>
      <c r="G34" s="153"/>
      <c r="H34" s="154"/>
      <c r="I34" s="18"/>
      <c r="J34" s="19"/>
      <c r="K34" s="20"/>
      <c r="L34" s="18"/>
      <c r="M34" s="19"/>
      <c r="N34" s="20"/>
      <c r="O34" s="18"/>
      <c r="P34" s="19"/>
      <c r="Q34" s="20"/>
      <c r="R34" s="18"/>
      <c r="S34" s="19"/>
      <c r="T34" s="20"/>
      <c r="U34" s="18"/>
      <c r="V34" s="19"/>
      <c r="W34" s="20"/>
      <c r="X34" s="18"/>
      <c r="Y34" s="19"/>
      <c r="Z34" s="20"/>
      <c r="AA34" s="18"/>
      <c r="AB34" s="19"/>
      <c r="AC34" s="20"/>
      <c r="AD34" s="4"/>
      <c r="AE34" s="4"/>
    </row>
    <row r="35" spans="1:31" ht="6.75" customHeight="1">
      <c r="A35" s="4"/>
      <c r="B35" s="149"/>
      <c r="C35" s="150"/>
      <c r="D35" s="151"/>
      <c r="E35" s="155"/>
      <c r="F35" s="156"/>
      <c r="G35" s="156"/>
      <c r="H35" s="157"/>
      <c r="I35" s="14"/>
      <c r="J35" s="13"/>
      <c r="K35" s="16"/>
      <c r="L35" s="14"/>
      <c r="M35" s="13"/>
      <c r="N35" s="16"/>
      <c r="O35" s="14"/>
      <c r="P35" s="13"/>
      <c r="Q35" s="16"/>
      <c r="R35" s="14"/>
      <c r="S35" s="13"/>
      <c r="T35" s="16"/>
      <c r="U35" s="14"/>
      <c r="V35" s="13"/>
      <c r="W35" s="16"/>
      <c r="X35" s="14"/>
      <c r="Y35" s="13"/>
      <c r="Z35" s="16"/>
      <c r="AA35" s="14"/>
      <c r="AB35" s="13"/>
      <c r="AC35" s="16"/>
      <c r="AD35" s="4"/>
      <c r="AE35" s="4"/>
    </row>
    <row r="36" spans="1:31" ht="6.75" customHeight="1">
      <c r="A36" s="4"/>
      <c r="B36" s="146" t="s">
        <v>9</v>
      </c>
      <c r="C36" s="147"/>
      <c r="D36" s="148"/>
      <c r="E36" s="152" t="s">
        <v>28</v>
      </c>
      <c r="F36" s="153"/>
      <c r="G36" s="153"/>
      <c r="H36" s="154"/>
      <c r="I36" s="18"/>
      <c r="J36" s="19"/>
      <c r="K36" s="20"/>
      <c r="L36" s="18"/>
      <c r="M36" s="19"/>
      <c r="N36" s="20"/>
      <c r="O36" s="18"/>
      <c r="P36" s="19"/>
      <c r="Q36" s="20"/>
      <c r="R36" s="18"/>
      <c r="S36" s="19"/>
      <c r="T36" s="20"/>
      <c r="U36" s="18"/>
      <c r="V36" s="19"/>
      <c r="W36" s="20"/>
      <c r="X36" s="18"/>
      <c r="Y36" s="19"/>
      <c r="Z36" s="20"/>
      <c r="AA36" s="18"/>
      <c r="AB36" s="19"/>
      <c r="AC36" s="20"/>
      <c r="AD36" s="4"/>
      <c r="AE36" s="4"/>
    </row>
    <row r="37" spans="1:31" ht="6.75" customHeight="1">
      <c r="A37" s="4"/>
      <c r="B37" s="149"/>
      <c r="C37" s="150"/>
      <c r="D37" s="151"/>
      <c r="E37" s="155"/>
      <c r="F37" s="156"/>
      <c r="G37" s="156"/>
      <c r="H37" s="157"/>
      <c r="I37" s="14"/>
      <c r="J37" s="13"/>
      <c r="K37" s="16"/>
      <c r="L37" s="14"/>
      <c r="M37" s="13"/>
      <c r="N37" s="16"/>
      <c r="O37" s="14"/>
      <c r="P37" s="13"/>
      <c r="Q37" s="16"/>
      <c r="R37" s="14"/>
      <c r="S37" s="13"/>
      <c r="T37" s="16"/>
      <c r="U37" s="14"/>
      <c r="V37" s="13"/>
      <c r="W37" s="16"/>
      <c r="X37" s="14"/>
      <c r="Y37" s="13"/>
      <c r="Z37" s="16"/>
      <c r="AA37" s="14"/>
      <c r="AB37" s="13"/>
      <c r="AC37" s="16"/>
      <c r="AD37" s="4"/>
      <c r="AE37" s="4"/>
    </row>
    <row r="38" spans="1:31" ht="6.75" customHeight="1">
      <c r="A38" s="4"/>
      <c r="B38" s="146" t="s">
        <v>38</v>
      </c>
      <c r="C38" s="147"/>
      <c r="D38" s="148"/>
      <c r="E38" s="152" t="s">
        <v>149</v>
      </c>
      <c r="F38" s="153"/>
      <c r="G38" s="153"/>
      <c r="H38" s="154"/>
      <c r="I38" s="18"/>
      <c r="J38" s="19"/>
      <c r="K38" s="20"/>
      <c r="L38" s="18"/>
      <c r="M38" s="19"/>
      <c r="N38" s="20"/>
      <c r="O38" s="18"/>
      <c r="P38" s="19"/>
      <c r="Q38" s="20"/>
      <c r="R38" s="18"/>
      <c r="S38" s="19"/>
      <c r="T38" s="20"/>
      <c r="U38" s="18"/>
      <c r="V38" s="19"/>
      <c r="W38" s="20"/>
      <c r="X38" s="18"/>
      <c r="Y38" s="19"/>
      <c r="Z38" s="20"/>
      <c r="AA38" s="18"/>
      <c r="AB38" s="19"/>
      <c r="AC38" s="20"/>
      <c r="AD38" s="4"/>
      <c r="AE38" s="4"/>
    </row>
    <row r="39" spans="1:31" ht="6.75" customHeight="1">
      <c r="A39" s="4"/>
      <c r="B39" s="149"/>
      <c r="C39" s="150"/>
      <c r="D39" s="151"/>
      <c r="E39" s="155"/>
      <c r="F39" s="156"/>
      <c r="G39" s="156"/>
      <c r="H39" s="157"/>
      <c r="I39" s="14"/>
      <c r="J39" s="13"/>
      <c r="K39" s="16"/>
      <c r="L39" s="14"/>
      <c r="M39" s="13"/>
      <c r="N39" s="16"/>
      <c r="O39" s="14"/>
      <c r="P39" s="13"/>
      <c r="Q39" s="16"/>
      <c r="R39" s="14"/>
      <c r="S39" s="13"/>
      <c r="T39" s="16"/>
      <c r="U39" s="14"/>
      <c r="V39" s="13"/>
      <c r="W39" s="16"/>
      <c r="X39" s="14"/>
      <c r="Y39" s="13"/>
      <c r="Z39" s="16"/>
      <c r="AA39" s="14"/>
      <c r="AB39" s="13"/>
      <c r="AC39" s="16"/>
      <c r="AD39" s="4"/>
      <c r="AE39" s="4"/>
    </row>
    <row r="40" spans="1:31" ht="6.75" customHeight="1">
      <c r="A40" s="4"/>
      <c r="B40" s="146" t="s">
        <v>162</v>
      </c>
      <c r="C40" s="147"/>
      <c r="D40" s="148"/>
      <c r="E40" s="152" t="s">
        <v>164</v>
      </c>
      <c r="F40" s="153"/>
      <c r="G40" s="153"/>
      <c r="H40" s="154"/>
      <c r="I40" s="18"/>
      <c r="J40" s="19"/>
      <c r="K40" s="20"/>
      <c r="L40" s="18"/>
      <c r="M40" s="19"/>
      <c r="N40" s="20"/>
      <c r="O40" s="18"/>
      <c r="P40" s="19"/>
      <c r="Q40" s="20"/>
      <c r="R40" s="18"/>
      <c r="S40" s="19"/>
      <c r="T40" s="20"/>
      <c r="U40" s="18"/>
      <c r="V40" s="19"/>
      <c r="W40" s="20"/>
      <c r="X40" s="18"/>
      <c r="Y40" s="19"/>
      <c r="Z40" s="20"/>
      <c r="AA40" s="18"/>
      <c r="AB40" s="19"/>
      <c r="AC40" s="20"/>
      <c r="AD40" s="4"/>
      <c r="AE40" s="4"/>
    </row>
    <row r="41" spans="1:31" ht="6.75" customHeight="1">
      <c r="A41" s="4"/>
      <c r="B41" s="149"/>
      <c r="C41" s="150"/>
      <c r="D41" s="151"/>
      <c r="E41" s="155"/>
      <c r="F41" s="156"/>
      <c r="G41" s="156"/>
      <c r="H41" s="157"/>
      <c r="I41" s="14"/>
      <c r="J41" s="13"/>
      <c r="K41" s="16"/>
      <c r="L41" s="14"/>
      <c r="M41" s="13"/>
      <c r="N41" s="16"/>
      <c r="O41" s="14"/>
      <c r="P41" s="13"/>
      <c r="Q41" s="16"/>
      <c r="R41" s="14"/>
      <c r="S41" s="13"/>
      <c r="T41" s="16"/>
      <c r="U41" s="14"/>
      <c r="V41" s="13"/>
      <c r="W41" s="16"/>
      <c r="X41" s="14"/>
      <c r="Y41" s="13"/>
      <c r="Z41" s="16"/>
      <c r="AA41" s="14"/>
      <c r="AB41" s="13"/>
      <c r="AC41" s="16"/>
      <c r="AD41" s="4"/>
      <c r="AE41" s="4"/>
    </row>
    <row r="42" spans="1:31" ht="6.75" customHeight="1">
      <c r="A42" s="4"/>
      <c r="B42" s="146" t="s">
        <v>12</v>
      </c>
      <c r="C42" s="147"/>
      <c r="D42" s="148"/>
      <c r="E42" s="152" t="s">
        <v>165</v>
      </c>
      <c r="F42" s="153"/>
      <c r="G42" s="153"/>
      <c r="H42" s="154"/>
      <c r="I42" s="18"/>
      <c r="J42" s="19"/>
      <c r="K42" s="20"/>
      <c r="L42" s="18"/>
      <c r="M42" s="19"/>
      <c r="N42" s="20"/>
      <c r="O42" s="18"/>
      <c r="P42" s="19"/>
      <c r="Q42" s="20"/>
      <c r="R42" s="18"/>
      <c r="S42" s="19"/>
      <c r="T42" s="20"/>
      <c r="U42" s="18"/>
      <c r="V42" s="19"/>
      <c r="W42" s="20"/>
      <c r="X42" s="18"/>
      <c r="Y42" s="19"/>
      <c r="Z42" s="20"/>
      <c r="AA42" s="18"/>
      <c r="AB42" s="19"/>
      <c r="AC42" s="20"/>
      <c r="AD42" s="4"/>
      <c r="AE42" s="4"/>
    </row>
    <row r="43" spans="1:31" ht="6.75" customHeight="1">
      <c r="A43" s="4"/>
      <c r="B43" s="149"/>
      <c r="C43" s="150"/>
      <c r="D43" s="151"/>
      <c r="E43" s="155"/>
      <c r="F43" s="156"/>
      <c r="G43" s="156"/>
      <c r="H43" s="157"/>
      <c r="I43" s="14"/>
      <c r="J43" s="13"/>
      <c r="K43" s="16"/>
      <c r="L43" s="14"/>
      <c r="M43" s="13"/>
      <c r="N43" s="16"/>
      <c r="O43" s="14"/>
      <c r="P43" s="13"/>
      <c r="Q43" s="16"/>
      <c r="R43" s="14"/>
      <c r="S43" s="13"/>
      <c r="T43" s="16"/>
      <c r="U43" s="14"/>
      <c r="V43" s="13"/>
      <c r="W43" s="16"/>
      <c r="X43" s="14"/>
      <c r="Y43" s="13"/>
      <c r="Z43" s="16"/>
      <c r="AA43" s="14"/>
      <c r="AB43" s="13"/>
      <c r="AC43" s="16"/>
      <c r="AD43" s="4"/>
      <c r="AE43" s="4"/>
    </row>
    <row r="44" spans="1:31" ht="6.75" customHeight="1">
      <c r="A44" s="4"/>
      <c r="B44" s="17"/>
      <c r="C44" s="17"/>
      <c r="D44" s="17"/>
      <c r="E44" s="15"/>
      <c r="F44" s="15"/>
      <c r="G44" s="15"/>
      <c r="H44" s="1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6.75" customHeight="1">
      <c r="A45" s="4"/>
      <c r="B45" s="17"/>
      <c r="C45" s="17"/>
      <c r="D45" s="17"/>
      <c r="E45" s="15"/>
      <c r="F45" s="15"/>
      <c r="G45" s="15"/>
      <c r="H45" s="1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6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6.75" customHeight="1">
      <c r="A47" s="158" t="s">
        <v>19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</row>
    <row r="48" spans="1:31" ht="6.7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</row>
    <row r="49" spans="1:31" ht="6.7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</row>
    <row r="50" spans="4:29" ht="6.7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C50" s="37"/>
    </row>
    <row r="51" spans="5:27" ht="6.7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5:26" ht="6.75" customHeight="1">
      <c r="E52" s="144" t="s">
        <v>12</v>
      </c>
      <c r="F52" s="144"/>
      <c r="G52" s="144"/>
      <c r="H52" s="145" t="s">
        <v>132</v>
      </c>
      <c r="I52" s="145"/>
      <c r="J52" s="145"/>
      <c r="K52" s="145"/>
      <c r="L52" s="13"/>
      <c r="M52" s="23"/>
      <c r="N52" s="4"/>
      <c r="O52" s="4"/>
      <c r="P52" s="4"/>
      <c r="Q52" s="4"/>
      <c r="R52" s="4"/>
      <c r="S52" s="13"/>
      <c r="T52" s="145" t="s">
        <v>13</v>
      </c>
      <c r="U52" s="145"/>
      <c r="V52" s="145"/>
      <c r="W52" s="145"/>
      <c r="X52" s="144" t="s">
        <v>9</v>
      </c>
      <c r="Y52" s="144"/>
      <c r="Z52" s="144"/>
    </row>
    <row r="53" spans="5:26" ht="6.75" customHeight="1">
      <c r="E53" s="144"/>
      <c r="F53" s="144"/>
      <c r="G53" s="144"/>
      <c r="H53" s="145"/>
      <c r="I53" s="145"/>
      <c r="J53" s="145"/>
      <c r="K53" s="145"/>
      <c r="L53" s="23"/>
      <c r="M53" s="20"/>
      <c r="N53" s="23"/>
      <c r="O53" s="23"/>
      <c r="P53" s="23"/>
      <c r="Q53" s="23"/>
      <c r="R53" s="18"/>
      <c r="S53" s="23"/>
      <c r="T53" s="145"/>
      <c r="U53" s="145"/>
      <c r="V53" s="145"/>
      <c r="W53" s="145"/>
      <c r="X53" s="144"/>
      <c r="Y53" s="144"/>
      <c r="Z53" s="144"/>
    </row>
    <row r="54" spans="5:26" ht="6.75" customHeight="1">
      <c r="E54" s="4"/>
      <c r="F54" s="4"/>
      <c r="G54" s="4"/>
      <c r="H54" s="4"/>
      <c r="I54" s="4"/>
      <c r="J54" s="4"/>
      <c r="K54" s="4"/>
      <c r="L54" s="23"/>
      <c r="M54" s="27"/>
      <c r="N54" s="23"/>
      <c r="O54" s="23"/>
      <c r="P54" s="23"/>
      <c r="Q54" s="23"/>
      <c r="R54" s="26"/>
      <c r="S54" s="23"/>
      <c r="T54" s="4"/>
      <c r="U54" s="4"/>
      <c r="V54" s="4"/>
      <c r="W54" s="4"/>
      <c r="X54" s="4"/>
      <c r="Y54" s="4"/>
      <c r="Z54" s="4"/>
    </row>
    <row r="55" spans="5:26" ht="6.75" customHeight="1">
      <c r="E55" s="4"/>
      <c r="F55" s="4"/>
      <c r="G55" s="4"/>
      <c r="H55" s="4"/>
      <c r="I55" s="4"/>
      <c r="J55" s="4"/>
      <c r="K55" s="4"/>
      <c r="L55" s="23"/>
      <c r="M55" s="27"/>
      <c r="N55" s="23"/>
      <c r="O55" s="23"/>
      <c r="P55" s="23"/>
      <c r="Q55" s="23"/>
      <c r="R55" s="26"/>
      <c r="S55" s="23"/>
      <c r="T55" s="4"/>
      <c r="U55" s="4"/>
      <c r="V55" s="4"/>
      <c r="W55" s="4"/>
      <c r="X55" s="4"/>
      <c r="Y55" s="4"/>
      <c r="Z55" s="4"/>
    </row>
    <row r="56" spans="5:26" ht="6.75" customHeight="1">
      <c r="E56" s="144" t="s">
        <v>9</v>
      </c>
      <c r="F56" s="144"/>
      <c r="G56" s="144"/>
      <c r="H56" s="145" t="s">
        <v>133</v>
      </c>
      <c r="I56" s="145"/>
      <c r="J56" s="145"/>
      <c r="K56" s="145"/>
      <c r="L56" s="23"/>
      <c r="M56" s="27"/>
      <c r="N56" s="23"/>
      <c r="O56" s="23"/>
      <c r="P56" s="23"/>
      <c r="Q56" s="23"/>
      <c r="R56" s="26"/>
      <c r="S56" s="23"/>
      <c r="T56" s="145" t="s">
        <v>136</v>
      </c>
      <c r="U56" s="145"/>
      <c r="V56" s="145"/>
      <c r="W56" s="145"/>
      <c r="X56" s="144" t="s">
        <v>12</v>
      </c>
      <c r="Y56" s="144"/>
      <c r="Z56" s="144"/>
    </row>
    <row r="57" spans="5:26" ht="6.75" customHeight="1">
      <c r="E57" s="144"/>
      <c r="F57" s="144"/>
      <c r="G57" s="144"/>
      <c r="H57" s="145"/>
      <c r="I57" s="145"/>
      <c r="J57" s="145"/>
      <c r="K57" s="145"/>
      <c r="L57" s="20"/>
      <c r="M57" s="27"/>
      <c r="N57" s="20"/>
      <c r="O57" s="23"/>
      <c r="P57" s="23"/>
      <c r="Q57" s="18"/>
      <c r="R57" s="26"/>
      <c r="S57" s="18"/>
      <c r="T57" s="145"/>
      <c r="U57" s="145"/>
      <c r="V57" s="145"/>
      <c r="W57" s="145"/>
      <c r="X57" s="144"/>
      <c r="Y57" s="144"/>
      <c r="Z57" s="144"/>
    </row>
    <row r="58" spans="5:26" ht="6.75" customHeight="1">
      <c r="E58" s="4"/>
      <c r="F58" s="4"/>
      <c r="G58" s="4"/>
      <c r="H58" s="4"/>
      <c r="I58" s="4"/>
      <c r="J58" s="4"/>
      <c r="K58" s="4"/>
      <c r="L58" s="27"/>
      <c r="M58" s="16"/>
      <c r="N58" s="27"/>
      <c r="O58" s="23"/>
      <c r="P58" s="23"/>
      <c r="Q58" s="26"/>
      <c r="R58" s="14"/>
      <c r="S58" s="26"/>
      <c r="T58" s="4"/>
      <c r="U58" s="4"/>
      <c r="V58" s="4"/>
      <c r="W58" s="4"/>
      <c r="X58" s="4"/>
      <c r="Y58" s="4"/>
      <c r="Z58" s="4"/>
    </row>
    <row r="59" spans="5:26" ht="6.75" customHeight="1">
      <c r="E59" s="4"/>
      <c r="F59" s="4"/>
      <c r="G59" s="4"/>
      <c r="H59" s="4"/>
      <c r="I59" s="4"/>
      <c r="J59" s="4"/>
      <c r="K59" s="4"/>
      <c r="L59" s="27"/>
      <c r="M59" s="23"/>
      <c r="N59" s="27"/>
      <c r="O59" s="23"/>
      <c r="P59" s="23"/>
      <c r="Q59" s="26"/>
      <c r="R59" s="23"/>
      <c r="S59" s="26"/>
      <c r="T59" s="4"/>
      <c r="U59" s="4"/>
      <c r="V59" s="4"/>
      <c r="W59" s="4"/>
      <c r="X59" s="4"/>
      <c r="Y59" s="4"/>
      <c r="Z59" s="4"/>
    </row>
    <row r="60" spans="5:26" ht="6.75" customHeight="1">
      <c r="E60" s="144" t="s">
        <v>11</v>
      </c>
      <c r="F60" s="144"/>
      <c r="G60" s="144"/>
      <c r="H60" s="145" t="s">
        <v>134</v>
      </c>
      <c r="I60" s="145"/>
      <c r="J60" s="145"/>
      <c r="K60" s="145"/>
      <c r="L60" s="16"/>
      <c r="M60" s="23"/>
      <c r="N60" s="27"/>
      <c r="O60" s="23"/>
      <c r="P60" s="23"/>
      <c r="Q60" s="26"/>
      <c r="R60" s="23"/>
      <c r="S60" s="14"/>
      <c r="T60" s="145" t="s">
        <v>137</v>
      </c>
      <c r="U60" s="145"/>
      <c r="V60" s="145"/>
      <c r="W60" s="145"/>
      <c r="X60" s="144" t="s">
        <v>38</v>
      </c>
      <c r="Y60" s="144"/>
      <c r="Z60" s="144"/>
    </row>
    <row r="61" spans="5:26" ht="6.75" customHeight="1">
      <c r="E61" s="144"/>
      <c r="F61" s="144"/>
      <c r="G61" s="144"/>
      <c r="H61" s="145"/>
      <c r="I61" s="145"/>
      <c r="J61" s="145"/>
      <c r="K61" s="145"/>
      <c r="L61" s="23"/>
      <c r="M61" s="23"/>
      <c r="N61" s="27"/>
      <c r="O61" s="23"/>
      <c r="P61" s="23"/>
      <c r="Q61" s="26"/>
      <c r="R61" s="23"/>
      <c r="S61" s="23"/>
      <c r="T61" s="145"/>
      <c r="U61" s="145"/>
      <c r="V61" s="145"/>
      <c r="W61" s="145"/>
      <c r="X61" s="144"/>
      <c r="Y61" s="144"/>
      <c r="Z61" s="144"/>
    </row>
    <row r="62" spans="5:26" ht="6.75" customHeight="1">
      <c r="E62" s="4"/>
      <c r="F62" s="4"/>
      <c r="G62" s="4"/>
      <c r="H62" s="4"/>
      <c r="I62" s="4"/>
      <c r="J62" s="4"/>
      <c r="K62" s="4"/>
      <c r="L62" s="23"/>
      <c r="M62" s="23"/>
      <c r="N62" s="27"/>
      <c r="O62" s="33"/>
      <c r="P62" s="33"/>
      <c r="Q62" s="26"/>
      <c r="R62" s="23"/>
      <c r="S62" s="23"/>
      <c r="T62" s="4"/>
      <c r="U62" s="4"/>
      <c r="V62" s="4"/>
      <c r="W62" s="4"/>
      <c r="X62" s="4"/>
      <c r="Y62" s="4"/>
      <c r="Z62" s="4"/>
    </row>
    <row r="63" spans="5:26" ht="6.75" customHeight="1">
      <c r="E63" s="4"/>
      <c r="F63" s="4"/>
      <c r="G63" s="4"/>
      <c r="H63" s="4"/>
      <c r="I63" s="4"/>
      <c r="J63" s="4"/>
      <c r="K63" s="4"/>
      <c r="L63" s="23"/>
      <c r="M63" s="23"/>
      <c r="N63" s="27"/>
      <c r="O63" s="23"/>
      <c r="P63" s="23"/>
      <c r="Q63" s="26"/>
      <c r="R63" s="23"/>
      <c r="S63" s="23"/>
      <c r="T63" s="4"/>
      <c r="U63" s="4"/>
      <c r="V63" s="4"/>
      <c r="W63" s="4"/>
      <c r="X63" s="4"/>
      <c r="Y63" s="4"/>
      <c r="Z63" s="4"/>
    </row>
    <row r="64" spans="5:26" ht="6.75" customHeight="1">
      <c r="E64" s="144" t="s">
        <v>20</v>
      </c>
      <c r="F64" s="144"/>
      <c r="G64" s="144"/>
      <c r="H64" s="145" t="s">
        <v>107</v>
      </c>
      <c r="I64" s="145"/>
      <c r="J64" s="145"/>
      <c r="K64" s="145"/>
      <c r="L64" s="23"/>
      <c r="M64" s="23"/>
      <c r="N64" s="27"/>
      <c r="O64" s="23"/>
      <c r="P64" s="23"/>
      <c r="Q64" s="26"/>
      <c r="R64" s="23"/>
      <c r="S64" s="23"/>
      <c r="T64" s="145" t="s">
        <v>14</v>
      </c>
      <c r="U64" s="145"/>
      <c r="V64" s="145"/>
      <c r="W64" s="145"/>
      <c r="X64" s="144" t="s">
        <v>11</v>
      </c>
      <c r="Y64" s="144"/>
      <c r="Z64" s="144"/>
    </row>
    <row r="65" spans="5:26" ht="6.75" customHeight="1">
      <c r="E65" s="144"/>
      <c r="F65" s="144"/>
      <c r="G65" s="144"/>
      <c r="H65" s="145"/>
      <c r="I65" s="145"/>
      <c r="J65" s="145"/>
      <c r="K65" s="145"/>
      <c r="L65" s="20"/>
      <c r="M65" s="23"/>
      <c r="N65" s="27"/>
      <c r="O65" s="23"/>
      <c r="P65" s="23"/>
      <c r="Q65" s="26"/>
      <c r="R65" s="23"/>
      <c r="S65" s="18"/>
      <c r="T65" s="145"/>
      <c r="U65" s="145"/>
      <c r="V65" s="145"/>
      <c r="W65" s="145"/>
      <c r="X65" s="144"/>
      <c r="Y65" s="144"/>
      <c r="Z65" s="144"/>
    </row>
    <row r="66" spans="5:26" ht="6.75" customHeight="1">
      <c r="E66" s="4"/>
      <c r="F66" s="4"/>
      <c r="G66" s="4"/>
      <c r="H66" s="4"/>
      <c r="I66" s="4"/>
      <c r="J66" s="4"/>
      <c r="K66" s="4"/>
      <c r="L66" s="27"/>
      <c r="M66" s="23"/>
      <c r="N66" s="27"/>
      <c r="O66" s="23"/>
      <c r="P66" s="23"/>
      <c r="Q66" s="26"/>
      <c r="R66" s="23"/>
      <c r="S66" s="26"/>
      <c r="T66" s="4"/>
      <c r="U66" s="4"/>
      <c r="V66" s="4"/>
      <c r="W66" s="4"/>
      <c r="X66" s="4"/>
      <c r="Y66" s="4"/>
      <c r="Z66" s="4"/>
    </row>
    <row r="67" spans="5:26" ht="6.75" customHeight="1">
      <c r="E67" s="4"/>
      <c r="F67" s="4"/>
      <c r="G67" s="4"/>
      <c r="H67" s="4"/>
      <c r="I67" s="4"/>
      <c r="J67" s="4"/>
      <c r="K67" s="4"/>
      <c r="L67" s="27"/>
      <c r="M67" s="20"/>
      <c r="N67" s="16"/>
      <c r="O67" s="23"/>
      <c r="P67" s="23"/>
      <c r="Q67" s="26"/>
      <c r="R67" s="18"/>
      <c r="S67" s="26"/>
      <c r="T67" s="4"/>
      <c r="U67" s="4"/>
      <c r="V67" s="4"/>
      <c r="W67" s="4"/>
      <c r="X67" s="4"/>
      <c r="Y67" s="4"/>
      <c r="Z67" s="4"/>
    </row>
    <row r="68" spans="5:26" ht="6.75" customHeight="1">
      <c r="E68" s="144" t="s">
        <v>12</v>
      </c>
      <c r="F68" s="144"/>
      <c r="G68" s="144"/>
      <c r="H68" s="145" t="s">
        <v>135</v>
      </c>
      <c r="I68" s="145"/>
      <c r="J68" s="145"/>
      <c r="K68" s="145"/>
      <c r="L68" s="16"/>
      <c r="M68" s="27"/>
      <c r="N68" s="23"/>
      <c r="O68" s="23"/>
      <c r="P68" s="23"/>
      <c r="Q68" s="14"/>
      <c r="R68" s="26"/>
      <c r="S68" s="14"/>
      <c r="T68" s="145" t="s">
        <v>138</v>
      </c>
      <c r="U68" s="145"/>
      <c r="V68" s="145"/>
      <c r="W68" s="145"/>
      <c r="X68" s="144" t="s">
        <v>34</v>
      </c>
      <c r="Y68" s="144"/>
      <c r="Z68" s="144"/>
    </row>
    <row r="69" spans="5:26" ht="6.75" customHeight="1">
      <c r="E69" s="144"/>
      <c r="F69" s="144"/>
      <c r="G69" s="144"/>
      <c r="H69" s="145"/>
      <c r="I69" s="145"/>
      <c r="J69" s="145"/>
      <c r="K69" s="145"/>
      <c r="L69" s="23"/>
      <c r="M69" s="27"/>
      <c r="N69" s="23"/>
      <c r="O69" s="23"/>
      <c r="P69" s="23"/>
      <c r="Q69" s="23"/>
      <c r="R69" s="26"/>
      <c r="S69" s="23"/>
      <c r="T69" s="145"/>
      <c r="U69" s="145"/>
      <c r="V69" s="145"/>
      <c r="W69" s="145"/>
      <c r="X69" s="144"/>
      <c r="Y69" s="144"/>
      <c r="Z69" s="144"/>
    </row>
    <row r="70" spans="5:26" ht="6.75" customHeight="1">
      <c r="E70" s="4"/>
      <c r="F70" s="4"/>
      <c r="G70" s="4"/>
      <c r="H70" s="4"/>
      <c r="I70" s="4"/>
      <c r="J70" s="4"/>
      <c r="K70" s="4"/>
      <c r="L70" s="23"/>
      <c r="M70" s="27"/>
      <c r="N70" s="23"/>
      <c r="O70" s="23"/>
      <c r="P70" s="23"/>
      <c r="Q70" s="23"/>
      <c r="R70" s="26"/>
      <c r="S70" s="23"/>
      <c r="T70" s="4"/>
      <c r="U70" s="4"/>
      <c r="V70" s="4"/>
      <c r="W70" s="4"/>
      <c r="X70" s="4"/>
      <c r="Y70" s="4"/>
      <c r="Z70" s="4"/>
    </row>
    <row r="71" spans="5:26" ht="6.75" customHeight="1">
      <c r="E71" s="4"/>
      <c r="F71" s="4"/>
      <c r="G71" s="4"/>
      <c r="H71" s="4"/>
      <c r="I71" s="4"/>
      <c r="J71" s="4"/>
      <c r="K71" s="4"/>
      <c r="L71" s="23"/>
      <c r="M71" s="27"/>
      <c r="N71" s="23"/>
      <c r="O71" s="23"/>
      <c r="P71" s="23"/>
      <c r="Q71" s="23"/>
      <c r="R71" s="26"/>
      <c r="S71" s="23"/>
      <c r="T71" s="4"/>
      <c r="U71" s="4"/>
      <c r="V71" s="4"/>
      <c r="W71" s="4"/>
      <c r="X71" s="4"/>
      <c r="Y71" s="4"/>
      <c r="Z71" s="4"/>
    </row>
    <row r="72" spans="5:26" ht="6.75" customHeight="1">
      <c r="E72" s="144" t="s">
        <v>11</v>
      </c>
      <c r="F72" s="144"/>
      <c r="G72" s="144"/>
      <c r="H72" s="145" t="s">
        <v>15</v>
      </c>
      <c r="I72" s="145"/>
      <c r="J72" s="145"/>
      <c r="K72" s="145"/>
      <c r="L72" s="13"/>
      <c r="M72" s="16"/>
      <c r="N72" s="23"/>
      <c r="O72" s="23"/>
      <c r="P72" s="23"/>
      <c r="Q72" s="23"/>
      <c r="R72" s="14"/>
      <c r="S72" s="13"/>
      <c r="T72" s="145" t="s">
        <v>17</v>
      </c>
      <c r="U72" s="145"/>
      <c r="V72" s="145"/>
      <c r="W72" s="145"/>
      <c r="X72" s="144" t="s">
        <v>12</v>
      </c>
      <c r="Y72" s="144"/>
      <c r="Z72" s="144"/>
    </row>
    <row r="73" spans="5:26" ht="6.75" customHeight="1">
      <c r="E73" s="144"/>
      <c r="F73" s="144"/>
      <c r="G73" s="144"/>
      <c r="H73" s="145"/>
      <c r="I73" s="145"/>
      <c r="J73" s="145"/>
      <c r="K73" s="145"/>
      <c r="L73" s="23"/>
      <c r="M73" s="23"/>
      <c r="N73" s="23"/>
      <c r="O73" s="23"/>
      <c r="P73" s="23"/>
      <c r="Q73" s="23"/>
      <c r="R73" s="23"/>
      <c r="S73" s="23"/>
      <c r="T73" s="145"/>
      <c r="U73" s="145"/>
      <c r="V73" s="145"/>
      <c r="W73" s="145"/>
      <c r="X73" s="144"/>
      <c r="Y73" s="144"/>
      <c r="Z73" s="144"/>
    </row>
    <row r="74" spans="1:30" ht="6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23"/>
      <c r="M74" s="23"/>
      <c r="N74" s="23"/>
      <c r="O74" s="23"/>
      <c r="P74" s="23"/>
      <c r="Q74" s="23"/>
      <c r="R74" s="23"/>
      <c r="S74" s="2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6.75" customHeight="1"/>
    <row r="76" ht="6.75" customHeight="1"/>
    <row r="77" ht="6.75" customHeight="1"/>
    <row r="78" spans="1:31" ht="6.75" customHeight="1">
      <c r="A78" s="158" t="s">
        <v>23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</row>
    <row r="79" spans="1:31" ht="6.7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</row>
    <row r="80" spans="1:31" ht="6.7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</row>
    <row r="81" spans="1:31" ht="6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37"/>
    </row>
    <row r="82" spans="1:31" ht="6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6.75" customHeight="1">
      <c r="A83" s="4"/>
      <c r="B83" s="152"/>
      <c r="C83" s="153"/>
      <c r="D83" s="154"/>
      <c r="E83" s="152"/>
      <c r="F83" s="153"/>
      <c r="G83" s="153"/>
      <c r="H83" s="154"/>
      <c r="I83" s="152" t="s">
        <v>122</v>
      </c>
      <c r="J83" s="153"/>
      <c r="K83" s="154"/>
      <c r="L83" s="152" t="s">
        <v>22</v>
      </c>
      <c r="M83" s="153"/>
      <c r="N83" s="154"/>
      <c r="O83" s="152" t="s">
        <v>123</v>
      </c>
      <c r="P83" s="153"/>
      <c r="Q83" s="154"/>
      <c r="R83" s="152" t="s">
        <v>5</v>
      </c>
      <c r="S83" s="153"/>
      <c r="T83" s="154"/>
      <c r="U83" s="152" t="s">
        <v>6</v>
      </c>
      <c r="V83" s="153"/>
      <c r="W83" s="154"/>
      <c r="X83" s="4"/>
      <c r="Y83" s="4"/>
      <c r="Z83" s="4"/>
      <c r="AA83" s="4"/>
      <c r="AB83" s="4"/>
      <c r="AC83" s="4"/>
      <c r="AD83" s="4"/>
      <c r="AE83" s="4"/>
    </row>
    <row r="84" spans="1:31" ht="6.75" customHeight="1">
      <c r="A84" s="4"/>
      <c r="B84" s="155"/>
      <c r="C84" s="156"/>
      <c r="D84" s="157"/>
      <c r="E84" s="155"/>
      <c r="F84" s="156"/>
      <c r="G84" s="156"/>
      <c r="H84" s="157"/>
      <c r="I84" s="155"/>
      <c r="J84" s="156"/>
      <c r="K84" s="157"/>
      <c r="L84" s="155"/>
      <c r="M84" s="156"/>
      <c r="N84" s="157"/>
      <c r="O84" s="155"/>
      <c r="P84" s="156"/>
      <c r="Q84" s="157"/>
      <c r="R84" s="155"/>
      <c r="S84" s="156"/>
      <c r="T84" s="157"/>
      <c r="U84" s="155"/>
      <c r="V84" s="156"/>
      <c r="W84" s="157"/>
      <c r="X84" s="4"/>
      <c r="Y84" s="4"/>
      <c r="Z84" s="4"/>
      <c r="AA84" s="4"/>
      <c r="AB84" s="4"/>
      <c r="AC84" s="4"/>
      <c r="AD84" s="4"/>
      <c r="AE84" s="4"/>
    </row>
    <row r="85" spans="1:31" ht="6.75" customHeight="1">
      <c r="A85" s="4"/>
      <c r="B85" s="146" t="s">
        <v>11</v>
      </c>
      <c r="C85" s="147"/>
      <c r="D85" s="148"/>
      <c r="E85" s="152" t="s">
        <v>120</v>
      </c>
      <c r="F85" s="153"/>
      <c r="G85" s="153"/>
      <c r="H85" s="154"/>
      <c r="I85" s="18"/>
      <c r="J85" s="19"/>
      <c r="K85" s="20"/>
      <c r="L85" s="18"/>
      <c r="M85" s="19"/>
      <c r="N85" s="20"/>
      <c r="O85" s="18"/>
      <c r="P85" s="19"/>
      <c r="Q85" s="20"/>
      <c r="R85" s="18"/>
      <c r="S85" s="19"/>
      <c r="T85" s="20"/>
      <c r="U85" s="18"/>
      <c r="V85" s="19"/>
      <c r="W85" s="20"/>
      <c r="X85" s="4"/>
      <c r="Y85" s="4"/>
      <c r="Z85" s="4"/>
      <c r="AA85" s="4"/>
      <c r="AB85" s="4"/>
      <c r="AC85" s="4"/>
      <c r="AD85" s="4"/>
      <c r="AE85" s="4"/>
    </row>
    <row r="86" spans="1:31" ht="6.75" customHeight="1">
      <c r="A86" s="4"/>
      <c r="B86" s="149"/>
      <c r="C86" s="150"/>
      <c r="D86" s="151"/>
      <c r="E86" s="155"/>
      <c r="F86" s="156"/>
      <c r="G86" s="156"/>
      <c r="H86" s="157"/>
      <c r="I86" s="14"/>
      <c r="J86" s="13"/>
      <c r="K86" s="16"/>
      <c r="L86" s="14"/>
      <c r="M86" s="13"/>
      <c r="N86" s="16"/>
      <c r="O86" s="14"/>
      <c r="P86" s="13"/>
      <c r="Q86" s="16"/>
      <c r="R86" s="14"/>
      <c r="S86" s="13"/>
      <c r="T86" s="16"/>
      <c r="U86" s="14"/>
      <c r="V86" s="13"/>
      <c r="W86" s="16"/>
      <c r="X86" s="4"/>
      <c r="Y86" s="4"/>
      <c r="Z86" s="4"/>
      <c r="AA86" s="4"/>
      <c r="AB86" s="4"/>
      <c r="AC86" s="4"/>
      <c r="AD86" s="4"/>
      <c r="AE86" s="4"/>
    </row>
    <row r="87" spans="1:31" ht="6.75" customHeight="1">
      <c r="A87" s="4"/>
      <c r="B87" s="146" t="s">
        <v>12</v>
      </c>
      <c r="C87" s="147"/>
      <c r="D87" s="148"/>
      <c r="E87" s="152" t="s">
        <v>21</v>
      </c>
      <c r="F87" s="153"/>
      <c r="G87" s="153"/>
      <c r="H87" s="154"/>
      <c r="I87" s="18"/>
      <c r="J87" s="19"/>
      <c r="K87" s="20"/>
      <c r="L87" s="18"/>
      <c r="M87" s="19"/>
      <c r="N87" s="20"/>
      <c r="O87" s="18"/>
      <c r="P87" s="19"/>
      <c r="Q87" s="20"/>
      <c r="R87" s="18"/>
      <c r="S87" s="19"/>
      <c r="T87" s="20"/>
      <c r="U87" s="18"/>
      <c r="V87" s="19"/>
      <c r="W87" s="20"/>
      <c r="X87" s="4"/>
      <c r="Y87" s="4"/>
      <c r="Z87" s="4"/>
      <c r="AA87" s="4"/>
      <c r="AB87" s="4"/>
      <c r="AC87" s="4"/>
      <c r="AD87" s="4"/>
      <c r="AE87" s="4"/>
    </row>
    <row r="88" spans="1:31" ht="6.75" customHeight="1">
      <c r="A88" s="4"/>
      <c r="B88" s="149"/>
      <c r="C88" s="150"/>
      <c r="D88" s="151"/>
      <c r="E88" s="155"/>
      <c r="F88" s="156"/>
      <c r="G88" s="156"/>
      <c r="H88" s="157"/>
      <c r="I88" s="14"/>
      <c r="J88" s="13"/>
      <c r="K88" s="16"/>
      <c r="L88" s="14"/>
      <c r="M88" s="13"/>
      <c r="N88" s="16"/>
      <c r="O88" s="14"/>
      <c r="P88" s="13"/>
      <c r="Q88" s="16"/>
      <c r="R88" s="14"/>
      <c r="S88" s="13"/>
      <c r="T88" s="16"/>
      <c r="U88" s="14"/>
      <c r="V88" s="13"/>
      <c r="W88" s="16"/>
      <c r="X88" s="4"/>
      <c r="Y88" s="4"/>
      <c r="Z88" s="4"/>
      <c r="AA88" s="4"/>
      <c r="AB88" s="4"/>
      <c r="AC88" s="4"/>
      <c r="AD88" s="4"/>
      <c r="AE88" s="4"/>
    </row>
    <row r="89" spans="1:31" ht="6.75" customHeight="1">
      <c r="A89" s="4"/>
      <c r="B89" s="146" t="s">
        <v>38</v>
      </c>
      <c r="C89" s="147"/>
      <c r="D89" s="148"/>
      <c r="E89" s="152" t="s">
        <v>121</v>
      </c>
      <c r="F89" s="153"/>
      <c r="G89" s="153"/>
      <c r="H89" s="154"/>
      <c r="I89" s="18"/>
      <c r="J89" s="19"/>
      <c r="K89" s="20"/>
      <c r="L89" s="18"/>
      <c r="M89" s="19"/>
      <c r="N89" s="20"/>
      <c r="O89" s="18"/>
      <c r="P89" s="19"/>
      <c r="Q89" s="20"/>
      <c r="R89" s="18"/>
      <c r="S89" s="19"/>
      <c r="T89" s="20"/>
      <c r="U89" s="18"/>
      <c r="V89" s="19"/>
      <c r="W89" s="20"/>
      <c r="X89" s="4"/>
      <c r="Y89" s="4"/>
      <c r="Z89" s="4"/>
      <c r="AA89" s="4"/>
      <c r="AB89" s="4"/>
      <c r="AC89" s="4"/>
      <c r="AD89" s="4"/>
      <c r="AE89" s="4"/>
    </row>
    <row r="90" spans="2:23" ht="6.75" customHeight="1">
      <c r="B90" s="149"/>
      <c r="C90" s="150"/>
      <c r="D90" s="151"/>
      <c r="E90" s="155"/>
      <c r="F90" s="156"/>
      <c r="G90" s="156"/>
      <c r="H90" s="157"/>
      <c r="I90" s="14"/>
      <c r="J90" s="13"/>
      <c r="K90" s="16"/>
      <c r="L90" s="14"/>
      <c r="M90" s="13"/>
      <c r="N90" s="16"/>
      <c r="O90" s="14"/>
      <c r="P90" s="13"/>
      <c r="Q90" s="16"/>
      <c r="R90" s="14"/>
      <c r="S90" s="13"/>
      <c r="T90" s="16"/>
      <c r="U90" s="14"/>
      <c r="V90" s="13"/>
      <c r="W90" s="16"/>
    </row>
    <row r="91" ht="6.75" customHeight="1"/>
    <row r="92" ht="6.75" customHeight="1"/>
    <row r="93" ht="6.75" customHeight="1"/>
    <row r="94" spans="1:31" ht="6.75" customHeight="1">
      <c r="A94" s="158" t="s">
        <v>26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</row>
    <row r="95" spans="1:31" ht="6.7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</row>
    <row r="96" spans="1:31" ht="6.75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</row>
    <row r="97" ht="6.75" customHeight="1">
      <c r="AE97" s="37"/>
    </row>
    <row r="98" ht="6.75" customHeight="1"/>
    <row r="99" spans="5:26" ht="6.75" customHeight="1">
      <c r="E99" s="144" t="s">
        <v>12</v>
      </c>
      <c r="F99" s="144"/>
      <c r="G99" s="144"/>
      <c r="H99" s="145" t="s">
        <v>99</v>
      </c>
      <c r="I99" s="145"/>
      <c r="J99" s="145"/>
      <c r="K99" s="145"/>
      <c r="L99" s="13"/>
      <c r="M99" s="13"/>
      <c r="N99" s="23"/>
      <c r="O99" s="23"/>
      <c r="P99" s="23"/>
      <c r="Q99" s="23"/>
      <c r="R99" s="13"/>
      <c r="S99" s="13"/>
      <c r="T99" s="145" t="s">
        <v>104</v>
      </c>
      <c r="U99" s="145"/>
      <c r="V99" s="145"/>
      <c r="W99" s="145"/>
      <c r="X99" s="144" t="s">
        <v>11</v>
      </c>
      <c r="Y99" s="144"/>
      <c r="Z99" s="144"/>
    </row>
    <row r="100" spans="5:26" ht="6.75" customHeight="1">
      <c r="E100" s="144"/>
      <c r="F100" s="144"/>
      <c r="G100" s="144"/>
      <c r="H100" s="145"/>
      <c r="I100" s="145"/>
      <c r="J100" s="145"/>
      <c r="K100" s="145"/>
      <c r="L100" s="29"/>
      <c r="M100" s="31"/>
      <c r="N100" s="29"/>
      <c r="O100" s="29"/>
      <c r="P100" s="29"/>
      <c r="Q100" s="32"/>
      <c r="R100" s="29"/>
      <c r="S100" s="29"/>
      <c r="T100" s="145"/>
      <c r="U100" s="145"/>
      <c r="V100" s="145"/>
      <c r="W100" s="145"/>
      <c r="X100" s="144"/>
      <c r="Y100" s="144"/>
      <c r="Z100" s="144"/>
    </row>
    <row r="101" spans="5:26" ht="6.75" customHeight="1">
      <c r="E101" s="29"/>
      <c r="F101" s="29"/>
      <c r="G101" s="29"/>
      <c r="H101" s="29"/>
      <c r="I101" s="29"/>
      <c r="J101" s="29"/>
      <c r="K101" s="29"/>
      <c r="L101" s="29"/>
      <c r="M101" s="32"/>
      <c r="N101" s="35"/>
      <c r="O101" s="29"/>
      <c r="P101" s="29"/>
      <c r="Q101" s="34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5:26" ht="6.75" customHeight="1">
      <c r="E102" s="29"/>
      <c r="F102" s="29"/>
      <c r="G102" s="29"/>
      <c r="H102" s="29"/>
      <c r="I102" s="23"/>
      <c r="J102" s="23"/>
      <c r="K102" s="23"/>
      <c r="L102" s="23"/>
      <c r="M102" s="27"/>
      <c r="N102" s="20"/>
      <c r="O102" s="23"/>
      <c r="P102" s="27"/>
      <c r="Q102" s="27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5:26" ht="6.75" customHeight="1">
      <c r="E103" s="144" t="s">
        <v>20</v>
      </c>
      <c r="F103" s="144"/>
      <c r="G103" s="144"/>
      <c r="H103" s="145" t="s">
        <v>100</v>
      </c>
      <c r="I103" s="145"/>
      <c r="J103" s="145"/>
      <c r="K103" s="145"/>
      <c r="L103" s="23"/>
      <c r="M103" s="27"/>
      <c r="N103" s="27"/>
      <c r="O103" s="23"/>
      <c r="P103" s="27"/>
      <c r="Q103" s="27"/>
      <c r="R103" s="14"/>
      <c r="S103" s="13"/>
      <c r="T103" s="145" t="s">
        <v>105</v>
      </c>
      <c r="U103" s="145"/>
      <c r="V103" s="145"/>
      <c r="W103" s="145"/>
      <c r="X103" s="144" t="s">
        <v>34</v>
      </c>
      <c r="Y103" s="144"/>
      <c r="Z103" s="144"/>
    </row>
    <row r="104" spans="5:26" ht="6.75" customHeight="1">
      <c r="E104" s="144"/>
      <c r="F104" s="144"/>
      <c r="G104" s="144"/>
      <c r="H104" s="145"/>
      <c r="I104" s="145"/>
      <c r="J104" s="145"/>
      <c r="K104" s="145"/>
      <c r="L104" s="20"/>
      <c r="M104" s="27"/>
      <c r="N104" s="27"/>
      <c r="O104" s="23"/>
      <c r="P104" s="27"/>
      <c r="Q104" s="23"/>
      <c r="R104" s="23"/>
      <c r="S104" s="23"/>
      <c r="T104" s="145"/>
      <c r="U104" s="145"/>
      <c r="V104" s="145"/>
      <c r="W104" s="145"/>
      <c r="X104" s="144"/>
      <c r="Y104" s="144"/>
      <c r="Z104" s="144"/>
    </row>
    <row r="105" spans="5:26" ht="6.75" customHeight="1">
      <c r="E105" s="29"/>
      <c r="F105" s="29"/>
      <c r="G105" s="29"/>
      <c r="H105" s="29"/>
      <c r="I105" s="23"/>
      <c r="J105" s="23"/>
      <c r="K105" s="23"/>
      <c r="L105" s="27"/>
      <c r="M105" s="33"/>
      <c r="N105" s="27"/>
      <c r="O105" s="23"/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5:26" ht="6.75" customHeight="1">
      <c r="E106" s="29"/>
      <c r="F106" s="29"/>
      <c r="G106" s="29"/>
      <c r="H106" s="29"/>
      <c r="I106" s="23"/>
      <c r="J106" s="23"/>
      <c r="K106" s="23"/>
      <c r="L106" s="27"/>
      <c r="M106" s="23"/>
      <c r="N106" s="27"/>
      <c r="O106" s="23"/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5:26" ht="6.75" customHeight="1">
      <c r="E107" s="144" t="s">
        <v>34</v>
      </c>
      <c r="F107" s="144"/>
      <c r="G107" s="144"/>
      <c r="H107" s="145" t="s">
        <v>101</v>
      </c>
      <c r="I107" s="145"/>
      <c r="J107" s="145"/>
      <c r="K107" s="145"/>
      <c r="L107" s="16"/>
      <c r="M107" s="23"/>
      <c r="N107" s="27"/>
      <c r="O107" s="33"/>
      <c r="P107" s="16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5:26" ht="6.75" customHeight="1">
      <c r="E108" s="144"/>
      <c r="F108" s="144"/>
      <c r="G108" s="144"/>
      <c r="H108" s="145"/>
      <c r="I108" s="145"/>
      <c r="J108" s="145"/>
      <c r="K108" s="145"/>
      <c r="L108" s="23"/>
      <c r="M108" s="23"/>
      <c r="N108" s="27"/>
      <c r="O108" s="23"/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5:26" ht="6.75" customHeight="1">
      <c r="E109" s="29"/>
      <c r="F109" s="29"/>
      <c r="G109" s="29"/>
      <c r="H109" s="29"/>
      <c r="I109" s="23"/>
      <c r="J109" s="23"/>
      <c r="K109" s="23"/>
      <c r="L109" s="23"/>
      <c r="M109" s="23"/>
      <c r="N109" s="27"/>
      <c r="O109" s="23"/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5:26" ht="6.75" customHeight="1">
      <c r="E110" s="29"/>
      <c r="F110" s="29"/>
      <c r="G110" s="29"/>
      <c r="H110" s="29"/>
      <c r="I110" s="23"/>
      <c r="J110" s="23"/>
      <c r="K110" s="23"/>
      <c r="L110" s="23"/>
      <c r="M110" s="23"/>
      <c r="N110" s="27"/>
      <c r="O110" s="23"/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5:26" ht="6.75" customHeight="1">
      <c r="E111" s="144" t="s">
        <v>20</v>
      </c>
      <c r="F111" s="144"/>
      <c r="G111" s="144"/>
      <c r="H111" s="145" t="s">
        <v>102</v>
      </c>
      <c r="I111" s="145"/>
      <c r="J111" s="145"/>
      <c r="K111" s="145"/>
      <c r="L111" s="13"/>
      <c r="M111" s="13"/>
      <c r="N111" s="27"/>
      <c r="O111" s="23"/>
      <c r="P111" s="27"/>
      <c r="Q111" s="23"/>
      <c r="R111" s="13"/>
      <c r="S111" s="13"/>
      <c r="T111" s="145" t="s">
        <v>106</v>
      </c>
      <c r="U111" s="145"/>
      <c r="V111" s="145"/>
      <c r="W111" s="145"/>
      <c r="X111" s="144" t="s">
        <v>27</v>
      </c>
      <c r="Y111" s="144"/>
      <c r="Z111" s="144"/>
    </row>
    <row r="112" spans="5:26" ht="6.75" customHeight="1">
      <c r="E112" s="144"/>
      <c r="F112" s="144"/>
      <c r="G112" s="144"/>
      <c r="H112" s="145"/>
      <c r="I112" s="145"/>
      <c r="J112" s="145"/>
      <c r="K112" s="145"/>
      <c r="L112" s="23"/>
      <c r="M112" s="20"/>
      <c r="N112" s="27"/>
      <c r="O112" s="23"/>
      <c r="P112" s="27"/>
      <c r="Q112" s="27"/>
      <c r="R112" s="23"/>
      <c r="S112" s="23"/>
      <c r="T112" s="145"/>
      <c r="U112" s="145"/>
      <c r="V112" s="145"/>
      <c r="W112" s="145"/>
      <c r="X112" s="144"/>
      <c r="Y112" s="144"/>
      <c r="Z112" s="144"/>
    </row>
    <row r="113" spans="5:26" ht="6.75" customHeight="1">
      <c r="E113" s="10"/>
      <c r="F113" s="10"/>
      <c r="G113" s="11"/>
      <c r="H113" s="11"/>
      <c r="I113" s="11"/>
      <c r="J113" s="11"/>
      <c r="K113" s="23"/>
      <c r="L113" s="23"/>
      <c r="M113" s="27"/>
      <c r="N113" s="33"/>
      <c r="O113" s="23"/>
      <c r="P113" s="27"/>
      <c r="Q113" s="33"/>
      <c r="R113" s="23"/>
      <c r="S113" s="23"/>
      <c r="T113" s="23"/>
      <c r="U113" s="4"/>
      <c r="V113" s="4"/>
      <c r="W113" s="4"/>
      <c r="X113" s="4"/>
      <c r="Y113" s="4"/>
      <c r="Z113" s="4"/>
    </row>
    <row r="114" spans="5:26" ht="6.75" customHeight="1">
      <c r="E114" s="10"/>
      <c r="F114" s="10"/>
      <c r="G114" s="11"/>
      <c r="H114" s="11"/>
      <c r="I114" s="11"/>
      <c r="J114" s="11"/>
      <c r="K114" s="23"/>
      <c r="L114" s="23"/>
      <c r="M114" s="27"/>
      <c r="N114" s="23"/>
      <c r="O114" s="23"/>
      <c r="P114" s="23"/>
      <c r="Q114" s="27"/>
      <c r="R114" s="23"/>
      <c r="S114" s="23"/>
      <c r="T114" s="23"/>
      <c r="U114" s="4"/>
      <c r="V114" s="4"/>
      <c r="W114" s="4"/>
      <c r="X114" s="4"/>
      <c r="Y114" s="4"/>
      <c r="Z114" s="4"/>
    </row>
    <row r="115" spans="5:26" ht="6.75" customHeight="1">
      <c r="E115" s="144" t="s">
        <v>27</v>
      </c>
      <c r="F115" s="144"/>
      <c r="G115" s="144"/>
      <c r="H115" s="145" t="s">
        <v>103</v>
      </c>
      <c r="I115" s="145"/>
      <c r="J115" s="145"/>
      <c r="K115" s="145"/>
      <c r="L115" s="13"/>
      <c r="M115" s="16"/>
      <c r="N115" s="23"/>
      <c r="O115" s="23"/>
      <c r="P115" s="23"/>
      <c r="Q115" s="27"/>
      <c r="R115" s="14"/>
      <c r="S115" s="13"/>
      <c r="T115" s="145" t="s">
        <v>4</v>
      </c>
      <c r="U115" s="145"/>
      <c r="V115" s="145"/>
      <c r="W115" s="145"/>
      <c r="X115" s="144" t="s">
        <v>20</v>
      </c>
      <c r="Y115" s="144"/>
      <c r="Z115" s="144"/>
    </row>
    <row r="116" spans="5:26" ht="6.75" customHeight="1">
      <c r="E116" s="144"/>
      <c r="F116" s="144"/>
      <c r="G116" s="144"/>
      <c r="H116" s="145"/>
      <c r="I116" s="145"/>
      <c r="J116" s="145"/>
      <c r="K116" s="145"/>
      <c r="L116" s="23"/>
      <c r="M116" s="23"/>
      <c r="N116" s="23"/>
      <c r="O116" s="23"/>
      <c r="P116" s="23"/>
      <c r="Q116" s="23"/>
      <c r="R116" s="23"/>
      <c r="S116" s="23"/>
      <c r="T116" s="145"/>
      <c r="U116" s="145"/>
      <c r="V116" s="145"/>
      <c r="W116" s="145"/>
      <c r="X116" s="144"/>
      <c r="Y116" s="144"/>
      <c r="Z116" s="144"/>
    </row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</sheetData>
  <sheetProtection/>
  <mergeCells count="97">
    <mergeCell ref="AA32:AC33"/>
    <mergeCell ref="T18:W19"/>
    <mergeCell ref="X18:Z19"/>
    <mergeCell ref="H6:K7"/>
    <mergeCell ref="L32:N33"/>
    <mergeCell ref="O32:Q33"/>
    <mergeCell ref="T6:W7"/>
    <mergeCell ref="X6:Z7"/>
    <mergeCell ref="X32:Z33"/>
    <mergeCell ref="T22:W23"/>
    <mergeCell ref="B38:D39"/>
    <mergeCell ref="E38:H39"/>
    <mergeCell ref="E42:H43"/>
    <mergeCell ref="B32:D33"/>
    <mergeCell ref="E32:H33"/>
    <mergeCell ref="B40:D41"/>
    <mergeCell ref="A1:AE3"/>
    <mergeCell ref="R32:T33"/>
    <mergeCell ref="U32:W33"/>
    <mergeCell ref="A27:AE29"/>
    <mergeCell ref="E6:G7"/>
    <mergeCell ref="I32:K33"/>
    <mergeCell ref="E18:G19"/>
    <mergeCell ref="H18:K19"/>
    <mergeCell ref="E22:G23"/>
    <mergeCell ref="H22:K23"/>
    <mergeCell ref="A78:AE80"/>
    <mergeCell ref="E52:G53"/>
    <mergeCell ref="H52:K53"/>
    <mergeCell ref="T52:W53"/>
    <mergeCell ref="X52:Z53"/>
    <mergeCell ref="X56:Z57"/>
    <mergeCell ref="E56:G57"/>
    <mergeCell ref="H56:K57"/>
    <mergeCell ref="E64:G65"/>
    <mergeCell ref="H64:K65"/>
    <mergeCell ref="L83:N84"/>
    <mergeCell ref="O83:Q84"/>
    <mergeCell ref="R83:T84"/>
    <mergeCell ref="B34:D35"/>
    <mergeCell ref="E34:H35"/>
    <mergeCell ref="T56:W57"/>
    <mergeCell ref="B36:D37"/>
    <mergeCell ref="E36:H37"/>
    <mergeCell ref="E40:H41"/>
    <mergeCell ref="B42:D43"/>
    <mergeCell ref="A47:AE49"/>
    <mergeCell ref="T64:W65"/>
    <mergeCell ref="X64:Z65"/>
    <mergeCell ref="U83:W84"/>
    <mergeCell ref="B83:D84"/>
    <mergeCell ref="E83:H84"/>
    <mergeCell ref="E60:G61"/>
    <mergeCell ref="H60:K61"/>
    <mergeCell ref="T60:W61"/>
    <mergeCell ref="X60:Z61"/>
    <mergeCell ref="E103:G104"/>
    <mergeCell ref="H103:K104"/>
    <mergeCell ref="E68:G69"/>
    <mergeCell ref="H68:K69"/>
    <mergeCell ref="E85:H86"/>
    <mergeCell ref="I83:K84"/>
    <mergeCell ref="E87:H88"/>
    <mergeCell ref="E89:H90"/>
    <mergeCell ref="A94:AE96"/>
    <mergeCell ref="E99:G100"/>
    <mergeCell ref="H99:K100"/>
    <mergeCell ref="T99:W100"/>
    <mergeCell ref="X99:Z100"/>
    <mergeCell ref="B85:D86"/>
    <mergeCell ref="B87:D88"/>
    <mergeCell ref="B89:D90"/>
    <mergeCell ref="E115:G116"/>
    <mergeCell ref="H115:K116"/>
    <mergeCell ref="T115:W116"/>
    <mergeCell ref="X115:Z116"/>
    <mergeCell ref="E107:G108"/>
    <mergeCell ref="H107:K108"/>
    <mergeCell ref="E111:G112"/>
    <mergeCell ref="H111:K112"/>
    <mergeCell ref="T68:W69"/>
    <mergeCell ref="X68:Z69"/>
    <mergeCell ref="E72:G73"/>
    <mergeCell ref="H72:K73"/>
    <mergeCell ref="T72:W73"/>
    <mergeCell ref="X72:Z73"/>
    <mergeCell ref="T111:W112"/>
    <mergeCell ref="X111:Z112"/>
    <mergeCell ref="T103:W104"/>
    <mergeCell ref="X103:Z104"/>
    <mergeCell ref="X22:Z23"/>
    <mergeCell ref="E10:G11"/>
    <mergeCell ref="H10:K11"/>
    <mergeCell ref="T10:W11"/>
    <mergeCell ref="X10:Z11"/>
    <mergeCell ref="E14:G15"/>
    <mergeCell ref="H14:K15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Q103"/>
  <sheetViews>
    <sheetView showGridLines="0" view="pageBreakPreview" zoomScale="90" zoomScaleNormal="90" zoomScaleSheetLayoutView="90" zoomScalePageLayoutView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7.59765625" style="0" customWidth="1"/>
    <col min="3" max="3" width="10.59765625" style="0" customWidth="1"/>
    <col min="4" max="33" width="2.59765625" style="0" customWidth="1"/>
    <col min="34" max="43" width="3.59765625" style="0" customWidth="1"/>
  </cols>
  <sheetData>
    <row r="2" spans="2:7" ht="17.25">
      <c r="B2" s="127" t="s">
        <v>303</v>
      </c>
      <c r="C2" s="127"/>
      <c r="D2" s="127"/>
      <c r="E2" s="127"/>
      <c r="F2" s="127"/>
      <c r="G2" s="127"/>
    </row>
    <row r="4" spans="2:8" ht="14.25">
      <c r="B4" s="160" t="s">
        <v>211</v>
      </c>
      <c r="C4" s="139" t="s">
        <v>221</v>
      </c>
      <c r="D4" s="6"/>
      <c r="E4" s="6"/>
      <c r="F4" s="6"/>
      <c r="G4" s="6"/>
      <c r="H4" s="6"/>
    </row>
    <row r="5" spans="2:8" ht="14.25">
      <c r="B5" s="160"/>
      <c r="C5" s="139"/>
      <c r="G5" s="129" t="s">
        <v>546</v>
      </c>
      <c r="H5" s="125"/>
    </row>
    <row r="6" spans="7:29" ht="15" thickBot="1">
      <c r="G6" s="160"/>
      <c r="H6" s="133"/>
      <c r="I6" s="109"/>
      <c r="J6" s="106"/>
      <c r="Q6" s="106"/>
      <c r="R6" s="106"/>
      <c r="S6" s="106"/>
      <c r="T6" s="106"/>
      <c r="U6" s="106"/>
      <c r="V6" s="139" t="s">
        <v>222</v>
      </c>
      <c r="W6" s="139"/>
      <c r="X6" s="139"/>
      <c r="Y6" s="139"/>
      <c r="Z6" s="139"/>
      <c r="AA6" s="159" t="s">
        <v>211</v>
      </c>
      <c r="AB6" s="159"/>
      <c r="AC6" s="159"/>
    </row>
    <row r="7" spans="7:29" ht="15.75" thickTop="1">
      <c r="G7" s="160"/>
      <c r="H7" s="132"/>
      <c r="I7" s="108"/>
      <c r="J7" s="60"/>
      <c r="P7" s="111"/>
      <c r="Q7" s="194" t="s">
        <v>543</v>
      </c>
      <c r="R7" s="189"/>
      <c r="V7" s="139"/>
      <c r="W7" s="139"/>
      <c r="X7" s="139"/>
      <c r="Y7" s="139"/>
      <c r="Z7" s="139"/>
      <c r="AA7" s="159"/>
      <c r="AB7" s="159"/>
      <c r="AC7" s="159"/>
    </row>
    <row r="8" spans="2:18" ht="15.75" thickBot="1">
      <c r="B8" s="160" t="s">
        <v>212</v>
      </c>
      <c r="C8" s="139" t="s">
        <v>213</v>
      </c>
      <c r="D8" s="106"/>
      <c r="E8" s="106"/>
      <c r="F8" s="106"/>
      <c r="G8" s="160"/>
      <c r="H8" s="132"/>
      <c r="I8" s="108"/>
      <c r="J8" s="60"/>
      <c r="O8" s="106"/>
      <c r="P8" s="113"/>
      <c r="Q8" s="189"/>
      <c r="R8" s="192"/>
    </row>
    <row r="9" spans="2:18" ht="15.75" thickTop="1">
      <c r="B9" s="160"/>
      <c r="C9" s="139"/>
      <c r="E9" s="131" t="s">
        <v>524</v>
      </c>
      <c r="F9" s="132"/>
      <c r="G9" s="108"/>
      <c r="H9" s="28"/>
      <c r="I9" s="108"/>
      <c r="J9" s="60"/>
      <c r="N9" s="111"/>
      <c r="P9" s="60"/>
      <c r="Q9" s="190"/>
      <c r="R9" s="192"/>
    </row>
    <row r="10" spans="5:29" ht="15.75" thickBot="1">
      <c r="E10" s="160"/>
      <c r="F10" s="132"/>
      <c r="G10" s="115"/>
      <c r="H10" s="106"/>
      <c r="I10" s="108"/>
      <c r="J10" s="60"/>
      <c r="N10" s="111"/>
      <c r="P10" s="60"/>
      <c r="Q10" s="195"/>
      <c r="R10" s="196"/>
      <c r="S10" s="6"/>
      <c r="T10" s="6"/>
      <c r="U10" s="6"/>
      <c r="V10" s="139" t="s">
        <v>214</v>
      </c>
      <c r="W10" s="139"/>
      <c r="X10" s="139"/>
      <c r="Y10" s="139"/>
      <c r="Z10" s="139"/>
      <c r="AA10" s="159" t="s">
        <v>212</v>
      </c>
      <c r="AB10" s="159"/>
      <c r="AC10" s="159"/>
    </row>
    <row r="11" spans="5:29" ht="15.75" thickTop="1">
      <c r="E11" s="160"/>
      <c r="F11" s="133"/>
      <c r="I11" s="121" t="s">
        <v>582</v>
      </c>
      <c r="J11" s="133"/>
      <c r="N11" s="111"/>
      <c r="O11" s="194" t="s">
        <v>583</v>
      </c>
      <c r="P11" s="192"/>
      <c r="V11" s="139"/>
      <c r="W11" s="139"/>
      <c r="X11" s="139"/>
      <c r="Y11" s="139"/>
      <c r="Z11" s="139"/>
      <c r="AA11" s="159"/>
      <c r="AB11" s="159"/>
      <c r="AC11" s="159"/>
    </row>
    <row r="12" spans="2:16" ht="15" thickBot="1">
      <c r="B12" s="160" t="s">
        <v>215</v>
      </c>
      <c r="C12" s="139" t="s">
        <v>216</v>
      </c>
      <c r="D12" s="6"/>
      <c r="E12" s="134"/>
      <c r="F12" s="135"/>
      <c r="I12" s="160"/>
      <c r="J12" s="133"/>
      <c r="K12" s="5"/>
      <c r="L12" s="112"/>
      <c r="M12" s="115"/>
      <c r="N12" s="113"/>
      <c r="O12" s="189"/>
      <c r="P12" s="192"/>
    </row>
    <row r="13" spans="2:16" ht="15" thickTop="1">
      <c r="B13" s="160"/>
      <c r="C13" s="139"/>
      <c r="I13" s="160"/>
      <c r="J13" s="132"/>
      <c r="K13" s="107"/>
      <c r="L13" s="245" t="s">
        <v>601</v>
      </c>
      <c r="M13" s="138"/>
      <c r="N13" s="60"/>
      <c r="O13" s="190"/>
      <c r="P13" s="192"/>
    </row>
    <row r="14" spans="9:29" ht="14.25">
      <c r="I14" s="160"/>
      <c r="J14" s="132"/>
      <c r="K14" s="108"/>
      <c r="L14" s="246"/>
      <c r="M14" s="246"/>
      <c r="N14" s="60"/>
      <c r="O14" s="190"/>
      <c r="P14" s="192"/>
      <c r="Q14" s="6"/>
      <c r="R14" s="6"/>
      <c r="S14" s="6"/>
      <c r="T14" s="6"/>
      <c r="U14" s="6"/>
      <c r="V14" s="139" t="s">
        <v>217</v>
      </c>
      <c r="W14" s="139"/>
      <c r="X14" s="139"/>
      <c r="Y14" s="139"/>
      <c r="Z14" s="139"/>
      <c r="AA14" s="159" t="s">
        <v>211</v>
      </c>
      <c r="AB14" s="159"/>
      <c r="AC14" s="159"/>
    </row>
    <row r="15" spans="10:29" ht="14.25">
      <c r="J15" s="28"/>
      <c r="K15" s="108"/>
      <c r="L15" s="246"/>
      <c r="M15" s="246"/>
      <c r="N15" s="60"/>
      <c r="P15" s="60"/>
      <c r="Q15" s="200" t="s">
        <v>545</v>
      </c>
      <c r="R15" s="201"/>
      <c r="V15" s="139"/>
      <c r="W15" s="139"/>
      <c r="X15" s="139"/>
      <c r="Y15" s="139"/>
      <c r="Z15" s="139"/>
      <c r="AA15" s="159"/>
      <c r="AB15" s="159"/>
      <c r="AC15" s="159"/>
    </row>
    <row r="16" spans="2:18" ht="15" thickBot="1">
      <c r="B16" s="160" t="s">
        <v>211</v>
      </c>
      <c r="C16" s="139" t="s">
        <v>218</v>
      </c>
      <c r="D16" s="6"/>
      <c r="E16" s="6"/>
      <c r="F16" s="6"/>
      <c r="G16" s="6"/>
      <c r="H16" s="6"/>
      <c r="J16" s="28"/>
      <c r="K16" s="108"/>
      <c r="N16" s="60"/>
      <c r="O16" s="109"/>
      <c r="P16" s="110"/>
      <c r="Q16" s="190"/>
      <c r="R16" s="189"/>
    </row>
    <row r="17" spans="2:18" ht="15" thickTop="1">
      <c r="B17" s="160"/>
      <c r="C17" s="139"/>
      <c r="G17" s="129" t="s">
        <v>542</v>
      </c>
      <c r="H17" s="125"/>
      <c r="J17" s="28"/>
      <c r="K17" s="108"/>
      <c r="P17" s="117"/>
      <c r="Q17" s="189"/>
      <c r="R17" s="189"/>
    </row>
    <row r="18" spans="7:29" ht="15" thickBot="1">
      <c r="G18" s="132"/>
      <c r="H18" s="133"/>
      <c r="I18" s="109"/>
      <c r="J18" s="106"/>
      <c r="K18" s="108"/>
      <c r="P18" s="111"/>
      <c r="Q18" s="191"/>
      <c r="R18" s="191"/>
      <c r="S18" s="106"/>
      <c r="T18" s="106"/>
      <c r="U18" s="106"/>
      <c r="V18" s="139" t="s">
        <v>219</v>
      </c>
      <c r="W18" s="139"/>
      <c r="X18" s="139"/>
      <c r="Y18" s="139"/>
      <c r="Z18" s="139"/>
      <c r="AA18" s="159" t="s">
        <v>215</v>
      </c>
      <c r="AB18" s="159"/>
      <c r="AC18" s="159"/>
    </row>
    <row r="19" spans="7:29" ht="15" thickTop="1">
      <c r="G19" s="132"/>
      <c r="H19" s="132"/>
      <c r="I19" s="108"/>
      <c r="V19" s="139"/>
      <c r="W19" s="139"/>
      <c r="X19" s="139"/>
      <c r="Y19" s="139"/>
      <c r="Z19" s="139"/>
      <c r="AA19" s="159"/>
      <c r="AB19" s="159"/>
      <c r="AC19" s="159"/>
    </row>
    <row r="20" spans="2:9" ht="15" thickBot="1">
      <c r="B20" s="160" t="s">
        <v>212</v>
      </c>
      <c r="C20" s="139" t="s">
        <v>220</v>
      </c>
      <c r="D20" s="106"/>
      <c r="E20" s="106"/>
      <c r="F20" s="106"/>
      <c r="G20" s="126"/>
      <c r="H20" s="126"/>
      <c r="I20" s="108"/>
    </row>
    <row r="21" spans="2:3" ht="15" thickTop="1">
      <c r="B21" s="160"/>
      <c r="C21" s="139"/>
    </row>
    <row r="24" spans="2:7" ht="17.25">
      <c r="B24" s="127" t="s">
        <v>302</v>
      </c>
      <c r="C24" s="127"/>
      <c r="D24" s="127"/>
      <c r="E24" s="127"/>
      <c r="F24" s="127"/>
      <c r="G24" s="127"/>
    </row>
    <row r="26" spans="2:33" ht="15" customHeight="1">
      <c r="B26" s="242"/>
      <c r="C26" s="243"/>
      <c r="D26" s="183" t="s">
        <v>223</v>
      </c>
      <c r="E26" s="184"/>
      <c r="F26" s="184"/>
      <c r="G26" s="184"/>
      <c r="H26" s="185"/>
      <c r="I26" s="183" t="s">
        <v>224</v>
      </c>
      <c r="J26" s="184"/>
      <c r="K26" s="184"/>
      <c r="L26" s="184"/>
      <c r="M26" s="185"/>
      <c r="N26" s="183" t="s">
        <v>225</v>
      </c>
      <c r="O26" s="184"/>
      <c r="P26" s="184"/>
      <c r="Q26" s="184"/>
      <c r="R26" s="185"/>
      <c r="S26" s="183" t="s">
        <v>226</v>
      </c>
      <c r="T26" s="184"/>
      <c r="U26" s="184"/>
      <c r="V26" s="184"/>
      <c r="W26" s="185"/>
      <c r="X26" s="183" t="s">
        <v>227</v>
      </c>
      <c r="Y26" s="184"/>
      <c r="Z26" s="184"/>
      <c r="AA26" s="184"/>
      <c r="AB26" s="185"/>
      <c r="AC26" s="186" t="s">
        <v>228</v>
      </c>
      <c r="AD26" s="244"/>
      <c r="AE26" s="187"/>
      <c r="AF26" s="186" t="s">
        <v>229</v>
      </c>
      <c r="AG26" s="187"/>
    </row>
    <row r="27" spans="2:43" ht="15" customHeight="1">
      <c r="B27" s="182" t="s">
        <v>230</v>
      </c>
      <c r="C27" s="161" t="s">
        <v>231</v>
      </c>
      <c r="D27" s="233"/>
      <c r="E27" s="234"/>
      <c r="F27" s="234"/>
      <c r="G27" s="234"/>
      <c r="H27" s="235"/>
      <c r="I27" s="64" t="str">
        <f>IF(I28="","",IF(I28&gt;M28,"○","×"))</f>
        <v>×</v>
      </c>
      <c r="J27" s="65">
        <v>3</v>
      </c>
      <c r="K27" s="66" t="s">
        <v>232</v>
      </c>
      <c r="L27" s="65">
        <v>21</v>
      </c>
      <c r="M27" s="67"/>
      <c r="N27" s="64" t="str">
        <f>IF(N28="","",IF(N28&gt;R28,"○","×"))</f>
        <v>×</v>
      </c>
      <c r="O27" s="65">
        <v>14</v>
      </c>
      <c r="P27" s="66" t="s">
        <v>232</v>
      </c>
      <c r="Q27" s="65">
        <v>21</v>
      </c>
      <c r="R27" s="67"/>
      <c r="S27" s="64" t="str">
        <f>IF(S28="","",IF(S28&gt;W28,"○","×"))</f>
        <v>×</v>
      </c>
      <c r="T27" s="65">
        <v>4</v>
      </c>
      <c r="U27" s="66" t="s">
        <v>233</v>
      </c>
      <c r="V27" s="65">
        <v>21</v>
      </c>
      <c r="W27" s="67"/>
      <c r="X27" s="64" t="str">
        <f>IF(X28="","",IF(X28&gt;AB28,"○","×"))</f>
        <v>×</v>
      </c>
      <c r="Y27" s="65">
        <v>13</v>
      </c>
      <c r="Z27" s="66" t="s">
        <v>233</v>
      </c>
      <c r="AA27" s="65">
        <v>21</v>
      </c>
      <c r="AB27" s="67"/>
      <c r="AC27" s="210">
        <f>IF(I27="","",COUNTIF(I27:AB27,"○"))</f>
        <v>0</v>
      </c>
      <c r="AD27" s="202" t="s">
        <v>234</v>
      </c>
      <c r="AE27" s="205">
        <f>IF(I27="","",COUNTIF(I27:AB27,"×"))</f>
        <v>4</v>
      </c>
      <c r="AF27" s="210">
        <f>IF(AI28="","",RANK(AI28,AI27:AI41))</f>
        <v>5</v>
      </c>
      <c r="AG27" s="205"/>
      <c r="AI27" s="311"/>
      <c r="AJ27" s="311">
        <f>IF(J27="","",IF(J27&gt;L27,1,0))</f>
        <v>0</v>
      </c>
      <c r="AK27" s="311">
        <f>IF(J27="","",IF(J27&lt;L27,1,0))</f>
        <v>1</v>
      </c>
      <c r="AL27" s="311">
        <f>IF(O27="","",IF(O27&gt;Q27,1,0))</f>
        <v>0</v>
      </c>
      <c r="AM27" s="311">
        <f>IF(O27="","",IF(O27&lt;Q27,1,0))</f>
        <v>1</v>
      </c>
      <c r="AN27" s="311">
        <f>IF(T27="","",IF(T27&gt;V27,1,0))</f>
        <v>0</v>
      </c>
      <c r="AO27" s="311">
        <f>IF(T27="","",IF(T27&lt;V27,1,0))</f>
        <v>1</v>
      </c>
      <c r="AP27" s="311">
        <f>IF(Y27="","",IF(Y27&gt;AA27,1,0))</f>
        <v>0</v>
      </c>
      <c r="AQ27" s="308">
        <f>IF(Y27="","",IF(Y27&lt;AA27,1,0))</f>
        <v>1</v>
      </c>
    </row>
    <row r="28" spans="2:43" ht="15" customHeight="1">
      <c r="B28" s="168"/>
      <c r="C28" s="162"/>
      <c r="D28" s="236"/>
      <c r="E28" s="237"/>
      <c r="F28" s="237"/>
      <c r="G28" s="237"/>
      <c r="H28" s="238"/>
      <c r="I28" s="213">
        <f>IF(J27="","",SUM(AJ27:AJ29))</f>
        <v>0</v>
      </c>
      <c r="J28" s="68">
        <v>4</v>
      </c>
      <c r="K28" s="66" t="s">
        <v>235</v>
      </c>
      <c r="L28" s="68">
        <v>21</v>
      </c>
      <c r="M28" s="208">
        <f>IF(J27="","",SUM(AK27:AK29))</f>
        <v>2</v>
      </c>
      <c r="N28" s="213">
        <f>IF(O27="","",SUM(AL27:AL29))</f>
        <v>0</v>
      </c>
      <c r="O28" s="68">
        <v>19</v>
      </c>
      <c r="P28" s="66" t="s">
        <v>236</v>
      </c>
      <c r="Q28" s="68">
        <v>21</v>
      </c>
      <c r="R28" s="208">
        <f>IF(O27="","",SUM(AM27:AM29))</f>
        <v>2</v>
      </c>
      <c r="S28" s="213">
        <f>IF(T27="","",SUM(AN27:AN29))</f>
        <v>0</v>
      </c>
      <c r="T28" s="68">
        <v>5</v>
      </c>
      <c r="U28" s="66" t="s">
        <v>236</v>
      </c>
      <c r="V28" s="68">
        <v>21</v>
      </c>
      <c r="W28" s="208">
        <f>IF(T27="","",SUM(AO27:AO29))</f>
        <v>2</v>
      </c>
      <c r="X28" s="213">
        <f>IF(Y27="","",SUM(AP27:AP29))</f>
        <v>0</v>
      </c>
      <c r="Y28" s="68">
        <v>4</v>
      </c>
      <c r="Z28" s="66" t="s">
        <v>236</v>
      </c>
      <c r="AA28" s="68">
        <v>21</v>
      </c>
      <c r="AB28" s="208">
        <f>IF(Y27="","",SUM(AQ27:AQ29))</f>
        <v>2</v>
      </c>
      <c r="AC28" s="211"/>
      <c r="AD28" s="203"/>
      <c r="AE28" s="206"/>
      <c r="AF28" s="211"/>
      <c r="AG28" s="206"/>
      <c r="AI28" s="312">
        <f>IF(AC27="","",AC27*1000+(S28+I28+N28+X28)*100+((S28+I28+N28+X28)-(W28+M28+R28+AB28))*10+((SUM(T27:T29)+SUM(J27:J29)+SUM(O27:O29)+SUM(Y27:Y29))-(SUM(V27:V29)+SUM(L27:L29)+SUM(Q27:Q29)+SUM(AA27:AA29))))</f>
        <v>-182</v>
      </c>
      <c r="AJ28" s="311">
        <f>IF(J28="","",IF(J28&gt;L28,1,0))</f>
        <v>0</v>
      </c>
      <c r="AK28" s="311">
        <f>IF(J28="","",IF(J28&lt;L28,1,0))</f>
        <v>1</v>
      </c>
      <c r="AL28" s="311">
        <f>IF(O28="","",IF(O28&gt;Q28,1,0))</f>
        <v>0</v>
      </c>
      <c r="AM28" s="311">
        <f>IF(O28="","",IF(O28&lt;Q28,1,0))</f>
        <v>1</v>
      </c>
      <c r="AN28" s="311">
        <f>IF(T28="","",IF(T28&gt;V28,1,0))</f>
        <v>0</v>
      </c>
      <c r="AO28" s="311">
        <f>IF(T28="","",IF(T28&lt;V28,1,0))</f>
        <v>1</v>
      </c>
      <c r="AP28" s="311">
        <f>IF(Y28="","",IF(Y28&gt;AA28,1,0))</f>
        <v>0</v>
      </c>
      <c r="AQ28" s="308">
        <f>IF(Y28="","",IF(Y28&lt;AA28,1,0))</f>
        <v>1</v>
      </c>
    </row>
    <row r="29" spans="2:43" ht="15" customHeight="1">
      <c r="B29" s="169"/>
      <c r="C29" s="163"/>
      <c r="D29" s="239"/>
      <c r="E29" s="240"/>
      <c r="F29" s="240"/>
      <c r="G29" s="240"/>
      <c r="H29" s="241"/>
      <c r="I29" s="214"/>
      <c r="J29" s="70"/>
      <c r="K29" s="66" t="s">
        <v>236</v>
      </c>
      <c r="L29" s="70"/>
      <c r="M29" s="209"/>
      <c r="N29" s="214"/>
      <c r="O29" s="70"/>
      <c r="P29" s="71" t="s">
        <v>236</v>
      </c>
      <c r="Q29" s="70"/>
      <c r="R29" s="209"/>
      <c r="S29" s="214"/>
      <c r="T29" s="70"/>
      <c r="U29" s="66" t="s">
        <v>236</v>
      </c>
      <c r="V29" s="70"/>
      <c r="W29" s="209"/>
      <c r="X29" s="214"/>
      <c r="Y29" s="70"/>
      <c r="Z29" s="66" t="s">
        <v>236</v>
      </c>
      <c r="AA29" s="70"/>
      <c r="AB29" s="209"/>
      <c r="AC29" s="212"/>
      <c r="AD29" s="204"/>
      <c r="AE29" s="207"/>
      <c r="AF29" s="212"/>
      <c r="AG29" s="207"/>
      <c r="AI29" s="311"/>
      <c r="AJ29" s="311">
        <f>IF(J29="","",IF(J29&gt;L29,1,0))</f>
      </c>
      <c r="AK29" s="311">
        <f>IF(J29="","",IF(J29&lt;L29,1,0))</f>
      </c>
      <c r="AL29" s="311">
        <f>IF(O29="","",IF(O29&gt;Q29,1,0))</f>
      </c>
      <c r="AM29" s="311">
        <f>IF(O29="","",IF(O29&lt;Q29,1,0))</f>
      </c>
      <c r="AN29" s="311">
        <f>IF(T29="","",IF(T29&gt;V29,1,0))</f>
      </c>
      <c r="AO29" s="311">
        <f>IF(T29="","",IF(T29&lt;V29,1,0))</f>
      </c>
      <c r="AP29" s="311">
        <f>IF(Y29="","",IF(Y29&gt;AA29,1,0))</f>
      </c>
      <c r="AQ29" s="308">
        <f>IF(Y29="","",IF(Y29&lt;AA29,1,0))</f>
      </c>
    </row>
    <row r="30" spans="2:43" ht="15" customHeight="1">
      <c r="B30" s="182" t="s">
        <v>237</v>
      </c>
      <c r="C30" s="161" t="s">
        <v>238</v>
      </c>
      <c r="D30" s="72" t="str">
        <f>IF(D31="","",IF(D31&gt;H31,"○","×"))</f>
        <v>○</v>
      </c>
      <c r="E30" s="73">
        <f>IF(L27="","",L27)</f>
        <v>21</v>
      </c>
      <c r="F30" s="66" t="s">
        <v>239</v>
      </c>
      <c r="G30" s="73">
        <f>IF(J27="","",J27)</f>
        <v>3</v>
      </c>
      <c r="H30" s="60"/>
      <c r="I30" s="224"/>
      <c r="J30" s="225"/>
      <c r="K30" s="225"/>
      <c r="L30" s="225"/>
      <c r="M30" s="226"/>
      <c r="N30" s="72" t="str">
        <f>IF(N31="","",IF(N31&gt;R31,"○","×"))</f>
        <v>○</v>
      </c>
      <c r="O30" s="68">
        <v>21</v>
      </c>
      <c r="P30" s="66" t="s">
        <v>240</v>
      </c>
      <c r="Q30" s="68">
        <v>10</v>
      </c>
      <c r="R30" s="60"/>
      <c r="S30" s="72" t="str">
        <f>IF(S31="","",IF(S31&gt;W31,"○","×"))</f>
        <v>○</v>
      </c>
      <c r="T30" s="68">
        <v>21</v>
      </c>
      <c r="U30" s="74" t="s">
        <v>240</v>
      </c>
      <c r="V30" s="68">
        <v>13</v>
      </c>
      <c r="W30" s="60"/>
      <c r="X30" s="72" t="str">
        <f>IF(X31="","",IF(X31&gt;AB31,"○","×"))</f>
        <v>○</v>
      </c>
      <c r="Y30" s="68">
        <v>21</v>
      </c>
      <c r="Z30" s="74" t="s">
        <v>240</v>
      </c>
      <c r="AA30" s="68">
        <v>8</v>
      </c>
      <c r="AB30" s="60"/>
      <c r="AC30" s="210">
        <f>IF(D30="","",COUNTIF(D30:AB32,"○"))</f>
        <v>4</v>
      </c>
      <c r="AD30" s="202" t="s">
        <v>234</v>
      </c>
      <c r="AE30" s="205">
        <f>IF(D30="","",COUNTIF(D30:AB32,"×"))</f>
        <v>0</v>
      </c>
      <c r="AF30" s="210">
        <f>IF(AI31="","",RANK(AI31,AI27:AI41))</f>
        <v>1</v>
      </c>
      <c r="AG30" s="205"/>
      <c r="AI30" s="311"/>
      <c r="AJ30" s="311">
        <f>IF(O30="","",IF(O30&gt;Q30,1,0))</f>
        <v>1</v>
      </c>
      <c r="AK30" s="311">
        <f>IF(O30="","",IF(O30&lt;Q30,1,0))</f>
        <v>0</v>
      </c>
      <c r="AL30" s="311">
        <f>IF(T30="","",IF(T30&gt;V30,1,0))</f>
        <v>1</v>
      </c>
      <c r="AM30" s="311">
        <f>IF(T30="","",IF(T30&lt;V30,1,0))</f>
        <v>0</v>
      </c>
      <c r="AN30" s="311">
        <f>IF(Y30="","",IF(Y30&gt;AA30,1,0))</f>
        <v>1</v>
      </c>
      <c r="AO30" s="311">
        <f>IF(Y30="","",IF(Y30&lt;AA30,1,0))</f>
        <v>0</v>
      </c>
      <c r="AP30" s="311"/>
      <c r="AQ30" s="308"/>
    </row>
    <row r="31" spans="2:43" ht="15" customHeight="1">
      <c r="B31" s="168"/>
      <c r="C31" s="162"/>
      <c r="D31" s="164">
        <f>M28</f>
        <v>2</v>
      </c>
      <c r="E31" s="73">
        <f>IF(L28="","",L28)</f>
        <v>21</v>
      </c>
      <c r="F31" s="66" t="s">
        <v>240</v>
      </c>
      <c r="G31" s="73">
        <f>IF(J28="","",J28)</f>
        <v>4</v>
      </c>
      <c r="H31" s="208">
        <f>I28</f>
        <v>0</v>
      </c>
      <c r="I31" s="227"/>
      <c r="J31" s="228"/>
      <c r="K31" s="228"/>
      <c r="L31" s="228"/>
      <c r="M31" s="229"/>
      <c r="N31" s="213">
        <f>IF(O30="","",SUM(AJ30:AJ32))</f>
        <v>2</v>
      </c>
      <c r="O31" s="68">
        <v>21</v>
      </c>
      <c r="P31" s="66" t="s">
        <v>240</v>
      </c>
      <c r="Q31" s="68">
        <v>7</v>
      </c>
      <c r="R31" s="208">
        <f>IF(O30="","",SUM(AK30:AK32))</f>
        <v>0</v>
      </c>
      <c r="S31" s="213">
        <f>IF(T30="","",SUM(AL30:AL32))</f>
        <v>2</v>
      </c>
      <c r="T31" s="68">
        <v>21</v>
      </c>
      <c r="U31" s="66" t="s">
        <v>241</v>
      </c>
      <c r="V31" s="68">
        <v>5</v>
      </c>
      <c r="W31" s="208">
        <f>IF(T30="","",SUM(AM30:AM32))</f>
        <v>0</v>
      </c>
      <c r="X31" s="213">
        <f>IF(Y30="","",SUM(AN30:AN32))</f>
        <v>2</v>
      </c>
      <c r="Y31" s="68">
        <v>21</v>
      </c>
      <c r="Z31" s="66" t="s">
        <v>236</v>
      </c>
      <c r="AA31" s="68">
        <v>10</v>
      </c>
      <c r="AB31" s="208">
        <f>IF(Y30="","",SUM(AO30:AO32))</f>
        <v>0</v>
      </c>
      <c r="AC31" s="211"/>
      <c r="AD31" s="203"/>
      <c r="AE31" s="206"/>
      <c r="AF31" s="211"/>
      <c r="AG31" s="206"/>
      <c r="AI31" s="312">
        <f>IF(AC30="","",AC30*1000+(D31+S31+N31+X31)*100+((D31+S31+N31+X31)-(H31+W31+R31+AB31))*10+((SUM(E30:E32)+SUM(T30:T32)+SUM(O30:O32)+SUM(Y30:Y32)))-(SUM(G30:G32)+SUM(V30:V32)+SUM(Q30:Q32)+SUM(AA30:AA32)))</f>
        <v>4988</v>
      </c>
      <c r="AJ31" s="311">
        <f>IF(O31="","",IF(O31&gt;Q31,1,0))</f>
        <v>1</v>
      </c>
      <c r="AK31" s="311">
        <f>IF(O31="","",IF(O31&lt;Q31,1,0))</f>
        <v>0</v>
      </c>
      <c r="AL31" s="311">
        <f>IF(T31="","",IF(T31&gt;V31,1,0))</f>
        <v>1</v>
      </c>
      <c r="AM31" s="311">
        <f>IF(T31="","",IF(T31&lt;V31,1,0))</f>
        <v>0</v>
      </c>
      <c r="AN31" s="311">
        <f>IF(Y31="","",IF(Y31&gt;AA31,1,0))</f>
        <v>1</v>
      </c>
      <c r="AO31" s="311">
        <f>IF(Y31="","",IF(Y31&lt;AA31,1,0))</f>
        <v>0</v>
      </c>
      <c r="AP31" s="311"/>
      <c r="AQ31" s="308"/>
    </row>
    <row r="32" spans="2:43" ht="15" customHeight="1">
      <c r="B32" s="169"/>
      <c r="C32" s="163"/>
      <c r="D32" s="165"/>
      <c r="E32" s="73">
        <f>IF(L29="","",L29)</f>
      </c>
      <c r="F32" s="66" t="s">
        <v>236</v>
      </c>
      <c r="G32" s="73">
        <f>IF(J29="","",J29)</f>
      </c>
      <c r="H32" s="209"/>
      <c r="I32" s="230"/>
      <c r="J32" s="231"/>
      <c r="K32" s="231"/>
      <c r="L32" s="231"/>
      <c r="M32" s="232"/>
      <c r="N32" s="214"/>
      <c r="O32" s="70"/>
      <c r="P32" s="66" t="s">
        <v>236</v>
      </c>
      <c r="Q32" s="70"/>
      <c r="R32" s="209"/>
      <c r="S32" s="214"/>
      <c r="T32" s="70"/>
      <c r="U32" s="66" t="s">
        <v>236</v>
      </c>
      <c r="V32" s="70"/>
      <c r="W32" s="209"/>
      <c r="X32" s="214"/>
      <c r="Y32" s="70"/>
      <c r="Z32" s="66" t="s">
        <v>236</v>
      </c>
      <c r="AA32" s="70"/>
      <c r="AB32" s="209"/>
      <c r="AC32" s="212"/>
      <c r="AD32" s="204"/>
      <c r="AE32" s="207"/>
      <c r="AF32" s="212"/>
      <c r="AG32" s="207"/>
      <c r="AI32" s="311"/>
      <c r="AJ32" s="311">
        <f>IF(O32="","",IF(O32&gt;Q32,1,0))</f>
      </c>
      <c r="AK32" s="311">
        <f>IF(O32="","",IF(O32&lt;Q32,1,0))</f>
      </c>
      <c r="AL32" s="311">
        <f>IF(T32="","",IF(T32&gt;V32,1,0))</f>
      </c>
      <c r="AM32" s="311">
        <f>IF(T32="","",IF(T32&lt;V32,1,0))</f>
      </c>
      <c r="AN32" s="311">
        <f>IF(Y32="","",IF(Y32&gt;AA32,1,0))</f>
      </c>
      <c r="AO32" s="311">
        <f>IF(Y32="","",IF(Y32&lt;AA32,1,0))</f>
      </c>
      <c r="AP32" s="311"/>
      <c r="AQ32" s="308"/>
    </row>
    <row r="33" spans="2:43" ht="15" customHeight="1">
      <c r="B33" s="182" t="s">
        <v>242</v>
      </c>
      <c r="C33" s="161" t="s">
        <v>243</v>
      </c>
      <c r="D33" s="72" t="str">
        <f>IF(D34="","",IF(D34&gt;H34,"○","×"))</f>
        <v>○</v>
      </c>
      <c r="E33" s="75">
        <f>IF(Q27="","",Q27)</f>
        <v>21</v>
      </c>
      <c r="F33" s="74" t="s">
        <v>244</v>
      </c>
      <c r="G33" s="75">
        <f>IF(O27="","",O27)</f>
        <v>14</v>
      </c>
      <c r="H33" s="60"/>
      <c r="I33" s="72" t="str">
        <f>IF(I34="","",IF(I34&gt;M34,"○","×"))</f>
        <v>×</v>
      </c>
      <c r="J33" s="68">
        <f>IF(Q30="","",Q30)</f>
        <v>10</v>
      </c>
      <c r="K33" s="66" t="s">
        <v>244</v>
      </c>
      <c r="L33" s="68">
        <f>IF(O30="","",O30)</f>
        <v>21</v>
      </c>
      <c r="M33" s="60"/>
      <c r="N33" s="224"/>
      <c r="O33" s="225"/>
      <c r="P33" s="225"/>
      <c r="Q33" s="225"/>
      <c r="R33" s="226"/>
      <c r="S33" s="72" t="str">
        <f>IF(S34="","",IF(S34&gt;W34,"○","×"))</f>
        <v>×</v>
      </c>
      <c r="T33" s="68">
        <v>11</v>
      </c>
      <c r="U33" s="74" t="s">
        <v>245</v>
      </c>
      <c r="V33" s="68">
        <v>21</v>
      </c>
      <c r="W33" s="60"/>
      <c r="X33" s="72" t="str">
        <f>IF(X34="","",IF(X34&gt;AB34,"○","×"))</f>
        <v>×</v>
      </c>
      <c r="Y33" s="68">
        <v>14</v>
      </c>
      <c r="Z33" s="74" t="s">
        <v>245</v>
      </c>
      <c r="AA33" s="68">
        <v>21</v>
      </c>
      <c r="AB33" s="60"/>
      <c r="AC33" s="210">
        <f>IF(D33="","",COUNTIF(D33:AB35,"○"))</f>
        <v>1</v>
      </c>
      <c r="AD33" s="202" t="s">
        <v>234</v>
      </c>
      <c r="AE33" s="205">
        <f>IF(D33="","",COUNTIF(D33:AB35,"×"))</f>
        <v>3</v>
      </c>
      <c r="AF33" s="210">
        <f>IF(AI34="","",RANK(AI34,AI27:AI41))</f>
        <v>4</v>
      </c>
      <c r="AG33" s="205"/>
      <c r="AI33" s="311"/>
      <c r="AJ33" s="311">
        <f>IF(T33="","",IF(T33&gt;V33,1,0))</f>
        <v>0</v>
      </c>
      <c r="AK33" s="311">
        <f>IF(T33="","",IF(T33&lt;V33,1,0))</f>
        <v>1</v>
      </c>
      <c r="AL33" s="311">
        <f>IF(Y33="","",IF(Y33&gt;AA33,1,0))</f>
        <v>0</v>
      </c>
      <c r="AM33" s="311">
        <f>IF(Y33="","",IF(Y33&lt;AA33,1,0))</f>
        <v>1</v>
      </c>
      <c r="AN33" s="311"/>
      <c r="AO33" s="311"/>
      <c r="AP33" s="311"/>
      <c r="AQ33" s="308"/>
    </row>
    <row r="34" spans="2:43" ht="15" customHeight="1">
      <c r="B34" s="168"/>
      <c r="C34" s="162"/>
      <c r="D34" s="164">
        <f>R28</f>
        <v>2</v>
      </c>
      <c r="E34" s="73">
        <f>IF(Q28="","",Q28)</f>
        <v>21</v>
      </c>
      <c r="F34" s="66" t="s">
        <v>245</v>
      </c>
      <c r="G34" s="73">
        <f>IF(O28="","",O28)</f>
        <v>19</v>
      </c>
      <c r="H34" s="206">
        <f>N28</f>
        <v>0</v>
      </c>
      <c r="I34" s="213">
        <f>R31</f>
        <v>0</v>
      </c>
      <c r="J34" s="68">
        <f>IF(Q31="","",Q31)</f>
        <v>7</v>
      </c>
      <c r="K34" s="66" t="s">
        <v>236</v>
      </c>
      <c r="L34" s="68">
        <f>IF(O31="","",O31)</f>
        <v>21</v>
      </c>
      <c r="M34" s="208">
        <f>N31</f>
        <v>2</v>
      </c>
      <c r="N34" s="227"/>
      <c r="O34" s="228"/>
      <c r="P34" s="228"/>
      <c r="Q34" s="228"/>
      <c r="R34" s="229"/>
      <c r="S34" s="213">
        <f>IF(T33="","",SUM(AJ33:AJ35))</f>
        <v>0</v>
      </c>
      <c r="T34" s="68">
        <v>8</v>
      </c>
      <c r="U34" s="66" t="s">
        <v>236</v>
      </c>
      <c r="V34" s="68">
        <v>21</v>
      </c>
      <c r="W34" s="208">
        <f>IF(T33="","",SUM(AK33:AK35))</f>
        <v>2</v>
      </c>
      <c r="X34" s="213">
        <f>IF(Y33="","",SUM(AL33:AL35))</f>
        <v>0</v>
      </c>
      <c r="Y34" s="68">
        <v>18</v>
      </c>
      <c r="Z34" s="66" t="s">
        <v>236</v>
      </c>
      <c r="AA34" s="68">
        <v>21</v>
      </c>
      <c r="AB34" s="208">
        <f>IF(Y33="","",SUM(AM33:AM35))</f>
        <v>2</v>
      </c>
      <c r="AC34" s="211"/>
      <c r="AD34" s="203"/>
      <c r="AE34" s="206"/>
      <c r="AF34" s="211"/>
      <c r="AG34" s="206"/>
      <c r="AI34" s="312">
        <f>IF(AC33="","",AC33*1000+(D34+I34+S34+X34)*100+((D34+I34+S34+X34)-(H34+M34+W34+AB34))*10+((SUM(E33:E35)+SUM(J33:J35)+SUM(T33:T35)+SUM(Y33:Y35))-(SUM(G33:G35)+SUM(L33:L35)+SUM(V33:V35)+SUM(AA33:AA35))))</f>
        <v>1111</v>
      </c>
      <c r="AJ34" s="311">
        <f>IF(T34="","",IF(T34&gt;V34,1,0))</f>
        <v>0</v>
      </c>
      <c r="AK34" s="311">
        <f>IF(T34="","",IF(T34&lt;V34,1,0))</f>
        <v>1</v>
      </c>
      <c r="AL34" s="311">
        <f>IF(Y34="","",IF(Y34&gt;AA34,1,0))</f>
        <v>0</v>
      </c>
      <c r="AM34" s="311">
        <f>IF(Y34="","",IF(Y34&lt;AA34,1,0))</f>
        <v>1</v>
      </c>
      <c r="AN34" s="311"/>
      <c r="AO34" s="311"/>
      <c r="AP34" s="311"/>
      <c r="AQ34" s="308"/>
    </row>
    <row r="35" spans="2:43" ht="15" customHeight="1">
      <c r="B35" s="169"/>
      <c r="C35" s="163"/>
      <c r="D35" s="165"/>
      <c r="E35" s="76">
        <f>IF(Q29="","",Q29)</f>
      </c>
      <c r="F35" s="66" t="s">
        <v>236</v>
      </c>
      <c r="G35" s="73">
        <f>IF(O29="","",O29)</f>
      </c>
      <c r="H35" s="207"/>
      <c r="I35" s="214"/>
      <c r="J35" s="70">
        <f>IF(Q32="","",Q32)</f>
      </c>
      <c r="K35" s="66" t="s">
        <v>236</v>
      </c>
      <c r="L35" s="70">
        <f>IF(O32="","",O32)</f>
      </c>
      <c r="M35" s="209"/>
      <c r="N35" s="230"/>
      <c r="O35" s="231"/>
      <c r="P35" s="231"/>
      <c r="Q35" s="231"/>
      <c r="R35" s="232"/>
      <c r="S35" s="214"/>
      <c r="T35" s="70"/>
      <c r="U35" s="71" t="s">
        <v>236</v>
      </c>
      <c r="V35" s="70"/>
      <c r="W35" s="209"/>
      <c r="X35" s="214"/>
      <c r="Y35" s="70"/>
      <c r="Z35" s="71" t="s">
        <v>236</v>
      </c>
      <c r="AA35" s="70"/>
      <c r="AB35" s="209"/>
      <c r="AC35" s="212"/>
      <c r="AD35" s="204"/>
      <c r="AE35" s="207"/>
      <c r="AF35" s="212"/>
      <c r="AG35" s="207"/>
      <c r="AI35" s="311"/>
      <c r="AJ35" s="311">
        <f>IF(T35="","",IF(T35&gt;V35,1,0))</f>
      </c>
      <c r="AK35" s="311">
        <f>IF(T35="","",IF(T35&lt;V35,1,0))</f>
      </c>
      <c r="AL35" s="311">
        <f>IF(Y35="","",IF(Y35&gt;AA35,1,0))</f>
      </c>
      <c r="AM35" s="311">
        <f>IF(Y35="","",IF(Y35&lt;AA35,1,0))</f>
      </c>
      <c r="AN35" s="311"/>
      <c r="AO35" s="311"/>
      <c r="AP35" s="311"/>
      <c r="AQ35" s="308"/>
    </row>
    <row r="36" spans="2:43" ht="15" customHeight="1">
      <c r="B36" s="182" t="s">
        <v>215</v>
      </c>
      <c r="C36" s="161" t="s">
        <v>246</v>
      </c>
      <c r="D36" s="72" t="str">
        <f>IF(D37="","",IF(D37&gt;H37,"○","×"))</f>
        <v>○</v>
      </c>
      <c r="E36" s="73">
        <f>IF(V27="","",V27)</f>
        <v>21</v>
      </c>
      <c r="F36" s="74" t="s">
        <v>236</v>
      </c>
      <c r="G36" s="75">
        <f>IF(T27="","",T27)</f>
        <v>4</v>
      </c>
      <c r="H36" s="60"/>
      <c r="I36" s="72" t="str">
        <f>IF(I37="","",IF(I37&gt;M37,"○","×"))</f>
        <v>×</v>
      </c>
      <c r="J36" s="68">
        <f>IF(V30="","",V30)</f>
        <v>13</v>
      </c>
      <c r="K36" s="74" t="s">
        <v>236</v>
      </c>
      <c r="L36" s="68">
        <f>IF(T30="","",T30)</f>
        <v>21</v>
      </c>
      <c r="M36" s="60"/>
      <c r="N36" s="72" t="str">
        <f>IF(N37="","",IF(N37&gt;R37,"○","×"))</f>
        <v>○</v>
      </c>
      <c r="O36" s="68">
        <f>IF(V33="","",V33)</f>
        <v>21</v>
      </c>
      <c r="P36" s="66" t="s">
        <v>236</v>
      </c>
      <c r="Q36" s="68">
        <f>IF(T33="","",T33)</f>
        <v>11</v>
      </c>
      <c r="R36" s="60"/>
      <c r="S36" s="224"/>
      <c r="T36" s="225"/>
      <c r="U36" s="225"/>
      <c r="V36" s="225"/>
      <c r="W36" s="226"/>
      <c r="X36" s="72" t="str">
        <f>IF(X37="","",IF(X37&gt;AB37,"○","×"))</f>
        <v>×</v>
      </c>
      <c r="Y36" s="68">
        <v>12</v>
      </c>
      <c r="Z36" s="74" t="s">
        <v>247</v>
      </c>
      <c r="AA36" s="68">
        <v>21</v>
      </c>
      <c r="AB36" s="60"/>
      <c r="AC36" s="210">
        <f>IF(D36="","",COUNTIF(D36:AB36,"○"))</f>
        <v>2</v>
      </c>
      <c r="AD36" s="202" t="s">
        <v>234</v>
      </c>
      <c r="AE36" s="205">
        <f>IF(D36="","",COUNTIF(D36:AB36,"×"))</f>
        <v>2</v>
      </c>
      <c r="AF36" s="210">
        <f>IF(AI37="","",RANK(AI37,AI27:AI41))</f>
        <v>3</v>
      </c>
      <c r="AG36" s="205"/>
      <c r="AI36" s="311"/>
      <c r="AJ36" s="311">
        <f>IF(Y36="","",IF(Y36&gt;AA36,1,0))</f>
        <v>0</v>
      </c>
      <c r="AK36" s="311">
        <f>IF(Y36="","",IF(Y36&lt;AA36,1,0))</f>
        <v>1</v>
      </c>
      <c r="AL36" s="311"/>
      <c r="AM36" s="311"/>
      <c r="AN36" s="311"/>
      <c r="AO36" s="311"/>
      <c r="AP36" s="311"/>
      <c r="AQ36" s="308"/>
    </row>
    <row r="37" spans="2:43" ht="15" customHeight="1">
      <c r="B37" s="168"/>
      <c r="C37" s="162"/>
      <c r="D37" s="164">
        <f>W28</f>
        <v>2</v>
      </c>
      <c r="E37" s="73">
        <f>IF(V28="","",V28)</f>
        <v>21</v>
      </c>
      <c r="F37" s="66" t="s">
        <v>247</v>
      </c>
      <c r="G37" s="73">
        <f>IF(T28="","",T28)</f>
        <v>5</v>
      </c>
      <c r="H37" s="208">
        <f>S28</f>
        <v>0</v>
      </c>
      <c r="I37" s="213">
        <f>W31</f>
        <v>0</v>
      </c>
      <c r="J37" s="68">
        <f>IF(V31="","",V31)</f>
        <v>5</v>
      </c>
      <c r="K37" s="66" t="s">
        <v>236</v>
      </c>
      <c r="L37" s="68">
        <f>IF(T31="","",T31)</f>
        <v>21</v>
      </c>
      <c r="M37" s="208">
        <f>S31</f>
        <v>2</v>
      </c>
      <c r="N37" s="213">
        <f>W34</f>
        <v>2</v>
      </c>
      <c r="O37" s="68">
        <f>IF(V34="","",V34)</f>
        <v>21</v>
      </c>
      <c r="P37" s="66" t="s">
        <v>236</v>
      </c>
      <c r="Q37" s="68">
        <f>IF(T34="","",T34)</f>
        <v>8</v>
      </c>
      <c r="R37" s="208">
        <f>S34</f>
        <v>0</v>
      </c>
      <c r="S37" s="227"/>
      <c r="T37" s="228"/>
      <c r="U37" s="228"/>
      <c r="V37" s="228"/>
      <c r="W37" s="229"/>
      <c r="X37" s="213">
        <f>IF(Y36="","",SUM(AJ36:AJ38))</f>
        <v>0</v>
      </c>
      <c r="Y37" s="68">
        <v>17</v>
      </c>
      <c r="Z37" s="66" t="s">
        <v>236</v>
      </c>
      <c r="AA37" s="68">
        <v>21</v>
      </c>
      <c r="AB37" s="208">
        <f>IF(Y36="","",SUM(AK36:AK38))</f>
        <v>2</v>
      </c>
      <c r="AC37" s="211"/>
      <c r="AD37" s="203"/>
      <c r="AE37" s="206"/>
      <c r="AF37" s="211"/>
      <c r="AG37" s="206"/>
      <c r="AI37" s="312">
        <f>IF(AC36="","",AC36*1000+(D37+I37+N37+X37)*100+((D37+I37+N37+X37)-(H37+M37+R37+AB37))*10+((SUM(E36:E38)+SUM(J36:J38)+SUM(O36:O38)+SUM(Y36:Y38))-(SUM(G36:G38)+SUM(L36:L38)+SUM(Q36:Q38)+SUM(AA36:AA38))))</f>
        <v>2419</v>
      </c>
      <c r="AJ37" s="311">
        <f>IF(Y37="","",IF(Y37&gt;AA37,1,0))</f>
        <v>0</v>
      </c>
      <c r="AK37" s="311">
        <f>IF(Y37="","",IF(Y37&lt;AA37,1,0))</f>
        <v>1</v>
      </c>
      <c r="AL37" s="311"/>
      <c r="AM37" s="311"/>
      <c r="AN37" s="311"/>
      <c r="AO37" s="311"/>
      <c r="AP37" s="311"/>
      <c r="AQ37" s="308"/>
    </row>
    <row r="38" spans="2:43" s="77" customFormat="1" ht="15" customHeight="1">
      <c r="B38" s="169"/>
      <c r="C38" s="163"/>
      <c r="D38" s="165"/>
      <c r="E38" s="76">
        <f>IF(V29="","",V29)</f>
      </c>
      <c r="F38" s="71" t="s">
        <v>236</v>
      </c>
      <c r="G38" s="73">
        <f>IF(T29="","",T29)</f>
      </c>
      <c r="H38" s="209"/>
      <c r="I38" s="214"/>
      <c r="J38" s="70">
        <f>IF(V32="","",V32)</f>
      </c>
      <c r="K38" s="71" t="s">
        <v>236</v>
      </c>
      <c r="L38" s="68">
        <f>IF(T32="","",T32)</f>
      </c>
      <c r="M38" s="209"/>
      <c r="N38" s="214"/>
      <c r="O38" s="70">
        <f>IF(V35="","",V35)</f>
      </c>
      <c r="P38" s="71" t="s">
        <v>236</v>
      </c>
      <c r="Q38" s="70">
        <f>IF(T35="","",T35)</f>
      </c>
      <c r="R38" s="209"/>
      <c r="S38" s="230"/>
      <c r="T38" s="231"/>
      <c r="U38" s="231"/>
      <c r="V38" s="231"/>
      <c r="W38" s="232"/>
      <c r="X38" s="214"/>
      <c r="Y38" s="70"/>
      <c r="Z38" s="71" t="s">
        <v>236</v>
      </c>
      <c r="AA38" s="70"/>
      <c r="AB38" s="209"/>
      <c r="AC38" s="212"/>
      <c r="AD38" s="204"/>
      <c r="AE38" s="207"/>
      <c r="AF38" s="212"/>
      <c r="AG38" s="207"/>
      <c r="AH38"/>
      <c r="AI38" s="311"/>
      <c r="AJ38" s="311">
        <f>IF(Y38="","",IF(Y38&gt;AA38,1,0))</f>
      </c>
      <c r="AK38" s="311">
        <f>IF(Y38="","",IF(Y38&lt;AA38,1,0))</f>
      </c>
      <c r="AL38" s="311"/>
      <c r="AM38" s="311"/>
      <c r="AN38" s="311"/>
      <c r="AO38" s="311"/>
      <c r="AP38" s="311"/>
      <c r="AQ38" s="308"/>
    </row>
    <row r="39" spans="1:43" s="77" customFormat="1" ht="15" customHeight="1">
      <c r="A39" s="78"/>
      <c r="B39" s="182" t="s">
        <v>211</v>
      </c>
      <c r="C39" s="161" t="s">
        <v>248</v>
      </c>
      <c r="D39" s="72" t="str">
        <f>IF(D40="","",IF(D40&gt;H40,"○","×"))</f>
        <v>○</v>
      </c>
      <c r="E39" s="73">
        <f>IF(AA27="","",AA27)</f>
        <v>21</v>
      </c>
      <c r="F39" s="74" t="s">
        <v>236</v>
      </c>
      <c r="G39" s="75">
        <f>IF(Y27="","",Y27)</f>
        <v>13</v>
      </c>
      <c r="H39" s="60"/>
      <c r="I39" s="72" t="str">
        <f>IF(I40="","",IF(I40&gt;M40,"○","×"))</f>
        <v>×</v>
      </c>
      <c r="J39" s="68">
        <f>IF(AA30="","",AA30)</f>
        <v>8</v>
      </c>
      <c r="K39" s="74" t="s">
        <v>236</v>
      </c>
      <c r="L39" s="65">
        <f>IF(Y30="","",Y30)</f>
        <v>21</v>
      </c>
      <c r="M39" s="60"/>
      <c r="N39" s="72" t="str">
        <f>IF(N40="","",IF(N40&gt;R40,"○","×"))</f>
        <v>○</v>
      </c>
      <c r="O39" s="68">
        <f>IF(AA33="","",AA33)</f>
        <v>21</v>
      </c>
      <c r="P39" s="66" t="s">
        <v>236</v>
      </c>
      <c r="Q39" s="68">
        <f>IF(Y33="","",Y33)</f>
        <v>14</v>
      </c>
      <c r="R39" s="60"/>
      <c r="S39" s="72" t="str">
        <f>IF(S40="","",IF(S40&gt;W40,"○","×"))</f>
        <v>○</v>
      </c>
      <c r="T39" s="68">
        <f>IF(AA36="","",AA36)</f>
        <v>21</v>
      </c>
      <c r="U39" s="66" t="s">
        <v>236</v>
      </c>
      <c r="V39" s="68">
        <f>IF(Y36="","",Y36)</f>
        <v>12</v>
      </c>
      <c r="W39" s="60"/>
      <c r="X39" s="215"/>
      <c r="Y39" s="216"/>
      <c r="Z39" s="216"/>
      <c r="AA39" s="216"/>
      <c r="AB39" s="217"/>
      <c r="AC39" s="210">
        <f>IF(D39="","",COUNTIF(D39:W39,"○"))</f>
        <v>3</v>
      </c>
      <c r="AD39" s="202" t="s">
        <v>234</v>
      </c>
      <c r="AE39" s="205">
        <f>IF(D39="","",COUNTIF(D39:W39,"×"))</f>
        <v>1</v>
      </c>
      <c r="AF39" s="210">
        <f>IF(AI40="","",RANK(AI40,AI27:AI41))</f>
        <v>2</v>
      </c>
      <c r="AG39" s="205"/>
      <c r="AH39" s="79"/>
      <c r="AI39" s="311"/>
      <c r="AJ39" s="311"/>
      <c r="AK39" s="311"/>
      <c r="AL39" s="311"/>
      <c r="AM39" s="311"/>
      <c r="AN39" s="311"/>
      <c r="AO39" s="311"/>
      <c r="AP39" s="311"/>
      <c r="AQ39" s="308"/>
    </row>
    <row r="40" spans="1:43" ht="14.25">
      <c r="A40" s="60"/>
      <c r="B40" s="168"/>
      <c r="C40" s="162"/>
      <c r="D40" s="164">
        <f>AB28</f>
        <v>2</v>
      </c>
      <c r="E40" s="73">
        <f>IF(AA28="","",AA28)</f>
        <v>21</v>
      </c>
      <c r="F40" s="66" t="s">
        <v>236</v>
      </c>
      <c r="G40" s="73">
        <f>IF(Y28="","",Y28)</f>
        <v>4</v>
      </c>
      <c r="H40" s="208">
        <f>X28</f>
        <v>0</v>
      </c>
      <c r="I40" s="213">
        <f>AB31</f>
        <v>0</v>
      </c>
      <c r="J40" s="68">
        <f>IF(AA31="","",AA31)</f>
        <v>10</v>
      </c>
      <c r="K40" s="66" t="s">
        <v>236</v>
      </c>
      <c r="L40" s="68">
        <f>IF(Y31="","",Y31)</f>
        <v>21</v>
      </c>
      <c r="M40" s="208">
        <f>X31</f>
        <v>2</v>
      </c>
      <c r="N40" s="213">
        <f>AB34</f>
        <v>2</v>
      </c>
      <c r="O40" s="68">
        <f>IF(AA34="","",AA34)</f>
        <v>21</v>
      </c>
      <c r="P40" s="66" t="s">
        <v>236</v>
      </c>
      <c r="Q40" s="68">
        <f>IF(Y34="","",Y34)</f>
        <v>18</v>
      </c>
      <c r="R40" s="208">
        <f>X34</f>
        <v>0</v>
      </c>
      <c r="S40" s="213">
        <f>AB37</f>
        <v>2</v>
      </c>
      <c r="T40" s="68">
        <f>IF(AA37="","",AA37)</f>
        <v>21</v>
      </c>
      <c r="U40" s="66" t="s">
        <v>236</v>
      </c>
      <c r="V40" s="68">
        <f>IF(Y37="","",Y37)</f>
        <v>17</v>
      </c>
      <c r="W40" s="208">
        <f>X37</f>
        <v>0</v>
      </c>
      <c r="X40" s="218"/>
      <c r="Y40" s="219"/>
      <c r="Z40" s="219"/>
      <c r="AA40" s="219"/>
      <c r="AB40" s="220"/>
      <c r="AC40" s="211"/>
      <c r="AD40" s="203"/>
      <c r="AE40" s="206"/>
      <c r="AF40" s="211"/>
      <c r="AG40" s="206"/>
      <c r="AI40" s="312">
        <f>IF(AC39="","",AC39*1000+(D40+I40+N40+S40)*100+((D40+I40+N40+S40)-(H40+M40+R40+W40))*10+((SUM(E39:E41)+SUM(J39:J41)+SUM(O39:O41)+SUM(T39:T41))-(SUM(G39:G41)+SUM(L39:L41)+SUM(Q39:Q41)+SUM(V39:V41))))</f>
        <v>3664</v>
      </c>
      <c r="AJ40" s="311"/>
      <c r="AK40" s="311"/>
      <c r="AL40" s="311"/>
      <c r="AM40" s="311"/>
      <c r="AN40" s="311"/>
      <c r="AO40" s="311"/>
      <c r="AP40" s="311"/>
      <c r="AQ40" s="308"/>
    </row>
    <row r="41" spans="1:33" ht="14.25">
      <c r="A41" s="60"/>
      <c r="B41" s="169"/>
      <c r="C41" s="163"/>
      <c r="D41" s="165"/>
      <c r="E41" s="76">
        <f>IF(AA29="","",AA29)</f>
      </c>
      <c r="F41" s="71" t="s">
        <v>236</v>
      </c>
      <c r="G41" s="73">
        <f>IF(Y29="","",Y29)</f>
      </c>
      <c r="H41" s="209"/>
      <c r="I41" s="214"/>
      <c r="J41" s="70">
        <f>IF(AA32="","",AA32)</f>
      </c>
      <c r="K41" s="71" t="s">
        <v>236</v>
      </c>
      <c r="L41" s="68">
        <f>IF(Y32="","",Ty32)</f>
      </c>
      <c r="M41" s="209"/>
      <c r="N41" s="214"/>
      <c r="O41" s="70">
        <f>IF(AA35="","",AA35)</f>
      </c>
      <c r="P41" s="66" t="s">
        <v>236</v>
      </c>
      <c r="Q41" s="68">
        <f>IF(Y35="","",Y35)</f>
      </c>
      <c r="R41" s="209"/>
      <c r="S41" s="214"/>
      <c r="T41" s="70">
        <f>IF(AA38="","",AA38)</f>
      </c>
      <c r="U41" s="71" t="s">
        <v>236</v>
      </c>
      <c r="V41" s="70">
        <f>IF(Y38="","",Y38)</f>
      </c>
      <c r="W41" s="209"/>
      <c r="X41" s="221"/>
      <c r="Y41" s="222"/>
      <c r="Z41" s="222"/>
      <c r="AA41" s="222"/>
      <c r="AB41" s="223"/>
      <c r="AC41" s="212"/>
      <c r="AD41" s="204"/>
      <c r="AE41" s="207"/>
      <c r="AF41" s="212"/>
      <c r="AG41" s="207"/>
    </row>
    <row r="42" spans="2:34" ht="14.25">
      <c r="B42" s="59"/>
      <c r="C42" s="59"/>
      <c r="G42" s="80"/>
      <c r="K42" s="80"/>
      <c r="L42" s="80"/>
      <c r="P42" s="80"/>
      <c r="Q42" s="80"/>
      <c r="Z42" s="80"/>
      <c r="AB42" s="28"/>
      <c r="AC42" s="28"/>
      <c r="AD42" s="28"/>
      <c r="AE42" s="28"/>
      <c r="AF42" s="28"/>
      <c r="AG42" s="28"/>
      <c r="AH42" s="28"/>
    </row>
    <row r="44" spans="2:7" ht="17.25">
      <c r="B44" s="127" t="s">
        <v>301</v>
      </c>
      <c r="C44" s="127"/>
      <c r="D44" s="127"/>
      <c r="E44" s="127"/>
      <c r="F44" s="127"/>
      <c r="G44" s="127"/>
    </row>
    <row r="46" spans="2:30" ht="15" thickBot="1">
      <c r="B46" s="160" t="s">
        <v>211</v>
      </c>
      <c r="C46" s="139" t="s">
        <v>249</v>
      </c>
      <c r="D46" s="6"/>
      <c r="E46" s="6"/>
      <c r="F46" s="6"/>
      <c r="G46" s="6"/>
      <c r="H46" s="6"/>
      <c r="Q46" s="106"/>
      <c r="R46" s="106"/>
      <c r="S46" s="106"/>
      <c r="T46" s="106"/>
      <c r="U46" s="106"/>
      <c r="V46" s="139" t="s">
        <v>250</v>
      </c>
      <c r="W46" s="139"/>
      <c r="X46" s="139"/>
      <c r="Y46" s="139"/>
      <c r="Z46" s="139"/>
      <c r="AA46" s="159" t="s">
        <v>237</v>
      </c>
      <c r="AB46" s="159"/>
      <c r="AC46" s="159"/>
      <c r="AD46" s="159"/>
    </row>
    <row r="47" spans="2:30" ht="15" thickTop="1">
      <c r="B47" s="160"/>
      <c r="C47" s="139"/>
      <c r="G47" s="197" t="s">
        <v>547</v>
      </c>
      <c r="H47" s="198"/>
      <c r="P47" s="111"/>
      <c r="Q47" s="194" t="s">
        <v>549</v>
      </c>
      <c r="R47" s="189"/>
      <c r="V47" s="139"/>
      <c r="W47" s="139"/>
      <c r="X47" s="139"/>
      <c r="Y47" s="139"/>
      <c r="Z47" s="139"/>
      <c r="AA47" s="159"/>
      <c r="AB47" s="159"/>
      <c r="AC47" s="159"/>
      <c r="AD47" s="159"/>
    </row>
    <row r="48" spans="7:18" ht="15" thickBot="1">
      <c r="G48" s="192"/>
      <c r="H48" s="199"/>
      <c r="I48" s="109"/>
      <c r="J48" s="106"/>
      <c r="O48" s="106"/>
      <c r="P48" s="113"/>
      <c r="Q48" s="189"/>
      <c r="R48" s="192"/>
    </row>
    <row r="49" spans="7:18" ht="15" thickTop="1">
      <c r="G49" s="192"/>
      <c r="H49" s="189"/>
      <c r="I49" s="108"/>
      <c r="J49" s="28"/>
      <c r="K49" s="108"/>
      <c r="N49" s="60"/>
      <c r="P49" s="60"/>
      <c r="Q49" s="190"/>
      <c r="R49" s="192"/>
    </row>
    <row r="50" spans="2:30" ht="14.25">
      <c r="B50" s="160" t="s">
        <v>237</v>
      </c>
      <c r="C50" s="139" t="s">
        <v>251</v>
      </c>
      <c r="D50" s="6"/>
      <c r="E50" s="6"/>
      <c r="F50" s="6"/>
      <c r="G50" s="192"/>
      <c r="H50" s="189"/>
      <c r="I50" s="108"/>
      <c r="J50" s="28"/>
      <c r="K50" s="108"/>
      <c r="N50" s="60"/>
      <c r="P50" s="60"/>
      <c r="Q50" s="190"/>
      <c r="R50" s="192"/>
      <c r="S50" s="6"/>
      <c r="T50" s="6"/>
      <c r="U50" s="6"/>
      <c r="V50" s="139" t="s">
        <v>252</v>
      </c>
      <c r="W50" s="139"/>
      <c r="X50" s="139"/>
      <c r="Y50" s="139"/>
      <c r="Z50" s="139"/>
      <c r="AA50" s="159" t="s">
        <v>211</v>
      </c>
      <c r="AB50" s="159"/>
      <c r="AC50" s="159"/>
      <c r="AD50" s="159"/>
    </row>
    <row r="51" spans="2:30" ht="15">
      <c r="B51" s="160"/>
      <c r="C51" s="139"/>
      <c r="E51" s="129" t="s">
        <v>522</v>
      </c>
      <c r="F51" s="125"/>
      <c r="H51" s="28"/>
      <c r="I51" s="108"/>
      <c r="J51" s="28"/>
      <c r="K51" s="108"/>
      <c r="N51" s="60"/>
      <c r="P51" s="60"/>
      <c r="R51" s="60"/>
      <c r="S51" s="200" t="s">
        <v>526</v>
      </c>
      <c r="T51" s="201"/>
      <c r="V51" s="139"/>
      <c r="W51" s="139"/>
      <c r="X51" s="139"/>
      <c r="Y51" s="139"/>
      <c r="Z51" s="139"/>
      <c r="AA51" s="159"/>
      <c r="AB51" s="159"/>
      <c r="AC51" s="159"/>
      <c r="AD51" s="159"/>
    </row>
    <row r="52" spans="5:20" ht="15.75" thickBot="1">
      <c r="E52" s="132"/>
      <c r="F52" s="133"/>
      <c r="G52" s="109"/>
      <c r="H52" s="106"/>
      <c r="I52" s="108"/>
      <c r="J52" s="28"/>
      <c r="K52" s="108"/>
      <c r="N52" s="60"/>
      <c r="P52" s="60"/>
      <c r="Q52" s="109"/>
      <c r="R52" s="110"/>
      <c r="S52" s="190"/>
      <c r="T52" s="189"/>
    </row>
    <row r="53" spans="5:20" ht="15.75" thickTop="1">
      <c r="E53" s="132"/>
      <c r="F53" s="132"/>
      <c r="G53" s="108"/>
      <c r="J53" s="28"/>
      <c r="K53" s="108"/>
      <c r="N53" s="60"/>
      <c r="R53" s="117"/>
      <c r="S53" s="189"/>
      <c r="T53" s="189"/>
    </row>
    <row r="54" spans="2:30" ht="15.75" thickBot="1">
      <c r="B54" s="160" t="s">
        <v>212</v>
      </c>
      <c r="C54" s="139" t="s">
        <v>253</v>
      </c>
      <c r="D54" s="106"/>
      <c r="E54" s="126"/>
      <c r="F54" s="126"/>
      <c r="G54" s="108"/>
      <c r="J54" s="28"/>
      <c r="K54" s="108"/>
      <c r="N54" s="60"/>
      <c r="R54" s="111"/>
      <c r="S54" s="191"/>
      <c r="T54" s="191"/>
      <c r="U54" s="106"/>
      <c r="V54" s="139" t="s">
        <v>254</v>
      </c>
      <c r="W54" s="139"/>
      <c r="X54" s="139"/>
      <c r="Y54" s="139"/>
      <c r="Z54" s="139"/>
      <c r="AA54" s="159" t="s">
        <v>242</v>
      </c>
      <c r="AB54" s="159"/>
      <c r="AC54" s="159"/>
      <c r="AD54" s="159"/>
    </row>
    <row r="55" spans="2:30" ht="15.75" thickTop="1">
      <c r="B55" s="160"/>
      <c r="C55" s="139"/>
      <c r="I55" s="121" t="s">
        <v>584</v>
      </c>
      <c r="J55" s="132"/>
      <c r="K55" s="108"/>
      <c r="N55" s="60"/>
      <c r="O55" s="188" t="s">
        <v>585</v>
      </c>
      <c r="P55" s="192"/>
      <c r="V55" s="139"/>
      <c r="W55" s="139"/>
      <c r="X55" s="139"/>
      <c r="Y55" s="139"/>
      <c r="Z55" s="139"/>
      <c r="AA55" s="159"/>
      <c r="AB55" s="159"/>
      <c r="AC55" s="159"/>
      <c r="AD55" s="159"/>
    </row>
    <row r="56" spans="9:16" ht="15" thickBot="1">
      <c r="I56" s="160"/>
      <c r="J56" s="132"/>
      <c r="K56" s="115"/>
      <c r="L56" s="113"/>
      <c r="M56" s="6"/>
      <c r="N56" s="7"/>
      <c r="O56" s="190"/>
      <c r="P56" s="192"/>
    </row>
    <row r="57" spans="9:16" ht="15" thickTop="1">
      <c r="I57" s="160"/>
      <c r="J57" s="133"/>
      <c r="L57" s="131" t="s">
        <v>607</v>
      </c>
      <c r="M57" s="193"/>
      <c r="N57" s="118"/>
      <c r="O57" s="189"/>
      <c r="P57" s="192"/>
    </row>
    <row r="58" spans="2:30" ht="15" thickBot="1">
      <c r="B58" s="160" t="s">
        <v>255</v>
      </c>
      <c r="C58" s="139" t="s">
        <v>256</v>
      </c>
      <c r="D58" s="106"/>
      <c r="E58" s="106"/>
      <c r="F58" s="106"/>
      <c r="I58" s="160"/>
      <c r="J58" s="133"/>
      <c r="L58" s="160"/>
      <c r="M58" s="160"/>
      <c r="N58" s="111"/>
      <c r="O58" s="189"/>
      <c r="P58" s="192"/>
      <c r="S58" s="106"/>
      <c r="T58" s="106"/>
      <c r="U58" s="106"/>
      <c r="V58" s="139" t="s">
        <v>257</v>
      </c>
      <c r="W58" s="139"/>
      <c r="X58" s="139"/>
      <c r="Y58" s="139"/>
      <c r="Z58" s="139"/>
      <c r="AA58" s="159" t="s">
        <v>212</v>
      </c>
      <c r="AB58" s="159"/>
      <c r="AC58" s="159"/>
      <c r="AD58" s="159"/>
    </row>
    <row r="59" spans="2:30" ht="15" thickTop="1">
      <c r="B59" s="160"/>
      <c r="C59" s="139"/>
      <c r="E59" s="131" t="s">
        <v>523</v>
      </c>
      <c r="F59" s="132"/>
      <c r="G59" s="108"/>
      <c r="J59" s="60"/>
      <c r="L59" s="160"/>
      <c r="M59" s="160"/>
      <c r="N59" s="111"/>
      <c r="R59" s="111"/>
      <c r="S59" s="194" t="s">
        <v>525</v>
      </c>
      <c r="T59" s="189"/>
      <c r="V59" s="139"/>
      <c r="W59" s="139"/>
      <c r="X59" s="139"/>
      <c r="Y59" s="139"/>
      <c r="Z59" s="139"/>
      <c r="AA59" s="159"/>
      <c r="AB59" s="159"/>
      <c r="AC59" s="159"/>
      <c r="AD59" s="159"/>
    </row>
    <row r="60" spans="5:20" ht="15" thickBot="1">
      <c r="E60" s="160"/>
      <c r="F60" s="132"/>
      <c r="G60" s="115"/>
      <c r="H60" s="106"/>
      <c r="J60" s="60"/>
      <c r="N60" s="111"/>
      <c r="Q60" s="106"/>
      <c r="R60" s="113"/>
      <c r="S60" s="189"/>
      <c r="T60" s="192"/>
    </row>
    <row r="61" spans="5:20" ht="15" thickTop="1">
      <c r="E61" s="160"/>
      <c r="F61" s="133"/>
      <c r="H61" s="60"/>
      <c r="J61" s="60"/>
      <c r="N61" s="111"/>
      <c r="P61" s="60"/>
      <c r="R61" s="60"/>
      <c r="S61" s="190"/>
      <c r="T61" s="192"/>
    </row>
    <row r="62" spans="2:30" ht="14.25">
      <c r="B62" s="160" t="s">
        <v>211</v>
      </c>
      <c r="C62" s="139" t="s">
        <v>258</v>
      </c>
      <c r="D62" s="6"/>
      <c r="E62" s="134"/>
      <c r="F62" s="135"/>
      <c r="H62" s="60"/>
      <c r="J62" s="60"/>
      <c r="N62" s="111"/>
      <c r="P62" s="60"/>
      <c r="R62" s="60"/>
      <c r="S62" s="195"/>
      <c r="T62" s="196"/>
      <c r="U62" s="6"/>
      <c r="V62" s="139" t="s">
        <v>259</v>
      </c>
      <c r="W62" s="139"/>
      <c r="X62" s="139"/>
      <c r="Y62" s="139"/>
      <c r="Z62" s="139"/>
      <c r="AA62" s="159" t="s">
        <v>230</v>
      </c>
      <c r="AB62" s="159"/>
      <c r="AC62" s="159"/>
      <c r="AD62" s="159"/>
    </row>
    <row r="63" spans="2:30" ht="14.25">
      <c r="B63" s="160"/>
      <c r="C63" s="139"/>
      <c r="G63" s="131" t="s">
        <v>548</v>
      </c>
      <c r="H63" s="133"/>
      <c r="J63" s="60"/>
      <c r="N63" s="111"/>
      <c r="P63" s="60"/>
      <c r="Q63" s="188" t="s">
        <v>552</v>
      </c>
      <c r="R63" s="189"/>
      <c r="V63" s="139"/>
      <c r="W63" s="139"/>
      <c r="X63" s="139"/>
      <c r="Y63" s="139"/>
      <c r="Z63" s="139"/>
      <c r="AA63" s="159"/>
      <c r="AB63" s="159"/>
      <c r="AC63" s="159"/>
      <c r="AD63" s="159"/>
    </row>
    <row r="64" spans="7:22" ht="15" thickBot="1">
      <c r="G64" s="132"/>
      <c r="H64" s="133"/>
      <c r="I64" s="109"/>
      <c r="J64" s="110"/>
      <c r="N64" s="111"/>
      <c r="O64" s="106"/>
      <c r="P64" s="110"/>
      <c r="Q64" s="190"/>
      <c r="R64" s="189"/>
      <c r="S64" s="28"/>
      <c r="T64" s="28"/>
      <c r="U64" s="28"/>
      <c r="V64" s="28"/>
    </row>
    <row r="65" spans="7:18" ht="15" thickTop="1">
      <c r="G65" s="132"/>
      <c r="H65" s="132"/>
      <c r="I65" s="108"/>
      <c r="P65" s="117"/>
      <c r="Q65" s="189"/>
      <c r="R65" s="189"/>
    </row>
    <row r="66" spans="2:30" ht="15" thickBot="1">
      <c r="B66" s="160" t="s">
        <v>212</v>
      </c>
      <c r="C66" s="139" t="s">
        <v>260</v>
      </c>
      <c r="D66" s="106"/>
      <c r="E66" s="106"/>
      <c r="F66" s="106"/>
      <c r="G66" s="126"/>
      <c r="H66" s="126"/>
      <c r="I66" s="108"/>
      <c r="P66" s="111"/>
      <c r="Q66" s="191"/>
      <c r="R66" s="191"/>
      <c r="S66" s="106"/>
      <c r="T66" s="106"/>
      <c r="U66" s="106"/>
      <c r="V66" s="139" t="s">
        <v>261</v>
      </c>
      <c r="W66" s="139"/>
      <c r="X66" s="139"/>
      <c r="Y66" s="139"/>
      <c r="Z66" s="139"/>
      <c r="AA66" s="159" t="s">
        <v>211</v>
      </c>
      <c r="AB66" s="159"/>
      <c r="AC66" s="159"/>
      <c r="AD66" s="159"/>
    </row>
    <row r="67" spans="2:30" ht="15" thickTop="1">
      <c r="B67" s="160"/>
      <c r="C67" s="139"/>
      <c r="V67" s="139"/>
      <c r="W67" s="139"/>
      <c r="X67" s="139"/>
      <c r="Y67" s="139"/>
      <c r="Z67" s="139"/>
      <c r="AA67" s="159"/>
      <c r="AB67" s="159"/>
      <c r="AC67" s="159"/>
      <c r="AD67" s="159"/>
    </row>
    <row r="70" spans="2:7" ht="17.25">
      <c r="B70" s="127" t="s">
        <v>300</v>
      </c>
      <c r="C70" s="127"/>
      <c r="D70" s="127"/>
      <c r="E70" s="127"/>
      <c r="F70" s="127"/>
      <c r="G70" s="127"/>
    </row>
    <row r="72" spans="2:27" ht="15" customHeight="1">
      <c r="B72" s="81"/>
      <c r="C72" s="82"/>
      <c r="D72" s="183" t="s">
        <v>262</v>
      </c>
      <c r="E72" s="184"/>
      <c r="F72" s="184"/>
      <c r="G72" s="184"/>
      <c r="H72" s="185"/>
      <c r="I72" s="183" t="s">
        <v>263</v>
      </c>
      <c r="J72" s="184"/>
      <c r="K72" s="184"/>
      <c r="L72" s="184"/>
      <c r="M72" s="185"/>
      <c r="N72" s="183" t="s">
        <v>264</v>
      </c>
      <c r="O72" s="184"/>
      <c r="P72" s="184"/>
      <c r="Q72" s="184"/>
      <c r="R72" s="185"/>
      <c r="S72" s="63"/>
      <c r="T72" s="83" t="s">
        <v>228</v>
      </c>
      <c r="U72" s="83"/>
      <c r="V72" s="186" t="s">
        <v>229</v>
      </c>
      <c r="W72" s="187"/>
      <c r="AA72" s="68"/>
    </row>
    <row r="73" spans="2:34" ht="15" customHeight="1">
      <c r="B73" s="182" t="s">
        <v>212</v>
      </c>
      <c r="C73" s="170" t="s">
        <v>265</v>
      </c>
      <c r="D73" s="173"/>
      <c r="E73" s="174"/>
      <c r="F73" s="174"/>
      <c r="G73" s="174"/>
      <c r="H73" s="175"/>
      <c r="I73" s="84" t="str">
        <f>IF(I74="","",IF(I74&gt;M74,"○","×"))</f>
        <v>×</v>
      </c>
      <c r="J73" s="75">
        <v>4</v>
      </c>
      <c r="K73" s="66" t="s">
        <v>266</v>
      </c>
      <c r="L73" s="75">
        <v>21</v>
      </c>
      <c r="M73" s="85"/>
      <c r="N73" s="64" t="str">
        <f>IF(N74="","",IF(N74&gt;R74,"○","×"))</f>
        <v>×</v>
      </c>
      <c r="O73" s="75">
        <v>5</v>
      </c>
      <c r="P73" s="66" t="s">
        <v>266</v>
      </c>
      <c r="Q73" s="75">
        <v>21</v>
      </c>
      <c r="R73" s="85"/>
      <c r="S73" s="161">
        <f>IF(I73="","",COUNTIF(I73:R73,"○"))</f>
        <v>0</v>
      </c>
      <c r="T73" s="122" t="s">
        <v>234</v>
      </c>
      <c r="U73" s="103">
        <f>IF(I73="","",COUNTIF(I73:R73,"×"))</f>
        <v>2</v>
      </c>
      <c r="V73" s="161">
        <f>IF(AD74="","",RANK(AD74,AD73:AD81))</f>
        <v>3</v>
      </c>
      <c r="W73" s="103"/>
      <c r="X73" s="73"/>
      <c r="Y73" s="73"/>
      <c r="Z73" s="68"/>
      <c r="AA73" s="68"/>
      <c r="AD73" s="308"/>
      <c r="AE73" s="308">
        <f>IF(J73="","",IF(J73&gt;L73,1,0))</f>
        <v>0</v>
      </c>
      <c r="AF73" s="308">
        <f>IF(L73="","",IF(J73&lt;L73,1,0))</f>
        <v>1</v>
      </c>
      <c r="AG73" s="308">
        <f>IF(O73="","",IF(O73&gt;Q73,1,0))</f>
        <v>0</v>
      </c>
      <c r="AH73" s="308">
        <f>IF(Q73="","",IF(O73&lt;Q73,1,0))</f>
        <v>1</v>
      </c>
    </row>
    <row r="74" spans="2:34" ht="15" customHeight="1">
      <c r="B74" s="168"/>
      <c r="C74" s="171"/>
      <c r="D74" s="176"/>
      <c r="E74" s="177"/>
      <c r="F74" s="177"/>
      <c r="G74" s="177"/>
      <c r="H74" s="178"/>
      <c r="I74" s="164">
        <f>IF(J73="","",SUM(AE73:AE75))</f>
        <v>0</v>
      </c>
      <c r="J74" s="73">
        <v>6</v>
      </c>
      <c r="K74" s="66" t="s">
        <v>266</v>
      </c>
      <c r="L74" s="73">
        <v>21</v>
      </c>
      <c r="M74" s="166">
        <f>IF(L73="","",SUM(AF73:AF75))</f>
        <v>2</v>
      </c>
      <c r="N74" s="164">
        <f>IF(O73="","",SUM(AG73:AG75))</f>
        <v>0</v>
      </c>
      <c r="O74" s="86">
        <v>5</v>
      </c>
      <c r="P74" s="66" t="s">
        <v>266</v>
      </c>
      <c r="Q74" s="86">
        <v>21</v>
      </c>
      <c r="R74" s="166">
        <f>IF(Q73="","",SUM(AH73:AH75))</f>
        <v>2</v>
      </c>
      <c r="S74" s="162"/>
      <c r="T74" s="123"/>
      <c r="U74" s="104"/>
      <c r="V74" s="162"/>
      <c r="W74" s="104"/>
      <c r="X74" s="73"/>
      <c r="Y74" s="73"/>
      <c r="Z74" s="68"/>
      <c r="AA74" s="68"/>
      <c r="AD74" s="310">
        <f>IF(S73="","",S73*1000+(I74+N74)*100+((I74+N74)-(M74+R74))*10+((SUM(J73:J75)+SUM(O73:O75))-(SUM(L73:L75)+SUM(Q73:Q75))))</f>
        <v>-104</v>
      </c>
      <c r="AE74" s="308">
        <f>IF(J74="","",IF(J74&gt;L74,1,0))</f>
        <v>0</v>
      </c>
      <c r="AF74" s="308">
        <f>IF(L74="","",IF(J74&lt;L74,1,0))</f>
        <v>1</v>
      </c>
      <c r="AG74" s="308">
        <f>IF(O74="","",IF(O74&gt;Q74,1,0))</f>
        <v>0</v>
      </c>
      <c r="AH74" s="308">
        <f>IF(Q74="","",IF(O74&lt;Q74,1,0))</f>
        <v>1</v>
      </c>
    </row>
    <row r="75" spans="2:34" ht="15" customHeight="1">
      <c r="B75" s="169"/>
      <c r="C75" s="172"/>
      <c r="D75" s="179"/>
      <c r="E75" s="180"/>
      <c r="F75" s="180"/>
      <c r="G75" s="180"/>
      <c r="H75" s="181"/>
      <c r="I75" s="165"/>
      <c r="J75" s="76"/>
      <c r="K75" s="66" t="s">
        <v>266</v>
      </c>
      <c r="L75" s="76"/>
      <c r="M75" s="167"/>
      <c r="N75" s="165"/>
      <c r="O75" s="87"/>
      <c r="P75" s="66" t="s">
        <v>266</v>
      </c>
      <c r="Q75" s="87"/>
      <c r="R75" s="167"/>
      <c r="S75" s="163"/>
      <c r="T75" s="124"/>
      <c r="U75" s="105"/>
      <c r="V75" s="163"/>
      <c r="W75" s="105"/>
      <c r="X75" s="73"/>
      <c r="Y75" s="73"/>
      <c r="Z75" s="28"/>
      <c r="AA75" s="28"/>
      <c r="AD75" s="308"/>
      <c r="AE75" s="308">
        <f>IF(J75="","",IF(J75&gt;L75,1,0))</f>
      </c>
      <c r="AF75" s="308">
        <f>IF(L75="","",IF(J75&lt;L75,1,0))</f>
      </c>
      <c r="AG75" s="308">
        <f>IF(O75="","",IF(O75&gt;Q75,1,0))</f>
      </c>
      <c r="AH75" s="308">
        <f>IF(Q75="","",IF(O75&lt;Q75,1,0))</f>
      </c>
    </row>
    <row r="76" spans="2:34" ht="15" customHeight="1">
      <c r="B76" s="182" t="s">
        <v>211</v>
      </c>
      <c r="C76" s="170" t="s">
        <v>267</v>
      </c>
      <c r="D76" s="84" t="str">
        <f>IF(E76="","",IF(D77&gt;H77,"○","×"))</f>
        <v>○</v>
      </c>
      <c r="E76" s="75">
        <f>IF(L73="","",L73)</f>
        <v>21</v>
      </c>
      <c r="F76" s="74" t="s">
        <v>266</v>
      </c>
      <c r="G76" s="75">
        <f>IF(J73="","",J73)</f>
        <v>4</v>
      </c>
      <c r="H76" s="88"/>
      <c r="I76" s="173"/>
      <c r="J76" s="174"/>
      <c r="K76" s="174"/>
      <c r="L76" s="174"/>
      <c r="M76" s="175"/>
      <c r="N76" s="84" t="str">
        <f>IF(O76="","",IF(N77&gt;R77,"○","×"))</f>
        <v>○</v>
      </c>
      <c r="O76" s="75">
        <v>21</v>
      </c>
      <c r="P76" s="74" t="s">
        <v>266</v>
      </c>
      <c r="Q76" s="75">
        <v>17</v>
      </c>
      <c r="R76" s="89"/>
      <c r="S76" s="161">
        <f>IF(D76="","",COUNTIF(D76:R78,"○"))</f>
        <v>2</v>
      </c>
      <c r="T76" s="122" t="s">
        <v>234</v>
      </c>
      <c r="U76" s="103">
        <f>IF(D76="","",COUNTIF(D76:R78,"×"))</f>
        <v>0</v>
      </c>
      <c r="V76" s="161">
        <f>IF(AD77="","",RANK(AD77,AD73:AD81))</f>
        <v>1</v>
      </c>
      <c r="W76" s="103"/>
      <c r="X76" s="73"/>
      <c r="Y76" s="73"/>
      <c r="Z76" s="28"/>
      <c r="AA76" s="28"/>
      <c r="AD76" s="308"/>
      <c r="AE76" s="308">
        <f>IF(O76="","",IF(O76&gt;Q76,1,0))</f>
        <v>1</v>
      </c>
      <c r="AF76" s="308">
        <f>IF(Q76="","",IF(O76&lt;Q76,1,0))</f>
        <v>0</v>
      </c>
      <c r="AG76" s="308"/>
      <c r="AH76" s="308"/>
    </row>
    <row r="77" spans="2:34" ht="15" customHeight="1">
      <c r="B77" s="168"/>
      <c r="C77" s="171"/>
      <c r="D77" s="164">
        <f>M74</f>
        <v>2</v>
      </c>
      <c r="E77" s="73">
        <f>IF(L74="","",L74)</f>
        <v>21</v>
      </c>
      <c r="F77" s="66" t="s">
        <v>266</v>
      </c>
      <c r="G77" s="73">
        <f>IF(J74="","",J74)</f>
        <v>6</v>
      </c>
      <c r="H77" s="166">
        <f>I74</f>
        <v>0</v>
      </c>
      <c r="I77" s="176"/>
      <c r="J77" s="177"/>
      <c r="K77" s="177"/>
      <c r="L77" s="177"/>
      <c r="M77" s="178"/>
      <c r="N77" s="164">
        <f>IF(O76="","",SUM(AE76:AE78))</f>
        <v>2</v>
      </c>
      <c r="O77" s="73">
        <v>21</v>
      </c>
      <c r="P77" s="66" t="s">
        <v>266</v>
      </c>
      <c r="Q77" s="73">
        <v>9</v>
      </c>
      <c r="R77" s="166">
        <f>IF(Q76="","",SUM(AF76:AF78))</f>
        <v>0</v>
      </c>
      <c r="S77" s="162"/>
      <c r="T77" s="123"/>
      <c r="U77" s="104"/>
      <c r="V77" s="162"/>
      <c r="W77" s="104"/>
      <c r="X77" s="73"/>
      <c r="Y77" s="73"/>
      <c r="Z77" s="28"/>
      <c r="AA77" s="28"/>
      <c r="AD77" s="310">
        <f>IF(S76="","",S76*1000+(D77+N77)*100+((D77+N77)-(H77+R77))*10+((SUM(E76:E78)+SUM(O76:O78))-(SUM(G76:G78)+SUM(Q76:Q78))))</f>
        <v>2488</v>
      </c>
      <c r="AE77" s="308">
        <f>IF(O77="","",IF(O77&gt;Q77,1,0))</f>
        <v>1</v>
      </c>
      <c r="AF77" s="308">
        <f>IF(Q77="","",IF(O77&lt;Q77,1,0))</f>
        <v>0</v>
      </c>
      <c r="AG77" s="308"/>
      <c r="AH77" s="308"/>
    </row>
    <row r="78" spans="2:34" ht="15" customHeight="1">
      <c r="B78" s="169"/>
      <c r="C78" s="172"/>
      <c r="D78" s="165"/>
      <c r="E78" s="76">
        <f>IF(L75="","",L75)</f>
      </c>
      <c r="F78" s="71" t="s">
        <v>266</v>
      </c>
      <c r="G78" s="76">
        <f>IF(J75="","",J75)</f>
      </c>
      <c r="H78" s="167"/>
      <c r="I78" s="179"/>
      <c r="J78" s="180"/>
      <c r="K78" s="180"/>
      <c r="L78" s="180"/>
      <c r="M78" s="181"/>
      <c r="N78" s="165"/>
      <c r="O78" s="76"/>
      <c r="P78" s="66" t="s">
        <v>266</v>
      </c>
      <c r="Q78" s="76"/>
      <c r="R78" s="167"/>
      <c r="S78" s="163"/>
      <c r="T78" s="124"/>
      <c r="U78" s="105"/>
      <c r="V78" s="163"/>
      <c r="W78" s="105"/>
      <c r="X78" s="73"/>
      <c r="Y78" s="73"/>
      <c r="Z78" s="28"/>
      <c r="AA78" s="28"/>
      <c r="AD78" s="308"/>
      <c r="AE78" s="308">
        <f>IF(O78="","",IF(O78&gt;Q78,1,0))</f>
      </c>
      <c r="AF78" s="308">
        <f>IF(Q78="","",IF(O78&lt;Q78,1,0))</f>
      </c>
      <c r="AG78" s="308"/>
      <c r="AH78" s="308"/>
    </row>
    <row r="79" spans="2:34" ht="15" customHeight="1">
      <c r="B79" s="168" t="s">
        <v>242</v>
      </c>
      <c r="C79" s="170" t="s">
        <v>529</v>
      </c>
      <c r="D79" s="84" t="str">
        <f>IF(E79="","",IF(D80&gt;H80,"○","×"))</f>
        <v>○</v>
      </c>
      <c r="E79" s="75">
        <f>IF(Q73="","",Q73)</f>
        <v>21</v>
      </c>
      <c r="F79" s="74" t="s">
        <v>266</v>
      </c>
      <c r="G79" s="75">
        <f>IF(O73="","",O73)</f>
        <v>5</v>
      </c>
      <c r="H79" s="89"/>
      <c r="I79" s="84" t="str">
        <f>IF(J79="","",IF(I80&gt;M80,"○","×"))</f>
        <v>×</v>
      </c>
      <c r="J79" s="75">
        <f>IF(Q76="","",Q76)</f>
        <v>17</v>
      </c>
      <c r="K79" s="66" t="s">
        <v>266</v>
      </c>
      <c r="L79" s="75">
        <f>IF(O76="","",O76)</f>
        <v>21</v>
      </c>
      <c r="M79" s="89"/>
      <c r="N79" s="173"/>
      <c r="O79" s="174"/>
      <c r="P79" s="174"/>
      <c r="Q79" s="174"/>
      <c r="R79" s="175"/>
      <c r="S79" s="161">
        <f>IF(D79="","",COUNTIF(D79:M79,"○"))</f>
        <v>1</v>
      </c>
      <c r="T79" s="122" t="s">
        <v>234</v>
      </c>
      <c r="U79" s="103">
        <f>IF(D79="","",COUNTIF(D79:M79,"×"))</f>
        <v>1</v>
      </c>
      <c r="V79" s="161">
        <f>IF(AD80="","",RANK(AD80,AD73:AD81))</f>
        <v>2</v>
      </c>
      <c r="W79" s="103"/>
      <c r="X79" s="73"/>
      <c r="Y79" s="73"/>
      <c r="Z79" s="28"/>
      <c r="AA79" s="28"/>
      <c r="AD79" s="308"/>
      <c r="AE79" s="308"/>
      <c r="AF79" s="308"/>
      <c r="AG79" s="308"/>
      <c r="AH79" s="308"/>
    </row>
    <row r="80" spans="2:34" ht="15" customHeight="1">
      <c r="B80" s="168"/>
      <c r="C80" s="171"/>
      <c r="D80" s="164">
        <f>R74</f>
        <v>2</v>
      </c>
      <c r="E80" s="73">
        <f>IF(Q74="","",Q74)</f>
        <v>21</v>
      </c>
      <c r="F80" s="66" t="s">
        <v>266</v>
      </c>
      <c r="G80" s="73">
        <f>IF(O74="","",O74)</f>
        <v>5</v>
      </c>
      <c r="H80" s="166">
        <f>N74</f>
        <v>0</v>
      </c>
      <c r="I80" s="164">
        <f>R77</f>
        <v>0</v>
      </c>
      <c r="J80" s="73">
        <f>IF(Q77="","",Q77)</f>
        <v>9</v>
      </c>
      <c r="K80" s="66" t="s">
        <v>266</v>
      </c>
      <c r="L80" s="86">
        <f>IF(O77="","",O77)</f>
        <v>21</v>
      </c>
      <c r="M80" s="166">
        <f>N77</f>
        <v>2</v>
      </c>
      <c r="N80" s="176"/>
      <c r="O80" s="177"/>
      <c r="P80" s="177"/>
      <c r="Q80" s="177"/>
      <c r="R80" s="178"/>
      <c r="S80" s="162"/>
      <c r="T80" s="123"/>
      <c r="U80" s="104"/>
      <c r="V80" s="162"/>
      <c r="W80" s="104"/>
      <c r="X80" s="73"/>
      <c r="Y80" s="73"/>
      <c r="Z80" s="28"/>
      <c r="AA80" s="28"/>
      <c r="AD80" s="310">
        <f>IF(S79="","",S79*1000+(D80+I80)*100+((D80+I80)-(H80+M80))*10+((SUM(E79:E81)+SUM(J79:J81))-(SUM(G79:G81)+SUM(L79:L81))))</f>
        <v>1216</v>
      </c>
      <c r="AE80" s="308"/>
      <c r="AF80" s="308"/>
      <c r="AG80" s="308"/>
      <c r="AH80" s="308"/>
    </row>
    <row r="81" spans="2:27" ht="15" customHeight="1">
      <c r="B81" s="169"/>
      <c r="C81" s="172"/>
      <c r="D81" s="165"/>
      <c r="E81" s="76">
        <f>IF(Q75="","",Q75)</f>
      </c>
      <c r="F81" s="71" t="s">
        <v>266</v>
      </c>
      <c r="G81" s="76">
        <f>IF(O75="","",O75)</f>
      </c>
      <c r="H81" s="167"/>
      <c r="I81" s="165"/>
      <c r="J81" s="76">
        <f>IF(Q78="","",Q78)</f>
      </c>
      <c r="K81" s="66" t="s">
        <v>266</v>
      </c>
      <c r="L81" s="87">
        <f>IF(O78="","",O78)</f>
      </c>
      <c r="M81" s="167"/>
      <c r="N81" s="179"/>
      <c r="O81" s="180"/>
      <c r="P81" s="180"/>
      <c r="Q81" s="180"/>
      <c r="R81" s="181"/>
      <c r="S81" s="163"/>
      <c r="T81" s="124"/>
      <c r="U81" s="105"/>
      <c r="V81" s="163"/>
      <c r="W81" s="105"/>
      <c r="X81" s="73"/>
      <c r="Y81" s="73"/>
      <c r="Z81" s="28"/>
      <c r="AA81" s="28"/>
    </row>
    <row r="82" spans="2:18" s="77" customFormat="1" ht="15" customHeight="1">
      <c r="B82" s="90"/>
      <c r="C82" s="90"/>
      <c r="E82" s="91"/>
      <c r="F82" s="91"/>
      <c r="G82" s="91"/>
      <c r="J82" s="91"/>
      <c r="K82" s="91"/>
      <c r="L82" s="91"/>
      <c r="O82" s="91"/>
      <c r="P82" s="91"/>
      <c r="Q82" s="91"/>
      <c r="R82" s="91"/>
    </row>
    <row r="84" spans="2:7" ht="17.25">
      <c r="B84" s="127" t="s">
        <v>299</v>
      </c>
      <c r="C84" s="127"/>
      <c r="D84" s="127"/>
      <c r="E84" s="127"/>
      <c r="F84" s="127"/>
      <c r="G84" s="127"/>
    </row>
    <row r="86" spans="2:8" ht="15" thickBot="1">
      <c r="B86" s="160" t="s">
        <v>211</v>
      </c>
      <c r="C86" s="139" t="s">
        <v>268</v>
      </c>
      <c r="D86" s="106"/>
      <c r="E86" s="106"/>
      <c r="F86" s="106"/>
      <c r="G86" s="106"/>
      <c r="H86" s="106"/>
    </row>
    <row r="87" spans="2:9" ht="13.5" customHeight="1" thickTop="1">
      <c r="B87" s="160"/>
      <c r="C87" s="139"/>
      <c r="G87" s="131" t="s">
        <v>550</v>
      </c>
      <c r="H87" s="131"/>
      <c r="I87" s="108"/>
    </row>
    <row r="88" spans="6:30" ht="15.75" thickBot="1">
      <c r="F88" s="58"/>
      <c r="G88" s="131"/>
      <c r="H88" s="131"/>
      <c r="I88" s="115"/>
      <c r="J88" s="106"/>
      <c r="Q88" s="106"/>
      <c r="R88" s="106"/>
      <c r="S88" s="106"/>
      <c r="T88" s="106"/>
      <c r="U88" s="106"/>
      <c r="V88" s="139" t="s">
        <v>269</v>
      </c>
      <c r="W88" s="139"/>
      <c r="X88" s="139"/>
      <c r="Y88" s="139"/>
      <c r="Z88" s="139"/>
      <c r="AA88" s="159" t="s">
        <v>212</v>
      </c>
      <c r="AB88" s="159"/>
      <c r="AC88" s="159"/>
      <c r="AD88" s="159"/>
    </row>
    <row r="89" spans="6:30" ht="15.75" thickTop="1">
      <c r="F89" s="58"/>
      <c r="G89" s="131"/>
      <c r="H89" s="128"/>
      <c r="I89" s="92"/>
      <c r="J89" s="28"/>
      <c r="K89" s="108"/>
      <c r="P89" s="111"/>
      <c r="Q89" s="140" t="s">
        <v>551</v>
      </c>
      <c r="R89" s="141"/>
      <c r="S89" s="94"/>
      <c r="V89" s="139"/>
      <c r="W89" s="139"/>
      <c r="X89" s="139"/>
      <c r="Y89" s="139"/>
      <c r="Z89" s="139"/>
      <c r="AA89" s="159"/>
      <c r="AB89" s="159"/>
      <c r="AC89" s="159"/>
      <c r="AD89" s="159"/>
    </row>
    <row r="90" spans="2:19" ht="15.75" thickBot="1">
      <c r="B90" s="160" t="s">
        <v>255</v>
      </c>
      <c r="C90" s="139" t="s">
        <v>270</v>
      </c>
      <c r="D90" s="106"/>
      <c r="E90" s="106"/>
      <c r="F90" s="102"/>
      <c r="G90" s="131"/>
      <c r="H90" s="128"/>
      <c r="J90" s="28"/>
      <c r="K90" s="108"/>
      <c r="O90" s="106"/>
      <c r="P90" s="113"/>
      <c r="Q90" s="141"/>
      <c r="R90" s="141"/>
      <c r="S90" s="69"/>
    </row>
    <row r="91" spans="2:19" ht="15.75" thickTop="1">
      <c r="B91" s="160"/>
      <c r="C91" s="139"/>
      <c r="D91" s="94"/>
      <c r="E91" s="131" t="s">
        <v>528</v>
      </c>
      <c r="F91" s="132"/>
      <c r="G91" s="108"/>
      <c r="H91" s="60"/>
      <c r="J91" s="28"/>
      <c r="K91" s="108"/>
      <c r="N91" s="111"/>
      <c r="P91" s="60"/>
      <c r="Q91" s="142"/>
      <c r="R91" s="141"/>
      <c r="S91" s="69"/>
    </row>
    <row r="92" spans="4:30" ht="15.75" thickBot="1">
      <c r="D92" s="69"/>
      <c r="E92" s="132"/>
      <c r="F92" s="132"/>
      <c r="G92" s="115"/>
      <c r="H92" s="110"/>
      <c r="J92" s="28"/>
      <c r="K92" s="108"/>
      <c r="N92" s="111"/>
      <c r="P92" s="60"/>
      <c r="Q92" s="143"/>
      <c r="R92" s="130"/>
      <c r="S92" s="95"/>
      <c r="T92" s="6"/>
      <c r="U92" s="6"/>
      <c r="V92" s="139" t="s">
        <v>271</v>
      </c>
      <c r="W92" s="139"/>
      <c r="X92" s="139"/>
      <c r="Y92" s="139"/>
      <c r="Z92" s="139"/>
      <c r="AA92" s="159" t="s">
        <v>230</v>
      </c>
      <c r="AB92" s="159"/>
      <c r="AC92" s="159"/>
      <c r="AD92" s="159"/>
    </row>
    <row r="93" spans="4:30" ht="15.75" thickTop="1">
      <c r="D93" s="69"/>
      <c r="E93" s="132"/>
      <c r="F93" s="133"/>
      <c r="H93" s="69"/>
      <c r="I93" s="121" t="s">
        <v>586</v>
      </c>
      <c r="J93" s="132"/>
      <c r="K93" s="108"/>
      <c r="N93" s="111"/>
      <c r="O93" s="140" t="s">
        <v>587</v>
      </c>
      <c r="P93" s="141"/>
      <c r="Q93" s="94"/>
      <c r="V93" s="139"/>
      <c r="W93" s="139"/>
      <c r="X93" s="139"/>
      <c r="Y93" s="139"/>
      <c r="Z93" s="139"/>
      <c r="AA93" s="159"/>
      <c r="AB93" s="159"/>
      <c r="AC93" s="159"/>
      <c r="AD93" s="159"/>
    </row>
    <row r="94" spans="2:17" ht="15" thickBot="1">
      <c r="B94" s="160" t="s">
        <v>230</v>
      </c>
      <c r="C94" s="139" t="s">
        <v>272</v>
      </c>
      <c r="D94" s="95"/>
      <c r="E94" s="134"/>
      <c r="F94" s="135"/>
      <c r="H94" s="69"/>
      <c r="I94" s="160"/>
      <c r="J94" s="132"/>
      <c r="K94" s="115"/>
      <c r="L94" s="113"/>
      <c r="M94" s="6"/>
      <c r="N94" s="112"/>
      <c r="O94" s="141"/>
      <c r="P94" s="141"/>
      <c r="Q94" s="94"/>
    </row>
    <row r="95" spans="2:17" ht="15" thickTop="1">
      <c r="B95" s="160"/>
      <c r="C95" s="139"/>
      <c r="H95" s="69"/>
      <c r="I95" s="160"/>
      <c r="J95" s="133"/>
      <c r="K95" s="92"/>
      <c r="L95" s="136" t="s">
        <v>608</v>
      </c>
      <c r="M95" s="137"/>
      <c r="N95" s="60"/>
      <c r="O95" s="142"/>
      <c r="P95" s="141"/>
      <c r="Q95" s="94"/>
    </row>
    <row r="96" spans="8:30" ht="15" thickBot="1">
      <c r="H96" s="69"/>
      <c r="I96" s="160"/>
      <c r="J96" s="133"/>
      <c r="L96" s="138"/>
      <c r="M96" s="138"/>
      <c r="N96" s="60"/>
      <c r="O96" s="142"/>
      <c r="P96" s="141"/>
      <c r="Q96" s="120"/>
      <c r="R96" s="106"/>
      <c r="S96" s="106"/>
      <c r="T96" s="106"/>
      <c r="U96" s="106"/>
      <c r="V96" s="139" t="s">
        <v>273</v>
      </c>
      <c r="W96" s="139"/>
      <c r="X96" s="139"/>
      <c r="Y96" s="139"/>
      <c r="Z96" s="139"/>
      <c r="AA96" s="159" t="s">
        <v>215</v>
      </c>
      <c r="AB96" s="159"/>
      <c r="AC96" s="159"/>
      <c r="AD96" s="159"/>
    </row>
    <row r="97" spans="10:30" ht="15" thickTop="1">
      <c r="J97" s="60"/>
      <c r="L97" s="138"/>
      <c r="M97" s="138"/>
      <c r="N97" s="60"/>
      <c r="P97" s="111"/>
      <c r="Q97" s="140" t="s">
        <v>557</v>
      </c>
      <c r="R97" s="141"/>
      <c r="S97" s="94"/>
      <c r="V97" s="139"/>
      <c r="W97" s="139"/>
      <c r="X97" s="139"/>
      <c r="Y97" s="139"/>
      <c r="Z97" s="139"/>
      <c r="AA97" s="159"/>
      <c r="AB97" s="159"/>
      <c r="AC97" s="159"/>
      <c r="AD97" s="159"/>
    </row>
    <row r="98" spans="2:19" ht="15" thickBot="1">
      <c r="B98" s="160" t="s">
        <v>255</v>
      </c>
      <c r="C98" s="139" t="s">
        <v>274</v>
      </c>
      <c r="D98" s="6"/>
      <c r="E98" s="6"/>
      <c r="F98" s="6"/>
      <c r="G98" s="6"/>
      <c r="H98" s="6"/>
      <c r="J98" s="60"/>
      <c r="N98" s="60"/>
      <c r="O98" s="109"/>
      <c r="P98" s="113"/>
      <c r="Q98" s="141"/>
      <c r="R98" s="141"/>
      <c r="S98" s="69"/>
    </row>
    <row r="99" spans="2:19" ht="15" thickTop="1">
      <c r="B99" s="160"/>
      <c r="C99" s="139"/>
      <c r="F99" s="93"/>
      <c r="G99" s="129" t="s">
        <v>553</v>
      </c>
      <c r="H99" s="125"/>
      <c r="J99" s="60"/>
      <c r="P99" s="60"/>
      <c r="Q99" s="142"/>
      <c r="R99" s="141"/>
      <c r="S99" s="69"/>
    </row>
    <row r="100" spans="6:30" ht="15" thickBot="1">
      <c r="F100" s="69"/>
      <c r="G100" s="132"/>
      <c r="H100" s="133"/>
      <c r="I100" s="109"/>
      <c r="J100" s="110"/>
      <c r="P100" s="60"/>
      <c r="Q100" s="143"/>
      <c r="R100" s="130"/>
      <c r="S100" s="95"/>
      <c r="T100" s="6"/>
      <c r="U100" s="6"/>
      <c r="V100" s="139" t="s">
        <v>275</v>
      </c>
      <c r="W100" s="139"/>
      <c r="X100" s="139"/>
      <c r="Y100" s="139"/>
      <c r="Z100" s="139"/>
      <c r="AA100" s="159" t="s">
        <v>255</v>
      </c>
      <c r="AB100" s="159"/>
      <c r="AC100" s="159"/>
      <c r="AD100" s="159"/>
    </row>
    <row r="101" spans="6:30" ht="15" thickTop="1">
      <c r="F101" s="69"/>
      <c r="G101" s="132"/>
      <c r="H101" s="132"/>
      <c r="I101" s="108"/>
      <c r="V101" s="139"/>
      <c r="W101" s="139"/>
      <c r="X101" s="139"/>
      <c r="Y101" s="139"/>
      <c r="Z101" s="139"/>
      <c r="AA101" s="159"/>
      <c r="AB101" s="159"/>
      <c r="AC101" s="159"/>
      <c r="AD101" s="159"/>
    </row>
    <row r="102" spans="2:9" ht="15" thickBot="1">
      <c r="B102" s="160" t="s">
        <v>215</v>
      </c>
      <c r="C102" s="139" t="s">
        <v>276</v>
      </c>
      <c r="D102" s="106"/>
      <c r="E102" s="106"/>
      <c r="F102" s="120"/>
      <c r="G102" s="126"/>
      <c r="H102" s="126"/>
      <c r="I102" s="108"/>
    </row>
    <row r="103" spans="2:3" ht="15" thickTop="1">
      <c r="B103" s="160"/>
      <c r="C103" s="139"/>
    </row>
  </sheetData>
  <sheetProtection/>
  <mergeCells count="212">
    <mergeCell ref="AA6:AC7"/>
    <mergeCell ref="Q7:R10"/>
    <mergeCell ref="B8:B9"/>
    <mergeCell ref="C8:C9"/>
    <mergeCell ref="V10:Z11"/>
    <mergeCell ref="AA10:AC11"/>
    <mergeCell ref="I11:J14"/>
    <mergeCell ref="O11:P14"/>
    <mergeCell ref="AA14:AC15"/>
    <mergeCell ref="V6:Z7"/>
    <mergeCell ref="B2:G2"/>
    <mergeCell ref="B4:B5"/>
    <mergeCell ref="C4:C5"/>
    <mergeCell ref="G5:H8"/>
    <mergeCell ref="AA18:AC19"/>
    <mergeCell ref="B20:B21"/>
    <mergeCell ref="C20:C21"/>
    <mergeCell ref="B24:G24"/>
    <mergeCell ref="G17:H20"/>
    <mergeCell ref="V18:Z19"/>
    <mergeCell ref="B12:B13"/>
    <mergeCell ref="C12:C13"/>
    <mergeCell ref="L13:M15"/>
    <mergeCell ref="V14:Z15"/>
    <mergeCell ref="Q15:R18"/>
    <mergeCell ref="B16:B17"/>
    <mergeCell ref="C16:C17"/>
    <mergeCell ref="E9:F12"/>
    <mergeCell ref="S26:W26"/>
    <mergeCell ref="X26:AB26"/>
    <mergeCell ref="AC26:AE26"/>
    <mergeCell ref="AF26:AG26"/>
    <mergeCell ref="B26:C26"/>
    <mergeCell ref="D26:H26"/>
    <mergeCell ref="I26:M26"/>
    <mergeCell ref="N26:R26"/>
    <mergeCell ref="AE27:AE29"/>
    <mergeCell ref="AF27:AG29"/>
    <mergeCell ref="I28:I29"/>
    <mergeCell ref="M28:M29"/>
    <mergeCell ref="N28:N29"/>
    <mergeCell ref="R28:R29"/>
    <mergeCell ref="S28:S29"/>
    <mergeCell ref="W28:W29"/>
    <mergeCell ref="X28:X29"/>
    <mergeCell ref="AC27:AC29"/>
    <mergeCell ref="B30:B32"/>
    <mergeCell ref="C30:C32"/>
    <mergeCell ref="I30:M32"/>
    <mergeCell ref="AC30:AC32"/>
    <mergeCell ref="AB31:AB32"/>
    <mergeCell ref="AD27:AD29"/>
    <mergeCell ref="B27:B29"/>
    <mergeCell ref="C27:C29"/>
    <mergeCell ref="D27:H29"/>
    <mergeCell ref="AB28:AB29"/>
    <mergeCell ref="AD30:AD32"/>
    <mergeCell ref="AE30:AE32"/>
    <mergeCell ref="AF30:AG32"/>
    <mergeCell ref="D31:D32"/>
    <mergeCell ref="H31:H32"/>
    <mergeCell ref="N31:N32"/>
    <mergeCell ref="R31:R32"/>
    <mergeCell ref="S31:S32"/>
    <mergeCell ref="W31:W32"/>
    <mergeCell ref="X31:X32"/>
    <mergeCell ref="AE33:AE35"/>
    <mergeCell ref="AF33:AG35"/>
    <mergeCell ref="D34:D35"/>
    <mergeCell ref="H34:H35"/>
    <mergeCell ref="I34:I35"/>
    <mergeCell ref="M34:M35"/>
    <mergeCell ref="S34:S35"/>
    <mergeCell ref="W34:W35"/>
    <mergeCell ref="X34:X35"/>
    <mergeCell ref="N33:R35"/>
    <mergeCell ref="B36:B38"/>
    <mergeCell ref="C36:C38"/>
    <mergeCell ref="S36:W38"/>
    <mergeCell ref="AC36:AC38"/>
    <mergeCell ref="AB37:AB38"/>
    <mergeCell ref="AD33:AD35"/>
    <mergeCell ref="B33:B35"/>
    <mergeCell ref="C33:C35"/>
    <mergeCell ref="AC33:AC35"/>
    <mergeCell ref="AB34:AB35"/>
    <mergeCell ref="AD36:AD38"/>
    <mergeCell ref="AE36:AE38"/>
    <mergeCell ref="AF36:AG38"/>
    <mergeCell ref="D37:D38"/>
    <mergeCell ref="H37:H38"/>
    <mergeCell ref="I37:I38"/>
    <mergeCell ref="M37:M38"/>
    <mergeCell ref="N37:N38"/>
    <mergeCell ref="R37:R38"/>
    <mergeCell ref="X37:X38"/>
    <mergeCell ref="AF39:AG41"/>
    <mergeCell ref="D40:D41"/>
    <mergeCell ref="H40:H41"/>
    <mergeCell ref="I40:I41"/>
    <mergeCell ref="M40:M41"/>
    <mergeCell ref="N40:N41"/>
    <mergeCell ref="R40:R41"/>
    <mergeCell ref="S40:S41"/>
    <mergeCell ref="X39:AB41"/>
    <mergeCell ref="AC39:AC41"/>
    <mergeCell ref="B44:G44"/>
    <mergeCell ref="B46:B47"/>
    <mergeCell ref="C46:C47"/>
    <mergeCell ref="V46:Z47"/>
    <mergeCell ref="AD39:AD41"/>
    <mergeCell ref="AE39:AE41"/>
    <mergeCell ref="B39:B41"/>
    <mergeCell ref="C39:C41"/>
    <mergeCell ref="W40:W41"/>
    <mergeCell ref="AA46:AD47"/>
    <mergeCell ref="G47:H50"/>
    <mergeCell ref="Q47:R50"/>
    <mergeCell ref="B50:B51"/>
    <mergeCell ref="C50:C51"/>
    <mergeCell ref="V50:Z51"/>
    <mergeCell ref="AA50:AD51"/>
    <mergeCell ref="E51:F54"/>
    <mergeCell ref="S51:T54"/>
    <mergeCell ref="B54:B55"/>
    <mergeCell ref="C54:C55"/>
    <mergeCell ref="V54:Z55"/>
    <mergeCell ref="AA54:AD55"/>
    <mergeCell ref="I55:J58"/>
    <mergeCell ref="O55:P58"/>
    <mergeCell ref="L57:M59"/>
    <mergeCell ref="AA58:AD59"/>
    <mergeCell ref="E59:F62"/>
    <mergeCell ref="S59:T62"/>
    <mergeCell ref="V58:Z59"/>
    <mergeCell ref="AA62:AD63"/>
    <mergeCell ref="G63:H66"/>
    <mergeCell ref="Q63:R66"/>
    <mergeCell ref="B66:B67"/>
    <mergeCell ref="C66:C67"/>
    <mergeCell ref="V66:Z67"/>
    <mergeCell ref="B62:B63"/>
    <mergeCell ref="C62:C63"/>
    <mergeCell ref="V62:Z63"/>
    <mergeCell ref="B58:B59"/>
    <mergeCell ref="C58:C59"/>
    <mergeCell ref="B73:B75"/>
    <mergeCell ref="C73:C75"/>
    <mergeCell ref="D73:H75"/>
    <mergeCell ref="S73:S75"/>
    <mergeCell ref="AA66:AD67"/>
    <mergeCell ref="B70:G70"/>
    <mergeCell ref="D72:H72"/>
    <mergeCell ref="I72:M72"/>
    <mergeCell ref="N72:R72"/>
    <mergeCell ref="V72:W72"/>
    <mergeCell ref="T73:T75"/>
    <mergeCell ref="U73:U75"/>
    <mergeCell ref="V73:W75"/>
    <mergeCell ref="I74:I75"/>
    <mergeCell ref="M74:M75"/>
    <mergeCell ref="N74:N75"/>
    <mergeCell ref="R74:R75"/>
    <mergeCell ref="V76:W78"/>
    <mergeCell ref="D77:D78"/>
    <mergeCell ref="H77:H78"/>
    <mergeCell ref="N77:N78"/>
    <mergeCell ref="R77:R78"/>
    <mergeCell ref="T76:T78"/>
    <mergeCell ref="U76:U78"/>
    <mergeCell ref="B76:B78"/>
    <mergeCell ref="C76:C78"/>
    <mergeCell ref="I76:M78"/>
    <mergeCell ref="S76:S78"/>
    <mergeCell ref="B79:B81"/>
    <mergeCell ref="C79:C81"/>
    <mergeCell ref="N79:R81"/>
    <mergeCell ref="S79:S81"/>
    <mergeCell ref="T79:T81"/>
    <mergeCell ref="U79:U81"/>
    <mergeCell ref="V79:W81"/>
    <mergeCell ref="D80:D81"/>
    <mergeCell ref="H80:H81"/>
    <mergeCell ref="I80:I81"/>
    <mergeCell ref="M80:M81"/>
    <mergeCell ref="V92:Z93"/>
    <mergeCell ref="AA92:AD93"/>
    <mergeCell ref="I93:J96"/>
    <mergeCell ref="O93:P96"/>
    <mergeCell ref="AA96:AD97"/>
    <mergeCell ref="B84:G84"/>
    <mergeCell ref="B86:B87"/>
    <mergeCell ref="C86:C87"/>
    <mergeCell ref="G87:H90"/>
    <mergeCell ref="B98:B99"/>
    <mergeCell ref="C98:C99"/>
    <mergeCell ref="G99:H102"/>
    <mergeCell ref="V100:Z101"/>
    <mergeCell ref="C94:C95"/>
    <mergeCell ref="L95:M97"/>
    <mergeCell ref="V96:Z97"/>
    <mergeCell ref="Q97:R100"/>
    <mergeCell ref="AA100:AD101"/>
    <mergeCell ref="B102:B103"/>
    <mergeCell ref="C102:C103"/>
    <mergeCell ref="V88:Z89"/>
    <mergeCell ref="AA88:AD89"/>
    <mergeCell ref="Q89:R92"/>
    <mergeCell ref="B90:B91"/>
    <mergeCell ref="C90:C91"/>
    <mergeCell ref="E91:F94"/>
    <mergeCell ref="B94:B95"/>
  </mergeCells>
  <conditionalFormatting sqref="AF27:AG41 V73:W81">
    <cfRule type="cellIs" priority="1" dxfId="5" operator="equal" stopIfTrue="1">
      <formula>1</formula>
    </cfRule>
    <cfRule type="cellIs" priority="2" dxfId="4" operator="equal" stopIfTrue="1">
      <formula>2</formula>
    </cfRule>
  </conditionalFormatting>
  <conditionalFormatting sqref="B27:B41">
    <cfRule type="expression" priority="3" dxfId="1" stopIfTrue="1">
      <formula>AF27=1</formula>
    </cfRule>
    <cfRule type="expression" priority="4" dxfId="0" stopIfTrue="1">
      <formula>AF27=2</formula>
    </cfRule>
  </conditionalFormatting>
  <conditionalFormatting sqref="C27:C41">
    <cfRule type="expression" priority="5" dxfId="1" stopIfTrue="1">
      <formula>AF27=1</formula>
    </cfRule>
    <cfRule type="expression" priority="6" dxfId="0" stopIfTrue="1">
      <formula>AF27=2</formula>
    </cfRule>
  </conditionalFormatting>
  <conditionalFormatting sqref="B73:B81">
    <cfRule type="expression" priority="7" dxfId="1" stopIfTrue="1">
      <formula>V73=1</formula>
    </cfRule>
    <cfRule type="expression" priority="8" dxfId="0" stopIfTrue="1">
      <formula>V73=2</formula>
    </cfRule>
  </conditionalFormatting>
  <conditionalFormatting sqref="C73:C81">
    <cfRule type="expression" priority="9" dxfId="1" stopIfTrue="1">
      <formula>V73=1</formula>
    </cfRule>
    <cfRule type="expression" priority="10" dxfId="0" stopIfTrue="1">
      <formula>V73=2</formula>
    </cfRule>
  </conditionalFormatting>
  <printOptions/>
  <pageMargins left="0.75" right="0.75" top="1" bottom="1" header="0.512" footer="0.512"/>
  <pageSetup orientation="portrait" paperSize="9" scale="73" r:id="rId2"/>
  <rowBreaks count="1" manualBreakCount="1">
    <brk id="68" max="33" man="1"/>
  </rowBreaks>
  <colBreaks count="1" manualBreakCount="1">
    <brk id="3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7"/>
  <sheetViews>
    <sheetView view="pageBreakPreview" zoomScaleSheetLayoutView="100" zoomScalePageLayoutView="0" workbookViewId="0" topLeftCell="A34">
      <selection activeCell="E54" sqref="E54:H55"/>
    </sheetView>
  </sheetViews>
  <sheetFormatPr defaultColWidth="8.796875" defaultRowHeight="15"/>
  <cols>
    <col min="1" max="65" width="2.59765625" style="0" customWidth="1"/>
  </cols>
  <sheetData>
    <row r="1" spans="1:37" ht="6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8"/>
      <c r="AG1" s="8"/>
      <c r="AH1" s="8"/>
      <c r="AI1" s="8"/>
      <c r="AJ1" s="8"/>
      <c r="AK1" s="8"/>
    </row>
    <row r="2" spans="1:37" ht="6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8"/>
      <c r="AG2" s="8"/>
      <c r="AH2" s="8"/>
      <c r="AI2" s="8"/>
      <c r="AJ2" s="8"/>
      <c r="AK2" s="8"/>
    </row>
    <row r="3" spans="1:37" ht="6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8"/>
      <c r="AG3" s="8"/>
      <c r="AH3" s="8"/>
      <c r="AI3" s="8"/>
      <c r="AJ3" s="8"/>
      <c r="AK3" s="8"/>
    </row>
    <row r="4" spans="1:37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/>
      <c r="AG4" s="8"/>
      <c r="AH4" s="8"/>
      <c r="AI4" s="8"/>
      <c r="AJ4" s="8"/>
      <c r="AK4" s="8"/>
    </row>
    <row r="5" spans="1:37" ht="6.75" customHeight="1">
      <c r="A5" s="12"/>
      <c r="B5" s="271"/>
      <c r="C5" s="272"/>
      <c r="D5" s="272"/>
      <c r="E5" s="272"/>
      <c r="F5" s="272"/>
      <c r="G5" s="272"/>
      <c r="H5" s="27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8"/>
      <c r="AG5" s="8"/>
      <c r="AH5" s="8"/>
      <c r="AI5" s="8"/>
      <c r="AJ5" s="8"/>
      <c r="AK5" s="8"/>
    </row>
    <row r="6" spans="1:31" ht="6.75" customHeight="1">
      <c r="A6" s="4"/>
      <c r="B6" s="272"/>
      <c r="C6" s="272"/>
      <c r="D6" s="272"/>
      <c r="E6" s="272"/>
      <c r="F6" s="272"/>
      <c r="G6" s="272"/>
      <c r="H6" s="27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6.75" customHeight="1">
      <c r="A9" s="158" t="s">
        <v>208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ht="6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ht="6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7" ht="6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  <c r="AG12" s="8"/>
      <c r="AH12" s="8"/>
      <c r="AI12" s="8"/>
      <c r="AJ12" s="8"/>
      <c r="AK12" s="8"/>
    </row>
    <row r="13" spans="6:31" ht="6.75" customHeigh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E13" s="37"/>
    </row>
    <row r="14" spans="6:26" ht="6.75" customHeight="1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5:26" ht="6.75" customHeight="1">
      <c r="E15" s="268" t="s">
        <v>11</v>
      </c>
      <c r="F15" s="268"/>
      <c r="G15" s="268"/>
      <c r="H15" s="145" t="s">
        <v>158</v>
      </c>
      <c r="I15" s="145"/>
      <c r="J15" s="145"/>
      <c r="K15" s="145"/>
      <c r="L15" s="23"/>
      <c r="M15" s="23"/>
      <c r="N15" s="23"/>
      <c r="O15" s="23"/>
      <c r="P15" s="23"/>
      <c r="Q15" s="23"/>
      <c r="R15" s="23"/>
      <c r="S15" s="23"/>
      <c r="T15" s="145" t="s">
        <v>160</v>
      </c>
      <c r="U15" s="145"/>
      <c r="V15" s="145"/>
      <c r="W15" s="145"/>
      <c r="X15" s="268" t="s">
        <v>162</v>
      </c>
      <c r="Y15" s="268"/>
      <c r="Z15" s="268"/>
    </row>
    <row r="16" spans="5:26" ht="6.75" customHeight="1">
      <c r="E16" s="268"/>
      <c r="F16" s="268"/>
      <c r="G16" s="268"/>
      <c r="H16" s="145"/>
      <c r="I16" s="145"/>
      <c r="J16" s="145"/>
      <c r="K16" s="145"/>
      <c r="L16" s="13"/>
      <c r="M16" s="13"/>
      <c r="N16" s="13"/>
      <c r="O16" s="13"/>
      <c r="P16" s="14"/>
      <c r="Q16" s="13"/>
      <c r="R16" s="13"/>
      <c r="S16" s="13"/>
      <c r="T16" s="145"/>
      <c r="U16" s="145"/>
      <c r="V16" s="145"/>
      <c r="W16" s="145"/>
      <c r="X16" s="268"/>
      <c r="Y16" s="268"/>
      <c r="Z16" s="268"/>
    </row>
    <row r="17" spans="5:26" ht="6.75" customHeight="1">
      <c r="E17" s="268"/>
      <c r="F17" s="268"/>
      <c r="G17" s="268"/>
      <c r="H17" s="145" t="s">
        <v>159</v>
      </c>
      <c r="I17" s="145"/>
      <c r="J17" s="145"/>
      <c r="K17" s="145"/>
      <c r="L17" s="23"/>
      <c r="M17" s="23"/>
      <c r="N17" s="23"/>
      <c r="O17" s="23"/>
      <c r="P17" s="23"/>
      <c r="Q17" s="23"/>
      <c r="R17" s="23"/>
      <c r="S17" s="23"/>
      <c r="T17" s="145" t="s">
        <v>161</v>
      </c>
      <c r="U17" s="145"/>
      <c r="V17" s="145"/>
      <c r="W17" s="145"/>
      <c r="X17" s="268"/>
      <c r="Y17" s="268"/>
      <c r="Z17" s="268"/>
    </row>
    <row r="18" spans="5:26" ht="6.75" customHeight="1">
      <c r="E18" s="268"/>
      <c r="F18" s="268"/>
      <c r="G18" s="268"/>
      <c r="H18" s="145"/>
      <c r="I18" s="145"/>
      <c r="J18" s="145"/>
      <c r="K18" s="145"/>
      <c r="L18" s="23"/>
      <c r="M18" s="23"/>
      <c r="N18" s="23"/>
      <c r="O18" s="23"/>
      <c r="P18" s="23"/>
      <c r="Q18" s="23"/>
      <c r="R18" s="23"/>
      <c r="S18" s="23"/>
      <c r="T18" s="145"/>
      <c r="U18" s="145"/>
      <c r="V18" s="145"/>
      <c r="W18" s="145"/>
      <c r="X18" s="268"/>
      <c r="Y18" s="268"/>
      <c r="Z18" s="268"/>
    </row>
    <row r="19" spans="12:19" ht="6.75" customHeight="1">
      <c r="L19" s="23"/>
      <c r="M19" s="23"/>
      <c r="N19" s="23"/>
      <c r="O19" s="23"/>
      <c r="P19" s="23"/>
      <c r="Q19" s="23"/>
      <c r="R19" s="23"/>
      <c r="S19" s="23"/>
    </row>
    <row r="20" spans="12:19" ht="6.75" customHeight="1">
      <c r="L20" s="23"/>
      <c r="M20" s="23"/>
      <c r="N20" s="23"/>
      <c r="O20" s="23"/>
      <c r="P20" s="23"/>
      <c r="Q20" s="23"/>
      <c r="R20" s="23"/>
      <c r="S20" s="23"/>
    </row>
    <row r="21" spans="1:31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6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6.75" customHeight="1">
      <c r="A23" s="158" t="s">
        <v>209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ht="6.7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ht="6.7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7"/>
    </row>
    <row r="27" spans="1:31" ht="6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25" ht="6.75" customHeight="1">
      <c r="A28" s="4"/>
      <c r="B28" s="152" t="s">
        <v>85</v>
      </c>
      <c r="C28" s="153"/>
      <c r="D28" s="154"/>
      <c r="E28" s="152"/>
      <c r="F28" s="153"/>
      <c r="G28" s="153"/>
      <c r="H28" s="154"/>
      <c r="I28" s="247" t="s">
        <v>29</v>
      </c>
      <c r="J28" s="248"/>
      <c r="K28" s="249"/>
      <c r="L28" s="247" t="s">
        <v>150</v>
      </c>
      <c r="M28" s="248"/>
      <c r="N28" s="249"/>
      <c r="O28" s="247" t="s">
        <v>151</v>
      </c>
      <c r="P28" s="248"/>
      <c r="Q28" s="249"/>
      <c r="R28" s="247" t="s">
        <v>5</v>
      </c>
      <c r="S28" s="248"/>
      <c r="T28" s="249"/>
      <c r="U28" s="247" t="s">
        <v>6</v>
      </c>
      <c r="V28" s="248"/>
      <c r="W28" s="249"/>
      <c r="X28" s="4"/>
      <c r="Y28" s="4"/>
    </row>
    <row r="29" spans="1:25" ht="6.75" customHeight="1">
      <c r="A29" s="4"/>
      <c r="B29" s="155"/>
      <c r="C29" s="156"/>
      <c r="D29" s="157"/>
      <c r="E29" s="155"/>
      <c r="F29" s="156"/>
      <c r="G29" s="156"/>
      <c r="H29" s="157"/>
      <c r="I29" s="250"/>
      <c r="J29" s="251"/>
      <c r="K29" s="252"/>
      <c r="L29" s="250"/>
      <c r="M29" s="251"/>
      <c r="N29" s="252"/>
      <c r="O29" s="250"/>
      <c r="P29" s="251"/>
      <c r="Q29" s="252"/>
      <c r="R29" s="250"/>
      <c r="S29" s="251"/>
      <c r="T29" s="252"/>
      <c r="U29" s="250"/>
      <c r="V29" s="251"/>
      <c r="W29" s="252"/>
      <c r="X29" s="4"/>
      <c r="Y29" s="4"/>
    </row>
    <row r="30" spans="1:25" ht="6.75" customHeight="1">
      <c r="A30" s="4"/>
      <c r="B30" s="256" t="s">
        <v>12</v>
      </c>
      <c r="C30" s="257"/>
      <c r="D30" s="258"/>
      <c r="E30" s="152" t="s">
        <v>17</v>
      </c>
      <c r="F30" s="153"/>
      <c r="G30" s="153"/>
      <c r="H30" s="154"/>
      <c r="I30" s="18"/>
      <c r="J30" s="19"/>
      <c r="K30" s="20"/>
      <c r="L30" s="18"/>
      <c r="M30" s="19"/>
      <c r="N30" s="20"/>
      <c r="O30" s="18"/>
      <c r="P30" s="19"/>
      <c r="Q30" s="20"/>
      <c r="R30" s="18"/>
      <c r="S30" s="19"/>
      <c r="T30" s="20"/>
      <c r="U30" s="18"/>
      <c r="V30" s="19"/>
      <c r="W30" s="20"/>
      <c r="X30" s="4"/>
      <c r="Y30" s="4"/>
    </row>
    <row r="31" spans="1:25" ht="6.75" customHeight="1">
      <c r="A31" s="4"/>
      <c r="B31" s="259"/>
      <c r="C31" s="260"/>
      <c r="D31" s="261"/>
      <c r="E31" s="253"/>
      <c r="F31" s="254"/>
      <c r="G31" s="254"/>
      <c r="H31" s="255"/>
      <c r="I31" s="26"/>
      <c r="J31" s="23"/>
      <c r="K31" s="27"/>
      <c r="L31" s="26"/>
      <c r="M31" s="23"/>
      <c r="N31" s="27"/>
      <c r="O31" s="26"/>
      <c r="P31" s="23"/>
      <c r="Q31" s="27"/>
      <c r="R31" s="26"/>
      <c r="S31" s="23"/>
      <c r="T31" s="27"/>
      <c r="U31" s="26"/>
      <c r="V31" s="23"/>
      <c r="W31" s="27"/>
      <c r="X31" s="4"/>
      <c r="Y31" s="4"/>
    </row>
    <row r="32" spans="1:25" ht="6.75" customHeight="1">
      <c r="A32" s="4"/>
      <c r="B32" s="259"/>
      <c r="C32" s="260"/>
      <c r="D32" s="261"/>
      <c r="E32" s="253" t="s">
        <v>16</v>
      </c>
      <c r="F32" s="254"/>
      <c r="G32" s="254"/>
      <c r="H32" s="255"/>
      <c r="I32" s="26"/>
      <c r="J32" s="23"/>
      <c r="K32" s="27"/>
      <c r="L32" s="26"/>
      <c r="M32" s="23"/>
      <c r="N32" s="27"/>
      <c r="O32" s="26"/>
      <c r="P32" s="23"/>
      <c r="Q32" s="27"/>
      <c r="R32" s="26"/>
      <c r="S32" s="23"/>
      <c r="T32" s="27"/>
      <c r="U32" s="26"/>
      <c r="V32" s="23"/>
      <c r="W32" s="27"/>
      <c r="X32" s="4"/>
      <c r="Y32" s="4"/>
    </row>
    <row r="33" spans="1:25" ht="6.75" customHeight="1">
      <c r="A33" s="4"/>
      <c r="B33" s="262"/>
      <c r="C33" s="263"/>
      <c r="D33" s="264"/>
      <c r="E33" s="155"/>
      <c r="F33" s="156"/>
      <c r="G33" s="156"/>
      <c r="H33" s="157"/>
      <c r="I33" s="14"/>
      <c r="J33" s="13"/>
      <c r="K33" s="16"/>
      <c r="L33" s="14"/>
      <c r="M33" s="13"/>
      <c r="N33" s="16"/>
      <c r="O33" s="14"/>
      <c r="P33" s="13"/>
      <c r="Q33" s="16"/>
      <c r="R33" s="14"/>
      <c r="S33" s="13"/>
      <c r="T33" s="16"/>
      <c r="U33" s="14"/>
      <c r="V33" s="13"/>
      <c r="W33" s="16"/>
      <c r="X33" s="4"/>
      <c r="Y33" s="4"/>
    </row>
    <row r="34" spans="1:25" ht="6.75" customHeight="1">
      <c r="A34" s="4"/>
      <c r="B34" s="146" t="s">
        <v>109</v>
      </c>
      <c r="C34" s="147"/>
      <c r="D34" s="148"/>
      <c r="E34" s="152" t="s">
        <v>138</v>
      </c>
      <c r="F34" s="153"/>
      <c r="G34" s="153"/>
      <c r="H34" s="154"/>
      <c r="I34" s="18"/>
      <c r="J34" s="19"/>
      <c r="K34" s="20"/>
      <c r="L34" s="18"/>
      <c r="M34" s="19"/>
      <c r="N34" s="20"/>
      <c r="O34" s="18"/>
      <c r="P34" s="19"/>
      <c r="Q34" s="20"/>
      <c r="R34" s="18"/>
      <c r="S34" s="19"/>
      <c r="T34" s="20"/>
      <c r="U34" s="18"/>
      <c r="V34" s="19"/>
      <c r="W34" s="20"/>
      <c r="X34" s="4"/>
      <c r="Y34" s="4"/>
    </row>
    <row r="35" spans="1:25" ht="6.75" customHeight="1">
      <c r="A35" s="4"/>
      <c r="B35" s="265"/>
      <c r="C35" s="266"/>
      <c r="D35" s="267"/>
      <c r="E35" s="253"/>
      <c r="F35" s="254"/>
      <c r="G35" s="254"/>
      <c r="H35" s="255"/>
      <c r="I35" s="26"/>
      <c r="J35" s="23"/>
      <c r="K35" s="27"/>
      <c r="L35" s="26"/>
      <c r="M35" s="23"/>
      <c r="N35" s="27"/>
      <c r="O35" s="26"/>
      <c r="P35" s="23"/>
      <c r="Q35" s="27"/>
      <c r="R35" s="26"/>
      <c r="S35" s="23"/>
      <c r="T35" s="27"/>
      <c r="U35" s="26"/>
      <c r="V35" s="23"/>
      <c r="W35" s="27"/>
      <c r="X35" s="4"/>
      <c r="Y35" s="4"/>
    </row>
    <row r="36" spans="1:25" ht="6.75" customHeight="1">
      <c r="A36" s="4"/>
      <c r="B36" s="265" t="s">
        <v>9</v>
      </c>
      <c r="C36" s="266"/>
      <c r="D36" s="267"/>
      <c r="E36" s="253" t="s">
        <v>133</v>
      </c>
      <c r="F36" s="254"/>
      <c r="G36" s="254"/>
      <c r="H36" s="255"/>
      <c r="I36" s="26"/>
      <c r="J36" s="23"/>
      <c r="K36" s="27"/>
      <c r="L36" s="26"/>
      <c r="M36" s="23"/>
      <c r="N36" s="27"/>
      <c r="O36" s="26"/>
      <c r="P36" s="23"/>
      <c r="Q36" s="27"/>
      <c r="R36" s="26"/>
      <c r="S36" s="23"/>
      <c r="T36" s="27"/>
      <c r="U36" s="26"/>
      <c r="V36" s="23"/>
      <c r="W36" s="27"/>
      <c r="X36" s="4"/>
      <c r="Y36" s="4"/>
    </row>
    <row r="37" spans="1:25" ht="6.75" customHeight="1">
      <c r="A37" s="4"/>
      <c r="B37" s="265"/>
      <c r="C37" s="266"/>
      <c r="D37" s="267"/>
      <c r="E37" s="155"/>
      <c r="F37" s="156"/>
      <c r="G37" s="156"/>
      <c r="H37" s="157"/>
      <c r="I37" s="14"/>
      <c r="J37" s="13"/>
      <c r="K37" s="16"/>
      <c r="L37" s="14"/>
      <c r="M37" s="13"/>
      <c r="N37" s="16"/>
      <c r="O37" s="14"/>
      <c r="P37" s="13"/>
      <c r="Q37" s="16"/>
      <c r="R37" s="14"/>
      <c r="S37" s="13"/>
      <c r="T37" s="16"/>
      <c r="U37" s="14"/>
      <c r="V37" s="13"/>
      <c r="W37" s="16"/>
      <c r="X37" s="4"/>
      <c r="Y37" s="4"/>
    </row>
    <row r="38" spans="1:25" ht="6.75" customHeight="1">
      <c r="A38" s="4"/>
      <c r="B38" s="256" t="s">
        <v>38</v>
      </c>
      <c r="C38" s="257"/>
      <c r="D38" s="258"/>
      <c r="E38" s="152" t="s">
        <v>137</v>
      </c>
      <c r="F38" s="153"/>
      <c r="G38" s="153"/>
      <c r="H38" s="154"/>
      <c r="I38" s="18"/>
      <c r="J38" s="19"/>
      <c r="K38" s="20"/>
      <c r="L38" s="18"/>
      <c r="M38" s="19"/>
      <c r="N38" s="20"/>
      <c r="O38" s="18"/>
      <c r="P38" s="19"/>
      <c r="Q38" s="20"/>
      <c r="R38" s="18"/>
      <c r="S38" s="19"/>
      <c r="T38" s="20"/>
      <c r="U38" s="18"/>
      <c r="V38" s="19"/>
      <c r="W38" s="20"/>
      <c r="X38" s="4"/>
      <c r="Y38" s="4"/>
    </row>
    <row r="39" spans="1:25" ht="6.75" customHeight="1">
      <c r="A39" s="4"/>
      <c r="B39" s="259"/>
      <c r="C39" s="260"/>
      <c r="D39" s="261"/>
      <c r="E39" s="253"/>
      <c r="F39" s="254"/>
      <c r="G39" s="254"/>
      <c r="H39" s="255"/>
      <c r="I39" s="26"/>
      <c r="J39" s="23"/>
      <c r="K39" s="27"/>
      <c r="L39" s="26"/>
      <c r="M39" s="23"/>
      <c r="N39" s="27"/>
      <c r="O39" s="26"/>
      <c r="P39" s="23"/>
      <c r="Q39" s="27"/>
      <c r="R39" s="26"/>
      <c r="S39" s="23"/>
      <c r="T39" s="27"/>
      <c r="U39" s="26"/>
      <c r="V39" s="23"/>
      <c r="W39" s="27"/>
      <c r="X39" s="4"/>
      <c r="Y39" s="4"/>
    </row>
    <row r="40" spans="1:25" ht="6.75" customHeight="1">
      <c r="A40" s="4"/>
      <c r="B40" s="259"/>
      <c r="C40" s="260"/>
      <c r="D40" s="261"/>
      <c r="E40" s="253" t="s">
        <v>149</v>
      </c>
      <c r="F40" s="254"/>
      <c r="G40" s="254"/>
      <c r="H40" s="255"/>
      <c r="I40" s="26"/>
      <c r="J40" s="23"/>
      <c r="K40" s="27"/>
      <c r="L40" s="26"/>
      <c r="M40" s="23"/>
      <c r="N40" s="27"/>
      <c r="O40" s="26"/>
      <c r="P40" s="23"/>
      <c r="Q40" s="27"/>
      <c r="R40" s="26"/>
      <c r="S40" s="23"/>
      <c r="T40" s="27"/>
      <c r="U40" s="26"/>
      <c r="V40" s="23"/>
      <c r="W40" s="27"/>
      <c r="X40" s="4"/>
      <c r="Y40" s="4"/>
    </row>
    <row r="41" spans="1:25" ht="6.75" customHeight="1">
      <c r="A41" s="4"/>
      <c r="B41" s="262"/>
      <c r="C41" s="263"/>
      <c r="D41" s="264"/>
      <c r="E41" s="155"/>
      <c r="F41" s="156"/>
      <c r="G41" s="156"/>
      <c r="H41" s="157"/>
      <c r="I41" s="14"/>
      <c r="J41" s="13"/>
      <c r="K41" s="16"/>
      <c r="L41" s="14"/>
      <c r="M41" s="13"/>
      <c r="N41" s="16"/>
      <c r="O41" s="14"/>
      <c r="P41" s="13"/>
      <c r="Q41" s="16"/>
      <c r="R41" s="14"/>
      <c r="S41" s="13"/>
      <c r="T41" s="16"/>
      <c r="U41" s="14"/>
      <c r="V41" s="13"/>
      <c r="W41" s="16"/>
      <c r="X41" s="4"/>
      <c r="Y41" s="4"/>
    </row>
    <row r="42" ht="6.75" customHeight="1"/>
    <row r="43" ht="6.75" customHeight="1"/>
    <row r="44" spans="1:28" ht="6.75" customHeight="1">
      <c r="A44" s="4"/>
      <c r="B44" s="152" t="s">
        <v>86</v>
      </c>
      <c r="C44" s="153"/>
      <c r="D44" s="154"/>
      <c r="E44" s="152"/>
      <c r="F44" s="153"/>
      <c r="G44" s="153"/>
      <c r="H44" s="154"/>
      <c r="I44" s="247" t="s">
        <v>153</v>
      </c>
      <c r="J44" s="248"/>
      <c r="K44" s="249"/>
      <c r="L44" s="247" t="s">
        <v>154</v>
      </c>
      <c r="M44" s="248"/>
      <c r="N44" s="249"/>
      <c r="O44" s="247" t="s">
        <v>155</v>
      </c>
      <c r="P44" s="248"/>
      <c r="Q44" s="249"/>
      <c r="R44" s="247" t="s">
        <v>157</v>
      </c>
      <c r="S44" s="248"/>
      <c r="T44" s="249"/>
      <c r="U44" s="247" t="s">
        <v>5</v>
      </c>
      <c r="V44" s="248"/>
      <c r="W44" s="249"/>
      <c r="X44" s="247" t="s">
        <v>6</v>
      </c>
      <c r="Y44" s="248"/>
      <c r="Z44" s="249"/>
      <c r="AA44" s="4"/>
      <c r="AB44" s="4"/>
    </row>
    <row r="45" spans="1:28" ht="6.75" customHeight="1">
      <c r="A45" s="4"/>
      <c r="B45" s="155"/>
      <c r="C45" s="156"/>
      <c r="D45" s="157"/>
      <c r="E45" s="155"/>
      <c r="F45" s="156"/>
      <c r="G45" s="156"/>
      <c r="H45" s="157"/>
      <c r="I45" s="250"/>
      <c r="J45" s="251"/>
      <c r="K45" s="252"/>
      <c r="L45" s="250"/>
      <c r="M45" s="251"/>
      <c r="N45" s="252"/>
      <c r="O45" s="250"/>
      <c r="P45" s="251"/>
      <c r="Q45" s="252"/>
      <c r="R45" s="250"/>
      <c r="S45" s="251"/>
      <c r="T45" s="252"/>
      <c r="U45" s="250"/>
      <c r="V45" s="251"/>
      <c r="W45" s="252"/>
      <c r="X45" s="250"/>
      <c r="Y45" s="251"/>
      <c r="Z45" s="252"/>
      <c r="AA45" s="4"/>
      <c r="AB45" s="4"/>
    </row>
    <row r="46" spans="1:28" ht="6.75" customHeight="1">
      <c r="A46" s="4"/>
      <c r="B46" s="256" t="s">
        <v>152</v>
      </c>
      <c r="C46" s="257"/>
      <c r="D46" s="258"/>
      <c r="E46" s="152" t="s">
        <v>13</v>
      </c>
      <c r="F46" s="153"/>
      <c r="G46" s="153"/>
      <c r="H46" s="154"/>
      <c r="I46" s="18"/>
      <c r="J46" s="19"/>
      <c r="K46" s="20"/>
      <c r="L46" s="18"/>
      <c r="M46" s="19"/>
      <c r="N46" s="20"/>
      <c r="O46" s="18"/>
      <c r="P46" s="19"/>
      <c r="Q46" s="20"/>
      <c r="R46" s="18"/>
      <c r="S46" s="19"/>
      <c r="T46" s="20"/>
      <c r="U46" s="18"/>
      <c r="V46" s="19"/>
      <c r="W46" s="20"/>
      <c r="X46" s="18"/>
      <c r="Y46" s="19"/>
      <c r="Z46" s="20"/>
      <c r="AA46" s="4"/>
      <c r="AB46" s="4"/>
    </row>
    <row r="47" spans="1:28" ht="6.75" customHeight="1">
      <c r="A47" s="4"/>
      <c r="B47" s="259"/>
      <c r="C47" s="260"/>
      <c r="D47" s="261"/>
      <c r="E47" s="253"/>
      <c r="F47" s="254"/>
      <c r="G47" s="254"/>
      <c r="H47" s="255"/>
      <c r="I47" s="26"/>
      <c r="J47" s="23"/>
      <c r="K47" s="27"/>
      <c r="L47" s="26"/>
      <c r="M47" s="23"/>
      <c r="N47" s="27"/>
      <c r="O47" s="26"/>
      <c r="P47" s="23"/>
      <c r="Q47" s="27"/>
      <c r="R47" s="26"/>
      <c r="S47" s="23"/>
      <c r="T47" s="27"/>
      <c r="U47" s="26"/>
      <c r="V47" s="23"/>
      <c r="W47" s="27"/>
      <c r="X47" s="26"/>
      <c r="Y47" s="23"/>
      <c r="Z47" s="27"/>
      <c r="AA47" s="4"/>
      <c r="AB47" s="4"/>
    </row>
    <row r="48" spans="1:28" ht="6.75" customHeight="1">
      <c r="A48" s="4"/>
      <c r="B48" s="259"/>
      <c r="C48" s="260"/>
      <c r="D48" s="261"/>
      <c r="E48" s="253" t="s">
        <v>28</v>
      </c>
      <c r="F48" s="254"/>
      <c r="G48" s="254"/>
      <c r="H48" s="255"/>
      <c r="I48" s="26"/>
      <c r="J48" s="23"/>
      <c r="K48" s="27"/>
      <c r="L48" s="26"/>
      <c r="M48" s="23"/>
      <c r="N48" s="27"/>
      <c r="O48" s="26"/>
      <c r="P48" s="23"/>
      <c r="Q48" s="27"/>
      <c r="R48" s="26"/>
      <c r="S48" s="23"/>
      <c r="T48" s="27"/>
      <c r="U48" s="26"/>
      <c r="V48" s="23"/>
      <c r="W48" s="27"/>
      <c r="X48" s="26"/>
      <c r="Y48" s="23"/>
      <c r="Z48" s="27"/>
      <c r="AA48" s="4"/>
      <c r="AB48" s="4"/>
    </row>
    <row r="49" spans="1:28" ht="6.75" customHeight="1">
      <c r="A49" s="4"/>
      <c r="B49" s="262"/>
      <c r="C49" s="263"/>
      <c r="D49" s="264"/>
      <c r="E49" s="155"/>
      <c r="F49" s="156"/>
      <c r="G49" s="156"/>
      <c r="H49" s="157"/>
      <c r="I49" s="14"/>
      <c r="J49" s="13"/>
      <c r="K49" s="16"/>
      <c r="L49" s="14"/>
      <c r="M49" s="13"/>
      <c r="N49" s="16"/>
      <c r="O49" s="14"/>
      <c r="P49" s="13"/>
      <c r="Q49" s="16"/>
      <c r="R49" s="14"/>
      <c r="S49" s="13"/>
      <c r="T49" s="16"/>
      <c r="U49" s="14"/>
      <c r="V49" s="13"/>
      <c r="W49" s="16"/>
      <c r="X49" s="14"/>
      <c r="Y49" s="13"/>
      <c r="Z49" s="16"/>
      <c r="AA49" s="4"/>
      <c r="AB49" s="4"/>
    </row>
    <row r="50" spans="1:28" ht="6.75" customHeight="1">
      <c r="A50" s="4"/>
      <c r="B50" s="256" t="s">
        <v>11</v>
      </c>
      <c r="C50" s="257"/>
      <c r="D50" s="258"/>
      <c r="E50" s="152" t="s">
        <v>134</v>
      </c>
      <c r="F50" s="153"/>
      <c r="G50" s="153"/>
      <c r="H50" s="154"/>
      <c r="I50" s="18"/>
      <c r="J50" s="19"/>
      <c r="K50" s="20"/>
      <c r="L50" s="18"/>
      <c r="M50" s="19"/>
      <c r="N50" s="20"/>
      <c r="O50" s="18"/>
      <c r="P50" s="19"/>
      <c r="Q50" s="20"/>
      <c r="R50" s="18"/>
      <c r="S50" s="19"/>
      <c r="T50" s="20"/>
      <c r="U50" s="18"/>
      <c r="V50" s="19"/>
      <c r="W50" s="20"/>
      <c r="X50" s="18"/>
      <c r="Y50" s="19"/>
      <c r="Z50" s="20"/>
      <c r="AA50" s="4"/>
      <c r="AB50" s="4"/>
    </row>
    <row r="51" spans="1:28" ht="6.75" customHeight="1">
      <c r="A51" s="4"/>
      <c r="B51" s="259"/>
      <c r="C51" s="260"/>
      <c r="D51" s="261"/>
      <c r="E51" s="253"/>
      <c r="F51" s="254"/>
      <c r="G51" s="254"/>
      <c r="H51" s="255"/>
      <c r="I51" s="26"/>
      <c r="J51" s="23"/>
      <c r="K51" s="27"/>
      <c r="L51" s="26"/>
      <c r="M51" s="23"/>
      <c r="N51" s="27"/>
      <c r="O51" s="26"/>
      <c r="P51" s="23"/>
      <c r="Q51" s="27"/>
      <c r="R51" s="26"/>
      <c r="S51" s="23"/>
      <c r="T51" s="27"/>
      <c r="U51" s="26"/>
      <c r="V51" s="23"/>
      <c r="W51" s="27"/>
      <c r="X51" s="26"/>
      <c r="Y51" s="23"/>
      <c r="Z51" s="27"/>
      <c r="AA51" s="4"/>
      <c r="AB51" s="4"/>
    </row>
    <row r="52" spans="1:28" ht="6.75" customHeight="1">
      <c r="A52" s="4"/>
      <c r="B52" s="259"/>
      <c r="C52" s="260"/>
      <c r="D52" s="261"/>
      <c r="E52" s="253" t="s">
        <v>493</v>
      </c>
      <c r="F52" s="254"/>
      <c r="G52" s="254"/>
      <c r="H52" s="255"/>
      <c r="I52" s="26"/>
      <c r="J52" s="23"/>
      <c r="K52" s="27"/>
      <c r="L52" s="26"/>
      <c r="M52" s="23"/>
      <c r="N52" s="27"/>
      <c r="O52" s="26"/>
      <c r="P52" s="23"/>
      <c r="Q52" s="27"/>
      <c r="R52" s="26"/>
      <c r="S52" s="23"/>
      <c r="T52" s="27"/>
      <c r="U52" s="26"/>
      <c r="V52" s="23"/>
      <c r="W52" s="27"/>
      <c r="X52" s="26"/>
      <c r="Y52" s="23"/>
      <c r="Z52" s="27"/>
      <c r="AA52" s="4"/>
      <c r="AB52" s="4"/>
    </row>
    <row r="53" spans="1:28" ht="6.75" customHeight="1" thickBot="1">
      <c r="A53" s="4"/>
      <c r="B53" s="262"/>
      <c r="C53" s="263"/>
      <c r="D53" s="264"/>
      <c r="E53" s="155"/>
      <c r="F53" s="156"/>
      <c r="G53" s="156"/>
      <c r="H53" s="157"/>
      <c r="I53" s="14"/>
      <c r="J53" s="13"/>
      <c r="K53" s="16"/>
      <c r="L53" s="14"/>
      <c r="M53" s="13"/>
      <c r="N53" s="16"/>
      <c r="O53" s="26"/>
      <c r="P53" s="23"/>
      <c r="Q53" s="27"/>
      <c r="R53" s="26"/>
      <c r="S53" s="23"/>
      <c r="T53" s="27"/>
      <c r="U53" s="14"/>
      <c r="V53" s="13"/>
      <c r="W53" s="16"/>
      <c r="X53" s="14"/>
      <c r="Y53" s="13"/>
      <c r="Z53" s="16"/>
      <c r="AA53" s="4"/>
      <c r="AB53" s="4"/>
    </row>
    <row r="54" spans="1:28" ht="6.75" customHeight="1">
      <c r="A54" s="4"/>
      <c r="B54" s="256" t="s">
        <v>11</v>
      </c>
      <c r="C54" s="257"/>
      <c r="D54" s="258"/>
      <c r="E54" s="152" t="s">
        <v>156</v>
      </c>
      <c r="F54" s="153"/>
      <c r="G54" s="153"/>
      <c r="H54" s="154"/>
      <c r="I54" s="18"/>
      <c r="J54" s="19"/>
      <c r="K54" s="20"/>
      <c r="L54" s="18"/>
      <c r="M54" s="19"/>
      <c r="N54" s="19"/>
      <c r="O54" s="39"/>
      <c r="P54" s="40"/>
      <c r="Q54" s="41"/>
      <c r="R54" s="42"/>
      <c r="S54" s="40"/>
      <c r="T54" s="43"/>
      <c r="U54" s="19"/>
      <c r="V54" s="19"/>
      <c r="W54" s="20"/>
      <c r="X54" s="18"/>
      <c r="Y54" s="19"/>
      <c r="Z54" s="20"/>
      <c r="AA54" s="4"/>
      <c r="AB54" s="4"/>
    </row>
    <row r="55" spans="1:28" ht="6.75" customHeight="1">
      <c r="A55" s="4"/>
      <c r="B55" s="259"/>
      <c r="C55" s="260"/>
      <c r="D55" s="261"/>
      <c r="E55" s="253"/>
      <c r="F55" s="254"/>
      <c r="G55" s="254"/>
      <c r="H55" s="255"/>
      <c r="I55" s="26"/>
      <c r="J55" s="23"/>
      <c r="K55" s="27"/>
      <c r="L55" s="26"/>
      <c r="M55" s="23"/>
      <c r="N55" s="23"/>
      <c r="O55" s="44"/>
      <c r="P55" s="23"/>
      <c r="Q55" s="27"/>
      <c r="R55" s="26"/>
      <c r="S55" s="23"/>
      <c r="T55" s="45"/>
      <c r="U55" s="23"/>
      <c r="V55" s="23"/>
      <c r="W55" s="27"/>
      <c r="X55" s="26"/>
      <c r="Y55" s="23"/>
      <c r="Z55" s="27"/>
      <c r="AA55" s="4"/>
      <c r="AB55" s="4"/>
    </row>
    <row r="56" spans="1:28" ht="6.75" customHeight="1">
      <c r="A56" s="4"/>
      <c r="B56" s="259"/>
      <c r="C56" s="260"/>
      <c r="D56" s="261"/>
      <c r="E56" s="253" t="s">
        <v>15</v>
      </c>
      <c r="F56" s="254"/>
      <c r="G56" s="254"/>
      <c r="H56" s="255"/>
      <c r="I56" s="26"/>
      <c r="J56" s="23"/>
      <c r="K56" s="27"/>
      <c r="L56" s="26"/>
      <c r="M56" s="23"/>
      <c r="N56" s="23"/>
      <c r="O56" s="44"/>
      <c r="P56" s="23"/>
      <c r="Q56" s="27"/>
      <c r="R56" s="26"/>
      <c r="S56" s="23"/>
      <c r="T56" s="45"/>
      <c r="U56" s="23"/>
      <c r="V56" s="23"/>
      <c r="W56" s="27"/>
      <c r="X56" s="26"/>
      <c r="Y56" s="23"/>
      <c r="Z56" s="27"/>
      <c r="AA56" s="4"/>
      <c r="AB56" s="4"/>
    </row>
    <row r="57" spans="1:28" ht="6.75" customHeight="1">
      <c r="A57" s="4"/>
      <c r="B57" s="262"/>
      <c r="C57" s="263"/>
      <c r="D57" s="264"/>
      <c r="E57" s="155"/>
      <c r="F57" s="156"/>
      <c r="G57" s="156"/>
      <c r="H57" s="157"/>
      <c r="I57" s="14"/>
      <c r="J57" s="13"/>
      <c r="K57" s="16"/>
      <c r="L57" s="14"/>
      <c r="M57" s="13"/>
      <c r="N57" s="13"/>
      <c r="O57" s="46"/>
      <c r="P57" s="13"/>
      <c r="Q57" s="16"/>
      <c r="R57" s="14"/>
      <c r="S57" s="13"/>
      <c r="T57" s="47"/>
      <c r="U57" s="13"/>
      <c r="V57" s="13"/>
      <c r="W57" s="16"/>
      <c r="X57" s="14"/>
      <c r="Y57" s="13"/>
      <c r="Z57" s="16"/>
      <c r="AA57" s="4"/>
      <c r="AB57" s="4"/>
    </row>
    <row r="58" spans="1:28" ht="6.75" customHeight="1">
      <c r="A58" s="4"/>
      <c r="B58" s="146" t="s">
        <v>12</v>
      </c>
      <c r="C58" s="147"/>
      <c r="D58" s="148"/>
      <c r="E58" s="152" t="s">
        <v>21</v>
      </c>
      <c r="F58" s="153"/>
      <c r="G58" s="153"/>
      <c r="H58" s="154"/>
      <c r="I58" s="18"/>
      <c r="J58" s="19"/>
      <c r="K58" s="20"/>
      <c r="L58" s="18"/>
      <c r="M58" s="19"/>
      <c r="N58" s="19"/>
      <c r="O58" s="48"/>
      <c r="P58" s="19"/>
      <c r="Q58" s="20"/>
      <c r="R58" s="18"/>
      <c r="S58" s="19"/>
      <c r="T58" s="49"/>
      <c r="U58" s="19"/>
      <c r="V58" s="19"/>
      <c r="W58" s="20"/>
      <c r="X58" s="18"/>
      <c r="Y58" s="19"/>
      <c r="Z58" s="20"/>
      <c r="AA58" s="4"/>
      <c r="AB58" s="4"/>
    </row>
    <row r="59" spans="1:28" ht="6.75" customHeight="1">
      <c r="A59" s="4"/>
      <c r="B59" s="265"/>
      <c r="C59" s="266"/>
      <c r="D59" s="267"/>
      <c r="E59" s="253"/>
      <c r="F59" s="254"/>
      <c r="G59" s="254"/>
      <c r="H59" s="255"/>
      <c r="I59" s="26"/>
      <c r="J59" s="23"/>
      <c r="K59" s="27"/>
      <c r="L59" s="26"/>
      <c r="M59" s="23"/>
      <c r="N59" s="23"/>
      <c r="O59" s="44"/>
      <c r="P59" s="23"/>
      <c r="Q59" s="27"/>
      <c r="R59" s="26"/>
      <c r="S59" s="23"/>
      <c r="T59" s="45"/>
      <c r="U59" s="23"/>
      <c r="V59" s="23"/>
      <c r="W59" s="27"/>
      <c r="X59" s="26"/>
      <c r="Y59" s="23"/>
      <c r="Z59" s="27"/>
      <c r="AA59" s="4"/>
      <c r="AB59" s="4"/>
    </row>
    <row r="60" spans="1:28" ht="6.75" customHeight="1">
      <c r="A60" s="4"/>
      <c r="B60" s="265" t="s">
        <v>38</v>
      </c>
      <c r="C60" s="266"/>
      <c r="D60" s="267"/>
      <c r="E60" s="253" t="s">
        <v>121</v>
      </c>
      <c r="F60" s="254"/>
      <c r="G60" s="254"/>
      <c r="H60" s="255"/>
      <c r="I60" s="26"/>
      <c r="J60" s="23"/>
      <c r="K60" s="27"/>
      <c r="L60" s="26"/>
      <c r="M60" s="23"/>
      <c r="N60" s="23"/>
      <c r="O60" s="44"/>
      <c r="P60" s="23"/>
      <c r="Q60" s="27"/>
      <c r="R60" s="26"/>
      <c r="S60" s="23"/>
      <c r="T60" s="45"/>
      <c r="U60" s="23"/>
      <c r="V60" s="23"/>
      <c r="W60" s="27"/>
      <c r="X60" s="26"/>
      <c r="Y60" s="23"/>
      <c r="Z60" s="27"/>
      <c r="AA60" s="4"/>
      <c r="AB60" s="4"/>
    </row>
    <row r="61" spans="1:28" ht="6.75" customHeight="1" thickBot="1">
      <c r="A61" s="4"/>
      <c r="B61" s="149"/>
      <c r="C61" s="150"/>
      <c r="D61" s="151"/>
      <c r="E61" s="155"/>
      <c r="F61" s="156"/>
      <c r="G61" s="156"/>
      <c r="H61" s="157"/>
      <c r="I61" s="14"/>
      <c r="J61" s="13"/>
      <c r="K61" s="16"/>
      <c r="L61" s="14"/>
      <c r="M61" s="13"/>
      <c r="N61" s="13"/>
      <c r="O61" s="50"/>
      <c r="P61" s="51"/>
      <c r="Q61" s="52"/>
      <c r="R61" s="53"/>
      <c r="S61" s="51"/>
      <c r="T61" s="54"/>
      <c r="U61" s="13"/>
      <c r="V61" s="13"/>
      <c r="W61" s="16"/>
      <c r="X61" s="14"/>
      <c r="Y61" s="13"/>
      <c r="Z61" s="16"/>
      <c r="AA61" s="4"/>
      <c r="AB61" s="4"/>
    </row>
    <row r="62" ht="6.75" customHeight="1"/>
    <row r="63" ht="6.75" customHeight="1"/>
    <row r="64" spans="4:36" ht="6.75" customHeight="1">
      <c r="D64" s="4"/>
      <c r="E64" s="269" t="s">
        <v>89</v>
      </c>
      <c r="F64" s="269"/>
      <c r="G64" s="269"/>
      <c r="H64" s="269"/>
      <c r="I64" s="269"/>
      <c r="J64" s="269"/>
      <c r="K64" s="269"/>
      <c r="L64" s="22"/>
      <c r="M64" s="22"/>
      <c r="N64" s="22"/>
      <c r="O64" s="23"/>
      <c r="P64" s="23"/>
      <c r="Q64" s="23"/>
      <c r="R64" s="23"/>
      <c r="S64" s="23"/>
      <c r="T64" s="270" t="s">
        <v>90</v>
      </c>
      <c r="U64" s="270"/>
      <c r="V64" s="270"/>
      <c r="W64" s="270"/>
      <c r="X64" s="270"/>
      <c r="Y64" s="270"/>
      <c r="Z64" s="270"/>
      <c r="AA64" s="23"/>
      <c r="AB64" s="23"/>
      <c r="AC64" s="23"/>
      <c r="AD64" s="23"/>
      <c r="AE64" s="23"/>
      <c r="AF64" s="4"/>
      <c r="AG64" s="4"/>
      <c r="AH64" s="4"/>
      <c r="AI64" s="4"/>
      <c r="AJ64" s="4"/>
    </row>
    <row r="65" spans="4:36" ht="6.75" customHeight="1">
      <c r="D65" s="4"/>
      <c r="E65" s="269"/>
      <c r="F65" s="269"/>
      <c r="G65" s="269"/>
      <c r="H65" s="269"/>
      <c r="I65" s="269"/>
      <c r="J65" s="269"/>
      <c r="K65" s="269"/>
      <c r="L65" s="29"/>
      <c r="M65" s="29"/>
      <c r="N65" s="29"/>
      <c r="O65" s="29"/>
      <c r="P65" s="23"/>
      <c r="Q65" s="23"/>
      <c r="R65" s="23"/>
      <c r="S65" s="23"/>
      <c r="T65" s="270"/>
      <c r="U65" s="270"/>
      <c r="V65" s="270"/>
      <c r="W65" s="270"/>
      <c r="X65" s="270"/>
      <c r="Y65" s="270"/>
      <c r="Z65" s="270"/>
      <c r="AA65" s="29"/>
      <c r="AB65" s="29"/>
      <c r="AC65" s="24"/>
      <c r="AD65" s="24"/>
      <c r="AE65" s="24"/>
      <c r="AF65" s="17"/>
      <c r="AG65" s="4"/>
      <c r="AH65" s="4"/>
      <c r="AI65" s="4"/>
      <c r="AJ65" s="4"/>
    </row>
    <row r="66" spans="4:36" ht="6.75" customHeight="1">
      <c r="D66" s="4"/>
      <c r="E66" s="144"/>
      <c r="F66" s="144"/>
      <c r="G66" s="144"/>
      <c r="H66" s="266"/>
      <c r="I66" s="266"/>
      <c r="J66" s="266"/>
      <c r="K66" s="266"/>
      <c r="L66" s="36"/>
      <c r="M66" s="36"/>
      <c r="N66" s="36"/>
      <c r="O66" s="36"/>
      <c r="P66" s="14"/>
      <c r="Q66" s="13"/>
      <c r="R66" s="13"/>
      <c r="S66" s="13"/>
      <c r="T66" s="254"/>
      <c r="U66" s="254"/>
      <c r="V66" s="254"/>
      <c r="W66" s="254"/>
      <c r="X66" s="254"/>
      <c r="Y66" s="254"/>
      <c r="Z66" s="254"/>
      <c r="AA66" s="29"/>
      <c r="AB66" s="29"/>
      <c r="AC66" s="24"/>
      <c r="AD66" s="24"/>
      <c r="AE66" s="24"/>
      <c r="AF66" s="17"/>
      <c r="AG66" s="4"/>
      <c r="AH66" s="4"/>
      <c r="AI66" s="4"/>
      <c r="AJ66" s="4"/>
    </row>
    <row r="67" spans="4:36" ht="6.75" customHeight="1">
      <c r="D67" s="4"/>
      <c r="E67" s="144"/>
      <c r="F67" s="144"/>
      <c r="G67" s="144"/>
      <c r="H67" s="266"/>
      <c r="I67" s="266"/>
      <c r="J67" s="266"/>
      <c r="K67" s="266"/>
      <c r="L67" s="4"/>
      <c r="M67" s="4"/>
      <c r="N67" s="4"/>
      <c r="O67" s="23"/>
      <c r="P67" s="23"/>
      <c r="Q67" s="23"/>
      <c r="R67" s="23"/>
      <c r="S67" s="23"/>
      <c r="T67" s="254"/>
      <c r="U67" s="254"/>
      <c r="V67" s="254"/>
      <c r="W67" s="254"/>
      <c r="X67" s="254"/>
      <c r="Y67" s="254"/>
      <c r="Z67" s="25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4:36" ht="6.75" customHeight="1">
      <c r="D68" s="4"/>
      <c r="E68" s="17"/>
      <c r="F68" s="17"/>
      <c r="G68" s="17"/>
      <c r="H68" s="15"/>
      <c r="I68" s="15"/>
      <c r="J68" s="15"/>
      <c r="K68" s="15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4:34" ht="6.75" customHeight="1">
      <c r="D69" s="4"/>
      <c r="E69" s="17"/>
      <c r="F69" s="17"/>
      <c r="G69" s="17"/>
      <c r="H69" s="15"/>
      <c r="I69" s="15"/>
      <c r="J69" s="15"/>
      <c r="K69" s="1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1" ht="6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6.75" customHeight="1">
      <c r="A71" s="158" t="s">
        <v>207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</row>
    <row r="72" spans="1:31" ht="6.7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</row>
    <row r="73" spans="1:31" ht="6.7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</row>
    <row r="74" ht="6.75" customHeight="1">
      <c r="AE74" s="37"/>
    </row>
    <row r="75" ht="6.75" customHeight="1"/>
    <row r="76" spans="1:31" ht="6.75" customHeight="1">
      <c r="A76" s="4"/>
      <c r="B76" s="152"/>
      <c r="C76" s="153"/>
      <c r="D76" s="154"/>
      <c r="E76" s="152"/>
      <c r="F76" s="153"/>
      <c r="G76" s="153"/>
      <c r="H76" s="154"/>
      <c r="I76" s="247" t="s">
        <v>111</v>
      </c>
      <c r="J76" s="248"/>
      <c r="K76" s="249"/>
      <c r="L76" s="247" t="s">
        <v>30</v>
      </c>
      <c r="M76" s="248"/>
      <c r="N76" s="249"/>
      <c r="O76" s="247" t="s">
        <v>112</v>
      </c>
      <c r="P76" s="248"/>
      <c r="Q76" s="249"/>
      <c r="R76" s="247" t="s">
        <v>113</v>
      </c>
      <c r="S76" s="248"/>
      <c r="T76" s="249"/>
      <c r="U76" s="247" t="s">
        <v>114</v>
      </c>
      <c r="V76" s="248"/>
      <c r="W76" s="249"/>
      <c r="X76" s="247" t="s">
        <v>5</v>
      </c>
      <c r="Y76" s="248"/>
      <c r="Z76" s="249"/>
      <c r="AA76" s="247" t="s">
        <v>6</v>
      </c>
      <c r="AB76" s="248"/>
      <c r="AC76" s="249"/>
      <c r="AD76" s="4"/>
      <c r="AE76" s="4"/>
    </row>
    <row r="77" spans="1:31" ht="6.75" customHeight="1">
      <c r="A77" s="4"/>
      <c r="B77" s="155"/>
      <c r="C77" s="156"/>
      <c r="D77" s="157"/>
      <c r="E77" s="155"/>
      <c r="F77" s="156"/>
      <c r="G77" s="156"/>
      <c r="H77" s="157"/>
      <c r="I77" s="250"/>
      <c r="J77" s="251"/>
      <c r="K77" s="252"/>
      <c r="L77" s="250"/>
      <c r="M77" s="251"/>
      <c r="N77" s="252"/>
      <c r="O77" s="250"/>
      <c r="P77" s="251"/>
      <c r="Q77" s="252"/>
      <c r="R77" s="250"/>
      <c r="S77" s="251"/>
      <c r="T77" s="252"/>
      <c r="U77" s="250"/>
      <c r="V77" s="251"/>
      <c r="W77" s="252"/>
      <c r="X77" s="250"/>
      <c r="Y77" s="251"/>
      <c r="Z77" s="252"/>
      <c r="AA77" s="250"/>
      <c r="AB77" s="251"/>
      <c r="AC77" s="252"/>
      <c r="AD77" s="4"/>
      <c r="AE77" s="4"/>
    </row>
    <row r="78" spans="1:31" ht="6.75" customHeight="1">
      <c r="A78" s="4"/>
      <c r="B78" s="146" t="s">
        <v>12</v>
      </c>
      <c r="C78" s="147"/>
      <c r="D78" s="148"/>
      <c r="E78" s="152" t="s">
        <v>99</v>
      </c>
      <c r="F78" s="153"/>
      <c r="G78" s="153"/>
      <c r="H78" s="154"/>
      <c r="I78" s="18"/>
      <c r="J78" s="19"/>
      <c r="K78" s="20"/>
      <c r="L78" s="18"/>
      <c r="M78" s="19"/>
      <c r="N78" s="20"/>
      <c r="O78" s="18"/>
      <c r="P78" s="19"/>
      <c r="Q78" s="20"/>
      <c r="R78" s="18"/>
      <c r="S78" s="19"/>
      <c r="T78" s="20"/>
      <c r="U78" s="18"/>
      <c r="V78" s="19"/>
      <c r="W78" s="20"/>
      <c r="X78" s="18"/>
      <c r="Y78" s="19"/>
      <c r="Z78" s="20"/>
      <c r="AA78" s="18"/>
      <c r="AB78" s="19"/>
      <c r="AC78" s="20"/>
      <c r="AD78" s="4"/>
      <c r="AE78" s="4"/>
    </row>
    <row r="79" spans="1:31" ht="6.75" customHeight="1">
      <c r="A79" s="4"/>
      <c r="B79" s="265"/>
      <c r="C79" s="266"/>
      <c r="D79" s="267"/>
      <c r="E79" s="253"/>
      <c r="F79" s="254"/>
      <c r="G79" s="254"/>
      <c r="H79" s="255"/>
      <c r="I79" s="26"/>
      <c r="J79" s="23"/>
      <c r="K79" s="27"/>
      <c r="L79" s="26"/>
      <c r="M79" s="23"/>
      <c r="N79" s="27"/>
      <c r="O79" s="26"/>
      <c r="P79" s="23"/>
      <c r="Q79" s="27"/>
      <c r="R79" s="26"/>
      <c r="S79" s="23"/>
      <c r="T79" s="27"/>
      <c r="U79" s="26"/>
      <c r="V79" s="23"/>
      <c r="W79" s="27"/>
      <c r="X79" s="26"/>
      <c r="Y79" s="23"/>
      <c r="Z79" s="27"/>
      <c r="AA79" s="26"/>
      <c r="AB79" s="23"/>
      <c r="AC79" s="27"/>
      <c r="AD79" s="4"/>
      <c r="AE79" s="4"/>
    </row>
    <row r="80" spans="1:31" ht="6.75" customHeight="1">
      <c r="A80" s="4"/>
      <c r="B80" s="265" t="s">
        <v>11</v>
      </c>
      <c r="C80" s="266"/>
      <c r="D80" s="267"/>
      <c r="E80" s="253" t="s">
        <v>104</v>
      </c>
      <c r="F80" s="254"/>
      <c r="G80" s="254"/>
      <c r="H80" s="255"/>
      <c r="I80" s="26"/>
      <c r="J80" s="23"/>
      <c r="K80" s="27"/>
      <c r="L80" s="26"/>
      <c r="M80" s="23"/>
      <c r="N80" s="27"/>
      <c r="O80" s="26"/>
      <c r="P80" s="23"/>
      <c r="Q80" s="27"/>
      <c r="R80" s="26"/>
      <c r="S80" s="23"/>
      <c r="T80" s="27"/>
      <c r="U80" s="26"/>
      <c r="V80" s="23"/>
      <c r="W80" s="27"/>
      <c r="X80" s="26"/>
      <c r="Y80" s="23"/>
      <c r="Z80" s="27"/>
      <c r="AA80" s="26"/>
      <c r="AB80" s="23"/>
      <c r="AC80" s="27"/>
      <c r="AD80" s="4"/>
      <c r="AE80" s="4"/>
    </row>
    <row r="81" spans="1:31" ht="6.75" customHeight="1">
      <c r="A81" s="4"/>
      <c r="B81" s="149"/>
      <c r="C81" s="150"/>
      <c r="D81" s="151"/>
      <c r="E81" s="155"/>
      <c r="F81" s="156"/>
      <c r="G81" s="156"/>
      <c r="H81" s="157"/>
      <c r="I81" s="14"/>
      <c r="J81" s="13"/>
      <c r="K81" s="16"/>
      <c r="L81" s="14"/>
      <c r="M81" s="13"/>
      <c r="N81" s="16"/>
      <c r="O81" s="14"/>
      <c r="P81" s="13"/>
      <c r="Q81" s="16"/>
      <c r="R81" s="14"/>
      <c r="S81" s="13"/>
      <c r="T81" s="16"/>
      <c r="U81" s="14"/>
      <c r="V81" s="13"/>
      <c r="W81" s="16"/>
      <c r="X81" s="14"/>
      <c r="Y81" s="13"/>
      <c r="Z81" s="16"/>
      <c r="AA81" s="14"/>
      <c r="AB81" s="13"/>
      <c r="AC81" s="16"/>
      <c r="AD81" s="4"/>
      <c r="AE81" s="4"/>
    </row>
    <row r="82" spans="1:31" ht="6.75" customHeight="1">
      <c r="A82" s="4"/>
      <c r="B82" s="256" t="s">
        <v>27</v>
      </c>
      <c r="C82" s="257"/>
      <c r="D82" s="258"/>
      <c r="E82" s="152" t="s">
        <v>24</v>
      </c>
      <c r="F82" s="153"/>
      <c r="G82" s="153"/>
      <c r="H82" s="154"/>
      <c r="I82" s="18"/>
      <c r="J82" s="19"/>
      <c r="K82" s="20"/>
      <c r="L82" s="18"/>
      <c r="M82" s="19"/>
      <c r="N82" s="20"/>
      <c r="O82" s="18"/>
      <c r="P82" s="19"/>
      <c r="Q82" s="20"/>
      <c r="R82" s="18"/>
      <c r="S82" s="19"/>
      <c r="T82" s="20"/>
      <c r="U82" s="18"/>
      <c r="V82" s="19"/>
      <c r="W82" s="20"/>
      <c r="X82" s="18"/>
      <c r="Y82" s="19"/>
      <c r="Z82" s="20"/>
      <c r="AA82" s="18"/>
      <c r="AB82" s="19"/>
      <c r="AC82" s="20"/>
      <c r="AD82" s="4"/>
      <c r="AE82" s="4"/>
    </row>
    <row r="83" spans="1:31" ht="6.75" customHeight="1">
      <c r="A83" s="4"/>
      <c r="B83" s="259"/>
      <c r="C83" s="260"/>
      <c r="D83" s="261"/>
      <c r="E83" s="253"/>
      <c r="F83" s="254"/>
      <c r="G83" s="254"/>
      <c r="H83" s="255"/>
      <c r="I83" s="26"/>
      <c r="J83" s="23"/>
      <c r="K83" s="27"/>
      <c r="L83" s="26"/>
      <c r="M83" s="23"/>
      <c r="N83" s="27"/>
      <c r="O83" s="26"/>
      <c r="P83" s="23"/>
      <c r="Q83" s="27"/>
      <c r="R83" s="26"/>
      <c r="S83" s="23"/>
      <c r="T83" s="27"/>
      <c r="U83" s="26"/>
      <c r="V83" s="23"/>
      <c r="W83" s="27"/>
      <c r="X83" s="26"/>
      <c r="Y83" s="23"/>
      <c r="Z83" s="27"/>
      <c r="AA83" s="26"/>
      <c r="AB83" s="23"/>
      <c r="AC83" s="27"/>
      <c r="AD83" s="4"/>
      <c r="AE83" s="4"/>
    </row>
    <row r="84" spans="1:31" ht="6.75" customHeight="1">
      <c r="A84" s="4"/>
      <c r="B84" s="259"/>
      <c r="C84" s="260"/>
      <c r="D84" s="261"/>
      <c r="E84" s="253" t="s">
        <v>25</v>
      </c>
      <c r="F84" s="254"/>
      <c r="G84" s="254"/>
      <c r="H84" s="255"/>
      <c r="I84" s="26"/>
      <c r="J84" s="23"/>
      <c r="K84" s="27"/>
      <c r="L84" s="26"/>
      <c r="M84" s="23"/>
      <c r="N84" s="27"/>
      <c r="O84" s="26"/>
      <c r="P84" s="23"/>
      <c r="Q84" s="27"/>
      <c r="R84" s="26"/>
      <c r="S84" s="23"/>
      <c r="T84" s="27"/>
      <c r="U84" s="26"/>
      <c r="V84" s="23"/>
      <c r="W84" s="27"/>
      <c r="X84" s="26"/>
      <c r="Y84" s="23"/>
      <c r="Z84" s="27"/>
      <c r="AA84" s="26"/>
      <c r="AB84" s="23"/>
      <c r="AC84" s="27"/>
      <c r="AD84" s="4"/>
      <c r="AE84" s="4"/>
    </row>
    <row r="85" spans="1:31" ht="6.75" customHeight="1">
      <c r="A85" s="4"/>
      <c r="B85" s="262"/>
      <c r="C85" s="263"/>
      <c r="D85" s="264"/>
      <c r="E85" s="155"/>
      <c r="F85" s="156"/>
      <c r="G85" s="156"/>
      <c r="H85" s="157"/>
      <c r="I85" s="14"/>
      <c r="J85" s="13"/>
      <c r="K85" s="16"/>
      <c r="L85" s="14"/>
      <c r="M85" s="13"/>
      <c r="N85" s="16"/>
      <c r="O85" s="14"/>
      <c r="P85" s="13"/>
      <c r="Q85" s="16"/>
      <c r="R85" s="14"/>
      <c r="S85" s="13"/>
      <c r="T85" s="16"/>
      <c r="U85" s="14"/>
      <c r="V85" s="13"/>
      <c r="W85" s="16"/>
      <c r="X85" s="14"/>
      <c r="Y85" s="13"/>
      <c r="Z85" s="16"/>
      <c r="AA85" s="14"/>
      <c r="AB85" s="13"/>
      <c r="AC85" s="16"/>
      <c r="AD85" s="4"/>
      <c r="AE85" s="4"/>
    </row>
    <row r="86" spans="1:31" ht="6.75" customHeight="1">
      <c r="A86" s="4"/>
      <c r="B86" s="256" t="s">
        <v>20</v>
      </c>
      <c r="C86" s="257"/>
      <c r="D86" s="258"/>
      <c r="E86" s="152" t="s">
        <v>100</v>
      </c>
      <c r="F86" s="153"/>
      <c r="G86" s="153"/>
      <c r="H86" s="154"/>
      <c r="I86" s="18"/>
      <c r="J86" s="19"/>
      <c r="K86" s="20"/>
      <c r="L86" s="18"/>
      <c r="M86" s="19"/>
      <c r="N86" s="20"/>
      <c r="O86" s="18"/>
      <c r="P86" s="19"/>
      <c r="Q86" s="20"/>
      <c r="R86" s="18"/>
      <c r="S86" s="19"/>
      <c r="T86" s="20"/>
      <c r="U86" s="18"/>
      <c r="V86" s="19"/>
      <c r="W86" s="20"/>
      <c r="X86" s="18"/>
      <c r="Y86" s="19"/>
      <c r="Z86" s="20"/>
      <c r="AA86" s="18"/>
      <c r="AB86" s="19"/>
      <c r="AC86" s="20"/>
      <c r="AD86" s="4"/>
      <c r="AE86" s="4"/>
    </row>
    <row r="87" spans="1:31" ht="6.75" customHeight="1">
      <c r="A87" s="4"/>
      <c r="B87" s="259"/>
      <c r="C87" s="260"/>
      <c r="D87" s="261"/>
      <c r="E87" s="253"/>
      <c r="F87" s="254"/>
      <c r="G87" s="254"/>
      <c r="H87" s="255"/>
      <c r="I87" s="26"/>
      <c r="J87" s="23"/>
      <c r="K87" s="27"/>
      <c r="L87" s="26"/>
      <c r="M87" s="23"/>
      <c r="N87" s="27"/>
      <c r="O87" s="26"/>
      <c r="P87" s="23"/>
      <c r="Q87" s="27"/>
      <c r="R87" s="26"/>
      <c r="S87" s="23"/>
      <c r="T87" s="27"/>
      <c r="U87" s="26"/>
      <c r="V87" s="23"/>
      <c r="W87" s="27"/>
      <c r="X87" s="26"/>
      <c r="Y87" s="23"/>
      <c r="Z87" s="27"/>
      <c r="AA87" s="26"/>
      <c r="AB87" s="23"/>
      <c r="AC87" s="27"/>
      <c r="AD87" s="4"/>
      <c r="AE87" s="4"/>
    </row>
    <row r="88" spans="1:31" ht="6.75" customHeight="1">
      <c r="A88" s="4"/>
      <c r="B88" s="259"/>
      <c r="C88" s="260"/>
      <c r="D88" s="261"/>
      <c r="E88" s="253" t="s">
        <v>107</v>
      </c>
      <c r="F88" s="254"/>
      <c r="G88" s="254"/>
      <c r="H88" s="255"/>
      <c r="I88" s="26"/>
      <c r="J88" s="23"/>
      <c r="K88" s="27"/>
      <c r="L88" s="26"/>
      <c r="M88" s="23"/>
      <c r="N88" s="27"/>
      <c r="O88" s="26"/>
      <c r="P88" s="23"/>
      <c r="Q88" s="27"/>
      <c r="R88" s="26"/>
      <c r="S88" s="23"/>
      <c r="T88" s="27"/>
      <c r="U88" s="26"/>
      <c r="V88" s="23"/>
      <c r="W88" s="27"/>
      <c r="X88" s="26"/>
      <c r="Y88" s="23"/>
      <c r="Z88" s="27"/>
      <c r="AA88" s="26"/>
      <c r="AB88" s="23"/>
      <c r="AC88" s="27"/>
      <c r="AD88" s="4"/>
      <c r="AE88" s="4"/>
    </row>
    <row r="89" spans="1:31" ht="6.75" customHeight="1">
      <c r="A89" s="4"/>
      <c r="B89" s="262"/>
      <c r="C89" s="263"/>
      <c r="D89" s="264"/>
      <c r="E89" s="155"/>
      <c r="F89" s="156"/>
      <c r="G89" s="156"/>
      <c r="H89" s="157"/>
      <c r="I89" s="14"/>
      <c r="J89" s="13"/>
      <c r="K89" s="16"/>
      <c r="L89" s="14"/>
      <c r="M89" s="13"/>
      <c r="N89" s="16"/>
      <c r="O89" s="14"/>
      <c r="P89" s="13"/>
      <c r="Q89" s="16"/>
      <c r="R89" s="14"/>
      <c r="S89" s="13"/>
      <c r="T89" s="16"/>
      <c r="U89" s="14"/>
      <c r="V89" s="13"/>
      <c r="W89" s="16"/>
      <c r="X89" s="14"/>
      <c r="Y89" s="13"/>
      <c r="Z89" s="16"/>
      <c r="AA89" s="14"/>
      <c r="AB89" s="13"/>
      <c r="AC89" s="16"/>
      <c r="AD89" s="4"/>
      <c r="AE89" s="4"/>
    </row>
    <row r="90" spans="1:31" ht="6.75" customHeight="1">
      <c r="A90" s="4"/>
      <c r="B90" s="256" t="s">
        <v>109</v>
      </c>
      <c r="C90" s="257"/>
      <c r="D90" s="258"/>
      <c r="E90" s="152" t="s">
        <v>101</v>
      </c>
      <c r="F90" s="153"/>
      <c r="G90" s="153"/>
      <c r="H90" s="154"/>
      <c r="I90" s="18"/>
      <c r="J90" s="19"/>
      <c r="K90" s="20"/>
      <c r="L90" s="18"/>
      <c r="M90" s="19"/>
      <c r="N90" s="20"/>
      <c r="O90" s="18"/>
      <c r="P90" s="19"/>
      <c r="Q90" s="20"/>
      <c r="R90" s="18"/>
      <c r="S90" s="19"/>
      <c r="T90" s="20"/>
      <c r="U90" s="18"/>
      <c r="V90" s="19"/>
      <c r="W90" s="20"/>
      <c r="X90" s="18"/>
      <c r="Y90" s="19"/>
      <c r="Z90" s="20"/>
      <c r="AA90" s="18"/>
      <c r="AB90" s="19"/>
      <c r="AC90" s="20"/>
      <c r="AD90" s="4"/>
      <c r="AE90" s="4"/>
    </row>
    <row r="91" spans="1:31" ht="6.75" customHeight="1">
      <c r="A91" s="4"/>
      <c r="B91" s="259"/>
      <c r="C91" s="260"/>
      <c r="D91" s="261"/>
      <c r="E91" s="253"/>
      <c r="F91" s="254"/>
      <c r="G91" s="254"/>
      <c r="H91" s="255"/>
      <c r="I91" s="26"/>
      <c r="J91" s="23"/>
      <c r="K91" s="27"/>
      <c r="L91" s="26"/>
      <c r="M91" s="23"/>
      <c r="N91" s="27"/>
      <c r="O91" s="26"/>
      <c r="P91" s="23"/>
      <c r="Q91" s="27"/>
      <c r="R91" s="26"/>
      <c r="S91" s="23"/>
      <c r="T91" s="27"/>
      <c r="U91" s="26"/>
      <c r="V91" s="23"/>
      <c r="W91" s="27"/>
      <c r="X91" s="26"/>
      <c r="Y91" s="23"/>
      <c r="Z91" s="27"/>
      <c r="AA91" s="26"/>
      <c r="AB91" s="23"/>
      <c r="AC91" s="27"/>
      <c r="AD91" s="4"/>
      <c r="AE91" s="4"/>
    </row>
    <row r="92" spans="1:31" ht="6.75" customHeight="1">
      <c r="A92" s="4"/>
      <c r="B92" s="259"/>
      <c r="C92" s="260"/>
      <c r="D92" s="261"/>
      <c r="E92" s="253" t="s">
        <v>108</v>
      </c>
      <c r="F92" s="254"/>
      <c r="G92" s="254"/>
      <c r="H92" s="255"/>
      <c r="I92" s="26"/>
      <c r="J92" s="23"/>
      <c r="K92" s="27"/>
      <c r="L92" s="26"/>
      <c r="M92" s="23"/>
      <c r="N92" s="27"/>
      <c r="O92" s="26"/>
      <c r="P92" s="23"/>
      <c r="Q92" s="27"/>
      <c r="R92" s="26"/>
      <c r="S92" s="23"/>
      <c r="T92" s="27"/>
      <c r="U92" s="26"/>
      <c r="V92" s="23"/>
      <c r="W92" s="27"/>
      <c r="X92" s="26"/>
      <c r="Y92" s="23"/>
      <c r="Z92" s="27"/>
      <c r="AA92" s="26"/>
      <c r="AB92" s="23"/>
      <c r="AC92" s="27"/>
      <c r="AD92" s="4"/>
      <c r="AE92" s="4"/>
    </row>
    <row r="93" spans="1:31" ht="6.75" customHeight="1">
      <c r="A93" s="4"/>
      <c r="B93" s="262"/>
      <c r="C93" s="263"/>
      <c r="D93" s="264"/>
      <c r="E93" s="155"/>
      <c r="F93" s="156"/>
      <c r="G93" s="156"/>
      <c r="H93" s="157"/>
      <c r="I93" s="14"/>
      <c r="J93" s="13"/>
      <c r="K93" s="16"/>
      <c r="L93" s="14"/>
      <c r="M93" s="13"/>
      <c r="N93" s="16"/>
      <c r="O93" s="14"/>
      <c r="P93" s="13"/>
      <c r="Q93" s="16"/>
      <c r="R93" s="14"/>
      <c r="S93" s="13"/>
      <c r="T93" s="16"/>
      <c r="U93" s="14"/>
      <c r="V93" s="13"/>
      <c r="W93" s="16"/>
      <c r="X93" s="14"/>
      <c r="Y93" s="13"/>
      <c r="Z93" s="16"/>
      <c r="AA93" s="14"/>
      <c r="AB93" s="13"/>
      <c r="AC93" s="16"/>
      <c r="AD93" s="4"/>
      <c r="AE93" s="4"/>
    </row>
    <row r="94" spans="1:31" ht="6.75" customHeight="1">
      <c r="A94" s="4"/>
      <c r="B94" s="256" t="s">
        <v>20</v>
      </c>
      <c r="C94" s="257"/>
      <c r="D94" s="258"/>
      <c r="E94" s="152" t="s">
        <v>4</v>
      </c>
      <c r="F94" s="153"/>
      <c r="G94" s="153"/>
      <c r="H94" s="154"/>
      <c r="I94" s="18"/>
      <c r="J94" s="19"/>
      <c r="K94" s="20"/>
      <c r="L94" s="18"/>
      <c r="M94" s="19"/>
      <c r="N94" s="20"/>
      <c r="O94" s="18"/>
      <c r="P94" s="19"/>
      <c r="Q94" s="20"/>
      <c r="R94" s="18"/>
      <c r="S94" s="19"/>
      <c r="T94" s="20"/>
      <c r="U94" s="18"/>
      <c r="V94" s="19"/>
      <c r="W94" s="20"/>
      <c r="X94" s="18"/>
      <c r="Y94" s="19"/>
      <c r="Z94" s="20"/>
      <c r="AA94" s="18"/>
      <c r="AB94" s="19"/>
      <c r="AC94" s="20"/>
      <c r="AD94" s="4"/>
      <c r="AE94" s="4"/>
    </row>
    <row r="95" spans="1:31" ht="6.75" customHeight="1">
      <c r="A95" s="4"/>
      <c r="B95" s="259"/>
      <c r="C95" s="260"/>
      <c r="D95" s="261"/>
      <c r="E95" s="253"/>
      <c r="F95" s="254"/>
      <c r="G95" s="254"/>
      <c r="H95" s="255"/>
      <c r="I95" s="26"/>
      <c r="J95" s="23"/>
      <c r="K95" s="27"/>
      <c r="L95" s="26"/>
      <c r="M95" s="23"/>
      <c r="N95" s="27"/>
      <c r="O95" s="26"/>
      <c r="P95" s="23"/>
      <c r="Q95" s="27"/>
      <c r="R95" s="26"/>
      <c r="S95" s="23"/>
      <c r="T95" s="27"/>
      <c r="U95" s="26"/>
      <c r="V95" s="23"/>
      <c r="W95" s="27"/>
      <c r="X95" s="26"/>
      <c r="Y95" s="23"/>
      <c r="Z95" s="27"/>
      <c r="AA95" s="26"/>
      <c r="AB95" s="23"/>
      <c r="AC95" s="27"/>
      <c r="AD95" s="4"/>
      <c r="AE95" s="4"/>
    </row>
    <row r="96" spans="1:31" ht="6.75" customHeight="1">
      <c r="A96" s="4"/>
      <c r="B96" s="259"/>
      <c r="C96" s="260"/>
      <c r="D96" s="261"/>
      <c r="E96" s="253" t="s">
        <v>110</v>
      </c>
      <c r="F96" s="254"/>
      <c r="G96" s="254"/>
      <c r="H96" s="255"/>
      <c r="I96" s="26"/>
      <c r="J96" s="23"/>
      <c r="K96" s="27"/>
      <c r="L96" s="26"/>
      <c r="M96" s="23"/>
      <c r="N96" s="27"/>
      <c r="O96" s="26"/>
      <c r="P96" s="23"/>
      <c r="Q96" s="27"/>
      <c r="R96" s="26"/>
      <c r="S96" s="23"/>
      <c r="T96" s="27"/>
      <c r="U96" s="26"/>
      <c r="V96" s="23"/>
      <c r="W96" s="27"/>
      <c r="X96" s="26"/>
      <c r="Y96" s="23"/>
      <c r="Z96" s="27"/>
      <c r="AA96" s="26"/>
      <c r="AB96" s="23"/>
      <c r="AC96" s="27"/>
      <c r="AD96" s="4"/>
      <c r="AE96" s="4"/>
    </row>
    <row r="97" spans="2:29" ht="6.75" customHeight="1">
      <c r="B97" s="262"/>
      <c r="C97" s="263"/>
      <c r="D97" s="264"/>
      <c r="E97" s="155"/>
      <c r="F97" s="156"/>
      <c r="G97" s="156"/>
      <c r="H97" s="157"/>
      <c r="I97" s="5"/>
      <c r="J97" s="6"/>
      <c r="K97" s="7"/>
      <c r="L97" s="5"/>
      <c r="M97" s="6"/>
      <c r="N97" s="7"/>
      <c r="O97" s="5"/>
      <c r="P97" s="6"/>
      <c r="Q97" s="7"/>
      <c r="R97" s="5"/>
      <c r="S97" s="6"/>
      <c r="T97" s="7"/>
      <c r="U97" s="5"/>
      <c r="V97" s="6"/>
      <c r="W97" s="7"/>
      <c r="X97" s="5"/>
      <c r="Y97" s="6"/>
      <c r="Z97" s="7"/>
      <c r="AA97" s="5"/>
      <c r="AB97" s="6"/>
      <c r="AC97" s="7"/>
    </row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</sheetData>
  <sheetProtection/>
  <mergeCells count="80">
    <mergeCell ref="A9:AE11"/>
    <mergeCell ref="A1:AE3"/>
    <mergeCell ref="E32:H33"/>
    <mergeCell ref="B5:H6"/>
    <mergeCell ref="A23:AE25"/>
    <mergeCell ref="B28:D29"/>
    <mergeCell ref="E28:H29"/>
    <mergeCell ref="I28:K29"/>
    <mergeCell ref="L28:N29"/>
    <mergeCell ref="X15:Z18"/>
    <mergeCell ref="B34:D35"/>
    <mergeCell ref="B36:D37"/>
    <mergeCell ref="B38:D41"/>
    <mergeCell ref="A71:AE73"/>
    <mergeCell ref="E40:H41"/>
    <mergeCell ref="L44:N45"/>
    <mergeCell ref="X44:Z45"/>
    <mergeCell ref="O44:Q45"/>
    <mergeCell ref="R44:T45"/>
    <mergeCell ref="U44:W45"/>
    <mergeCell ref="AA76:AC77"/>
    <mergeCell ref="O28:Q29"/>
    <mergeCell ref="R28:T29"/>
    <mergeCell ref="U76:W77"/>
    <mergeCell ref="X76:Z77"/>
    <mergeCell ref="T64:Z65"/>
    <mergeCell ref="E78:H79"/>
    <mergeCell ref="E80:H81"/>
    <mergeCell ref="E76:H77"/>
    <mergeCell ref="I76:K77"/>
    <mergeCell ref="L76:N77"/>
    <mergeCell ref="O76:Q77"/>
    <mergeCell ref="R76:T77"/>
    <mergeCell ref="B94:D97"/>
    <mergeCell ref="E94:H95"/>
    <mergeCell ref="E96:H97"/>
    <mergeCell ref="B90:D93"/>
    <mergeCell ref="E90:H91"/>
    <mergeCell ref="E92:H93"/>
    <mergeCell ref="B80:D81"/>
    <mergeCell ref="B86:D89"/>
    <mergeCell ref="B82:D85"/>
    <mergeCell ref="E86:H87"/>
    <mergeCell ref="E88:H89"/>
    <mergeCell ref="E82:H83"/>
    <mergeCell ref="E84:H85"/>
    <mergeCell ref="B50:D53"/>
    <mergeCell ref="E50:H51"/>
    <mergeCell ref="B78:D79"/>
    <mergeCell ref="B76:D77"/>
    <mergeCell ref="E52:H53"/>
    <mergeCell ref="E56:H57"/>
    <mergeCell ref="E58:H59"/>
    <mergeCell ref="E60:H61"/>
    <mergeCell ref="E64:K65"/>
    <mergeCell ref="E66:G67"/>
    <mergeCell ref="H66:K67"/>
    <mergeCell ref="T66:W67"/>
    <mergeCell ref="X66:Z67"/>
    <mergeCell ref="E48:H49"/>
    <mergeCell ref="B60:D61"/>
    <mergeCell ref="E15:G18"/>
    <mergeCell ref="H15:K16"/>
    <mergeCell ref="T15:W16"/>
    <mergeCell ref="B54:D57"/>
    <mergeCell ref="E44:H45"/>
    <mergeCell ref="E54:H55"/>
    <mergeCell ref="B46:D49"/>
    <mergeCell ref="B58:D59"/>
    <mergeCell ref="E46:H47"/>
    <mergeCell ref="H17:K18"/>
    <mergeCell ref="T17:W18"/>
    <mergeCell ref="B44:D45"/>
    <mergeCell ref="I44:K45"/>
    <mergeCell ref="U28:W29"/>
    <mergeCell ref="E36:H37"/>
    <mergeCell ref="E38:H39"/>
    <mergeCell ref="E30:H31"/>
    <mergeCell ref="E34:H35"/>
    <mergeCell ref="B30:D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2:AQ69"/>
  <sheetViews>
    <sheetView showGridLines="0" view="pageBreakPreview" zoomScale="90" zoomScaleNormal="90" zoomScaleSheetLayoutView="90" zoomScalePageLayoutView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7.59765625" style="0" customWidth="1"/>
    <col min="3" max="3" width="10.59765625" style="0" customWidth="1"/>
    <col min="4" max="33" width="2.59765625" style="0" customWidth="1"/>
    <col min="34" max="43" width="3.59765625" style="0" customWidth="1"/>
  </cols>
  <sheetData>
    <row r="2" spans="2:7" ht="17.25">
      <c r="B2" s="127" t="s">
        <v>298</v>
      </c>
      <c r="C2" s="127"/>
      <c r="D2" s="127"/>
      <c r="E2" s="127"/>
      <c r="F2" s="127"/>
      <c r="G2" s="127"/>
    </row>
    <row r="3" spans="2:7" ht="17.25">
      <c r="B3" s="57"/>
      <c r="C3" s="57"/>
      <c r="D3" s="57"/>
      <c r="E3" s="57"/>
      <c r="F3" s="57"/>
      <c r="G3" s="57"/>
    </row>
    <row r="4" spans="2:7" ht="17.25">
      <c r="B4" s="57"/>
      <c r="C4" s="57"/>
      <c r="D4" s="57"/>
      <c r="E4" s="57"/>
      <c r="F4" s="57"/>
      <c r="G4" s="57"/>
    </row>
    <row r="5" spans="2:7" ht="17.25">
      <c r="B5" s="57"/>
      <c r="C5" s="57"/>
      <c r="D5" s="57"/>
      <c r="E5" s="57"/>
      <c r="F5" s="57"/>
      <c r="G5" s="57"/>
    </row>
    <row r="7" spans="2:22" ht="15" thickBot="1">
      <c r="B7" s="246" t="s">
        <v>212</v>
      </c>
      <c r="C7" s="276" t="s">
        <v>491</v>
      </c>
      <c r="D7" s="6"/>
      <c r="E7" s="6"/>
      <c r="F7" s="6"/>
      <c r="G7" s="6"/>
      <c r="H7" s="112"/>
      <c r="I7" s="115"/>
      <c r="J7" s="106"/>
      <c r="K7" s="106"/>
      <c r="L7" s="106"/>
      <c r="M7" s="106"/>
      <c r="N7" s="276" t="s">
        <v>492</v>
      </c>
      <c r="O7" s="139"/>
      <c r="P7" s="139"/>
      <c r="Q7" s="139"/>
      <c r="R7" s="139"/>
      <c r="S7" s="192" t="s">
        <v>215</v>
      </c>
      <c r="T7" s="192"/>
      <c r="U7" s="192"/>
      <c r="V7" s="192"/>
    </row>
    <row r="8" spans="2:22" ht="15" thickTop="1">
      <c r="B8" s="246"/>
      <c r="C8" s="139"/>
      <c r="H8" s="245" t="s">
        <v>519</v>
      </c>
      <c r="I8" s="138"/>
      <c r="N8" s="139"/>
      <c r="O8" s="139"/>
      <c r="P8" s="139"/>
      <c r="Q8" s="139"/>
      <c r="R8" s="139"/>
      <c r="S8" s="192"/>
      <c r="T8" s="192"/>
      <c r="U8" s="192"/>
      <c r="V8" s="192"/>
    </row>
    <row r="9" spans="8:9" ht="14.25">
      <c r="H9" s="246"/>
      <c r="I9" s="246"/>
    </row>
    <row r="10" spans="8:9" ht="14.25">
      <c r="H10" s="246"/>
      <c r="I10" s="246"/>
    </row>
    <row r="13" spans="2:8" ht="17.25">
      <c r="B13" s="127" t="s">
        <v>297</v>
      </c>
      <c r="C13" s="127"/>
      <c r="D13" s="127"/>
      <c r="E13" s="127"/>
      <c r="F13" s="127"/>
      <c r="G13" s="127"/>
      <c r="H13" s="127"/>
    </row>
    <row r="15" spans="2:27" ht="15" customHeight="1">
      <c r="B15" s="96" t="s">
        <v>277</v>
      </c>
      <c r="C15" s="82"/>
      <c r="D15" s="183" t="s">
        <v>278</v>
      </c>
      <c r="E15" s="184"/>
      <c r="F15" s="184"/>
      <c r="G15" s="184"/>
      <c r="H15" s="185"/>
      <c r="I15" s="183" t="s">
        <v>279</v>
      </c>
      <c r="J15" s="184"/>
      <c r="K15" s="184"/>
      <c r="L15" s="184"/>
      <c r="M15" s="185"/>
      <c r="N15" s="183" t="s">
        <v>280</v>
      </c>
      <c r="O15" s="184"/>
      <c r="P15" s="184"/>
      <c r="Q15" s="184"/>
      <c r="R15" s="185"/>
      <c r="S15" s="63"/>
      <c r="T15" s="83" t="s">
        <v>228</v>
      </c>
      <c r="U15" s="83"/>
      <c r="V15" s="186" t="s">
        <v>229</v>
      </c>
      <c r="W15" s="187"/>
      <c r="AA15" s="68"/>
    </row>
    <row r="16" spans="2:34" ht="15" customHeight="1">
      <c r="B16" s="182" t="s">
        <v>211</v>
      </c>
      <c r="C16" s="279" t="s">
        <v>281</v>
      </c>
      <c r="D16" s="173"/>
      <c r="E16" s="174"/>
      <c r="F16" s="174"/>
      <c r="G16" s="174"/>
      <c r="H16" s="175"/>
      <c r="I16" s="84" t="str">
        <f>IF(I17="","",IF(I17&gt;M17,"○","×"))</f>
        <v>○</v>
      </c>
      <c r="J16" s="75">
        <v>21</v>
      </c>
      <c r="K16" s="66" t="s">
        <v>236</v>
      </c>
      <c r="L16" s="75">
        <v>6</v>
      </c>
      <c r="M16" s="85"/>
      <c r="N16" s="64" t="str">
        <f>IF(N17="","",IF(N17&gt;R17,"○","×"))</f>
        <v>○</v>
      </c>
      <c r="O16" s="75">
        <v>21</v>
      </c>
      <c r="P16" s="66" t="s">
        <v>236</v>
      </c>
      <c r="Q16" s="75">
        <v>14</v>
      </c>
      <c r="R16" s="85"/>
      <c r="S16" s="161">
        <f>IF(I16="","",COUNTIF(I16:R16,"○"))</f>
        <v>2</v>
      </c>
      <c r="T16" s="122" t="s">
        <v>234</v>
      </c>
      <c r="U16" s="103">
        <f>IF(I16="","",COUNTIF(I16:R16,"×"))</f>
        <v>0</v>
      </c>
      <c r="V16" s="161">
        <f>IF(AD17="","",RANK(AD17,AD16:AD24))</f>
        <v>1</v>
      </c>
      <c r="W16" s="103"/>
      <c r="X16" s="73"/>
      <c r="Y16" s="73"/>
      <c r="Z16" s="68"/>
      <c r="AA16" s="68"/>
      <c r="AD16" s="308"/>
      <c r="AE16" s="308">
        <f>IF(J16="","",IF(J16&gt;L16,1,0))</f>
        <v>1</v>
      </c>
      <c r="AF16" s="308">
        <f>IF(L16="","",IF(J16&lt;L16,1,0))</f>
        <v>0</v>
      </c>
      <c r="AG16" s="308">
        <f>IF(O16="","",IF(O16&gt;Q16,1,0))</f>
        <v>1</v>
      </c>
      <c r="AH16" s="308">
        <f>IF(Q16="","",IF(O16&lt;Q16,1,0))</f>
        <v>0</v>
      </c>
    </row>
    <row r="17" spans="2:34" ht="15" customHeight="1">
      <c r="B17" s="168"/>
      <c r="C17" s="171"/>
      <c r="D17" s="176"/>
      <c r="E17" s="177"/>
      <c r="F17" s="177"/>
      <c r="G17" s="177"/>
      <c r="H17" s="178"/>
      <c r="I17" s="164">
        <f>IF(J16="","",SUM(AE16:AE18))</f>
        <v>2</v>
      </c>
      <c r="J17" s="73">
        <v>21</v>
      </c>
      <c r="K17" s="66" t="s">
        <v>236</v>
      </c>
      <c r="L17" s="73">
        <v>7</v>
      </c>
      <c r="M17" s="166">
        <f>IF(L16="","",SUM(AF16:AF18))</f>
        <v>0</v>
      </c>
      <c r="N17" s="164">
        <f>IF(O16="","",SUM(AG16:AG18))</f>
        <v>2</v>
      </c>
      <c r="O17" s="86">
        <v>21</v>
      </c>
      <c r="P17" s="66" t="s">
        <v>236</v>
      </c>
      <c r="Q17" s="86">
        <v>6</v>
      </c>
      <c r="R17" s="166">
        <f>IF(Q16="","",SUM(AH16:AH18))</f>
        <v>0</v>
      </c>
      <c r="S17" s="162"/>
      <c r="T17" s="123"/>
      <c r="U17" s="104"/>
      <c r="V17" s="162"/>
      <c r="W17" s="104"/>
      <c r="X17" s="73"/>
      <c r="Y17" s="73"/>
      <c r="Z17" s="68"/>
      <c r="AA17" s="68"/>
      <c r="AD17" s="310">
        <f>IF(S16="","",S16*1000+(I17+N17)*100+((I17+N17)-(M17+R17))*10+((SUM(J16:J18)+SUM(O16:O18))-(SUM(L16:L18)+SUM(Q16:Q18))))</f>
        <v>2491</v>
      </c>
      <c r="AE17" s="308">
        <f>IF(J17="","",IF(J17&gt;L17,1,0))</f>
        <v>1</v>
      </c>
      <c r="AF17" s="308">
        <f>IF(L17="","",IF(J17&lt;L17,1,0))</f>
        <v>0</v>
      </c>
      <c r="AG17" s="308">
        <f>IF(O17="","",IF(O17&gt;Q17,1,0))</f>
        <v>1</v>
      </c>
      <c r="AH17" s="308">
        <f>IF(Q17="","",IF(O17&lt;Q17,1,0))</f>
        <v>0</v>
      </c>
    </row>
    <row r="18" spans="2:34" ht="15" customHeight="1">
      <c r="B18" s="169"/>
      <c r="C18" s="172"/>
      <c r="D18" s="179"/>
      <c r="E18" s="180"/>
      <c r="F18" s="180"/>
      <c r="G18" s="180"/>
      <c r="H18" s="181"/>
      <c r="I18" s="165"/>
      <c r="J18" s="76"/>
      <c r="K18" s="66" t="s">
        <v>240</v>
      </c>
      <c r="L18" s="76"/>
      <c r="M18" s="167"/>
      <c r="N18" s="165"/>
      <c r="O18" s="87"/>
      <c r="P18" s="66" t="s">
        <v>240</v>
      </c>
      <c r="Q18" s="87"/>
      <c r="R18" s="167"/>
      <c r="S18" s="163"/>
      <c r="T18" s="124"/>
      <c r="U18" s="105"/>
      <c r="V18" s="163"/>
      <c r="W18" s="105"/>
      <c r="X18" s="73"/>
      <c r="Y18" s="73"/>
      <c r="Z18" s="28"/>
      <c r="AA18" s="28"/>
      <c r="AD18" s="308"/>
      <c r="AE18" s="308">
        <f>IF(J18="","",IF(J18&gt;L18,1,0))</f>
      </c>
      <c r="AF18" s="308">
        <f>IF(L18="","",IF(J18&lt;L18,1,0))</f>
      </c>
      <c r="AG18" s="308">
        <f>IF(O18="","",IF(O18&gt;Q18,1,0))</f>
      </c>
      <c r="AH18" s="308">
        <f>IF(Q18="","",IF(O18&lt;Q18,1,0))</f>
      </c>
    </row>
    <row r="19" spans="2:34" ht="15" customHeight="1">
      <c r="B19" s="274" t="s">
        <v>282</v>
      </c>
      <c r="C19" s="279" t="s">
        <v>283</v>
      </c>
      <c r="D19" s="84" t="str">
        <f>IF(E19="","",IF(D20&gt;H20,"○","×"))</f>
        <v>×</v>
      </c>
      <c r="E19" s="75">
        <f>IF(L16="","",L16)</f>
        <v>6</v>
      </c>
      <c r="F19" s="74" t="s">
        <v>284</v>
      </c>
      <c r="G19" s="75">
        <f>IF(J16="","",J16)</f>
        <v>21</v>
      </c>
      <c r="H19" s="88"/>
      <c r="I19" s="173"/>
      <c r="J19" s="174"/>
      <c r="K19" s="174"/>
      <c r="L19" s="174"/>
      <c r="M19" s="175"/>
      <c r="N19" s="84" t="str">
        <f>IF(O19="","",IF(N20&gt;R20,"○","×"))</f>
        <v>○</v>
      </c>
      <c r="O19" s="75">
        <v>21</v>
      </c>
      <c r="P19" s="74" t="s">
        <v>284</v>
      </c>
      <c r="Q19" s="75">
        <v>15</v>
      </c>
      <c r="R19" s="89"/>
      <c r="S19" s="161">
        <f>IF(D19="","",COUNTIF(D19:R21,"○"))</f>
        <v>1</v>
      </c>
      <c r="T19" s="122" t="s">
        <v>234</v>
      </c>
      <c r="U19" s="103">
        <f>IF(D19="","",COUNTIF(D19:R21,"×"))</f>
        <v>1</v>
      </c>
      <c r="V19" s="161">
        <f>IF(AD20="","",RANK(AD20,AD16:AD24))</f>
        <v>2</v>
      </c>
      <c r="W19" s="103"/>
      <c r="X19" s="73"/>
      <c r="Y19" s="73"/>
      <c r="Z19" s="28"/>
      <c r="AA19" s="28"/>
      <c r="AD19" s="308"/>
      <c r="AE19" s="308">
        <f>IF(O19="","",IF(O19&gt;Q19,1,0))</f>
        <v>1</v>
      </c>
      <c r="AF19" s="308">
        <f>IF(Q19="","",IF(O19&lt;Q19,1,0))</f>
        <v>0</v>
      </c>
      <c r="AG19" s="308"/>
      <c r="AH19" s="308"/>
    </row>
    <row r="20" spans="2:34" ht="15" customHeight="1">
      <c r="B20" s="168"/>
      <c r="C20" s="171"/>
      <c r="D20" s="164">
        <f>M17</f>
        <v>0</v>
      </c>
      <c r="E20" s="73">
        <f>IF(L17="","",L17)</f>
        <v>7</v>
      </c>
      <c r="F20" s="66" t="s">
        <v>285</v>
      </c>
      <c r="G20" s="73">
        <f>IF(J17="","",J17)</f>
        <v>21</v>
      </c>
      <c r="H20" s="166">
        <f>I17</f>
        <v>2</v>
      </c>
      <c r="I20" s="176"/>
      <c r="J20" s="177"/>
      <c r="K20" s="177"/>
      <c r="L20" s="177"/>
      <c r="M20" s="178"/>
      <c r="N20" s="164">
        <f>IF(O19="","",SUM(AE19:AE21))</f>
        <v>2</v>
      </c>
      <c r="O20" s="73">
        <v>21</v>
      </c>
      <c r="P20" s="66" t="s">
        <v>240</v>
      </c>
      <c r="Q20" s="73">
        <v>17</v>
      </c>
      <c r="R20" s="166">
        <f>IF(Q19="","",SUM(AF19:AF21))</f>
        <v>0</v>
      </c>
      <c r="S20" s="162"/>
      <c r="T20" s="123"/>
      <c r="U20" s="104"/>
      <c r="V20" s="162"/>
      <c r="W20" s="104"/>
      <c r="X20" s="73"/>
      <c r="Y20" s="73"/>
      <c r="Z20" s="28"/>
      <c r="AA20" s="28"/>
      <c r="AD20" s="310">
        <f>IF(S19="","",S19*1000+(D20+N20)*100+((D20+N20)-(H20+R20))*10+((SUM(E19:E21)+SUM(O19:O21))-(SUM(G19:G21)+SUM(Q19:Q21))))</f>
        <v>1181</v>
      </c>
      <c r="AE20" s="308">
        <f>IF(O20="","",IF(O20&gt;Q20,1,0))</f>
        <v>1</v>
      </c>
      <c r="AF20" s="308">
        <f>IF(Q20="","",IF(O20&lt;Q20,1,0))</f>
        <v>0</v>
      </c>
      <c r="AG20" s="308"/>
      <c r="AH20" s="308"/>
    </row>
    <row r="21" spans="2:34" ht="15" customHeight="1">
      <c r="B21" s="169"/>
      <c r="C21" s="172"/>
      <c r="D21" s="165"/>
      <c r="E21" s="76">
        <f>IF(L18="","",L18)</f>
      </c>
      <c r="F21" s="71" t="s">
        <v>240</v>
      </c>
      <c r="G21" s="76">
        <f>IF(J18="","",J18)</f>
      </c>
      <c r="H21" s="167"/>
      <c r="I21" s="179"/>
      <c r="J21" s="180"/>
      <c r="K21" s="180"/>
      <c r="L21" s="180"/>
      <c r="M21" s="181"/>
      <c r="N21" s="165"/>
      <c r="O21" s="76"/>
      <c r="P21" s="66" t="s">
        <v>240</v>
      </c>
      <c r="Q21" s="76"/>
      <c r="R21" s="167"/>
      <c r="S21" s="163"/>
      <c r="T21" s="124"/>
      <c r="U21" s="105"/>
      <c r="V21" s="163"/>
      <c r="W21" s="105"/>
      <c r="X21" s="73"/>
      <c r="Y21" s="73"/>
      <c r="Z21" s="28"/>
      <c r="AA21" s="28"/>
      <c r="AD21" s="308"/>
      <c r="AE21" s="308">
        <f>IF(O21="","",IF(O21&gt;Q21,1,0))</f>
      </c>
      <c r="AF21" s="308">
        <f>IF(Q21="","",IF(O21&lt;Q21,1,0))</f>
      </c>
      <c r="AG21" s="308"/>
      <c r="AH21" s="308"/>
    </row>
    <row r="22" spans="2:34" ht="15" customHeight="1">
      <c r="B22" s="168" t="s">
        <v>242</v>
      </c>
      <c r="C22" s="279" t="s">
        <v>286</v>
      </c>
      <c r="D22" s="84" t="str">
        <f>IF(E22="","",IF(D23&gt;H23,"○","×"))</f>
        <v>×</v>
      </c>
      <c r="E22" s="75">
        <f>IF(Q16="","",Q16)</f>
        <v>14</v>
      </c>
      <c r="F22" s="74" t="s">
        <v>241</v>
      </c>
      <c r="G22" s="75">
        <f>IF(O16="","",O16)</f>
        <v>21</v>
      </c>
      <c r="H22" s="89"/>
      <c r="I22" s="84" t="str">
        <f>IF(J22="","",IF(I23&gt;M23,"○","×"))</f>
        <v>×</v>
      </c>
      <c r="J22" s="75">
        <f>IF(Q19="","",Q19)</f>
        <v>15</v>
      </c>
      <c r="K22" s="66" t="s">
        <v>241</v>
      </c>
      <c r="L22" s="75">
        <f>IF(O19="","",O19)</f>
        <v>21</v>
      </c>
      <c r="M22" s="89"/>
      <c r="N22" s="173"/>
      <c r="O22" s="174"/>
      <c r="P22" s="174"/>
      <c r="Q22" s="174"/>
      <c r="R22" s="175"/>
      <c r="S22" s="161">
        <f>IF(D22="","",COUNTIF(D22:M22,"○"))</f>
        <v>0</v>
      </c>
      <c r="T22" s="122" t="s">
        <v>234</v>
      </c>
      <c r="U22" s="103">
        <f>IF(D22="","",COUNTIF(D22:M22,"×"))</f>
        <v>2</v>
      </c>
      <c r="V22" s="161">
        <f>IF(AD23="","",RANK(AD23,AD16:AD24))</f>
        <v>3</v>
      </c>
      <c r="W22" s="103"/>
      <c r="X22" s="73"/>
      <c r="Y22" s="73"/>
      <c r="Z22" s="28"/>
      <c r="AA22" s="28"/>
      <c r="AD22" s="308"/>
      <c r="AE22" s="308"/>
      <c r="AF22" s="308"/>
      <c r="AG22" s="308"/>
      <c r="AH22" s="308"/>
    </row>
    <row r="23" spans="2:34" ht="15" customHeight="1">
      <c r="B23" s="168"/>
      <c r="C23" s="171"/>
      <c r="D23" s="164">
        <f>R17</f>
        <v>0</v>
      </c>
      <c r="E23" s="73">
        <f>IF(Q17="","",Q17)</f>
        <v>6</v>
      </c>
      <c r="F23" s="66" t="s">
        <v>241</v>
      </c>
      <c r="G23" s="73">
        <f>IF(O17="","",O17)</f>
        <v>21</v>
      </c>
      <c r="H23" s="166">
        <f>N17</f>
        <v>2</v>
      </c>
      <c r="I23" s="164">
        <f>R20</f>
        <v>0</v>
      </c>
      <c r="J23" s="73">
        <f>IF(Q20="","",Q20)</f>
        <v>17</v>
      </c>
      <c r="K23" s="66" t="s">
        <v>240</v>
      </c>
      <c r="L23" s="86">
        <f>IF(O20="","",O20)</f>
        <v>21</v>
      </c>
      <c r="M23" s="166">
        <f>N20</f>
        <v>2</v>
      </c>
      <c r="N23" s="176"/>
      <c r="O23" s="177"/>
      <c r="P23" s="177"/>
      <c r="Q23" s="177"/>
      <c r="R23" s="178"/>
      <c r="S23" s="162"/>
      <c r="T23" s="123"/>
      <c r="U23" s="104"/>
      <c r="V23" s="162"/>
      <c r="W23" s="104"/>
      <c r="X23" s="73"/>
      <c r="Y23" s="73"/>
      <c r="Z23" s="28"/>
      <c r="AA23" s="28"/>
      <c r="AD23" s="310">
        <f>IF(S22="","",S22*1000+(D23+I23)*100+((D23+I23)-(H23+M23))*10+((SUM(E22:E24)+SUM(J22:J24))-(SUM(G22:G24)+SUM(L22:L24))))</f>
        <v>-72</v>
      </c>
      <c r="AE23" s="308"/>
      <c r="AF23" s="308"/>
      <c r="AG23" s="308"/>
      <c r="AH23" s="308"/>
    </row>
    <row r="24" spans="2:27" ht="15" customHeight="1">
      <c r="B24" s="169"/>
      <c r="C24" s="172"/>
      <c r="D24" s="165"/>
      <c r="E24" s="76">
        <f>IF(Q18="","",Q18)</f>
      </c>
      <c r="F24" s="71" t="s">
        <v>285</v>
      </c>
      <c r="G24" s="76">
        <f>IF(O18="","",O18)</f>
      </c>
      <c r="H24" s="167"/>
      <c r="I24" s="165"/>
      <c r="J24" s="76">
        <f>IF(Q21="","",Q21)</f>
      </c>
      <c r="K24" s="66" t="s">
        <v>285</v>
      </c>
      <c r="L24" s="87">
        <f>IF(O21="","",O21)</f>
      </c>
      <c r="M24" s="167"/>
      <c r="N24" s="179"/>
      <c r="O24" s="180"/>
      <c r="P24" s="180"/>
      <c r="Q24" s="180"/>
      <c r="R24" s="181"/>
      <c r="S24" s="163"/>
      <c r="T24" s="124"/>
      <c r="U24" s="105"/>
      <c r="V24" s="163"/>
      <c r="W24" s="105"/>
      <c r="X24" s="73"/>
      <c r="Y24" s="73"/>
      <c r="Z24" s="28"/>
      <c r="AA24" s="28"/>
    </row>
    <row r="25" spans="2:11" s="77" customFormat="1" ht="15" customHeight="1">
      <c r="B25" s="90"/>
      <c r="C25" s="90"/>
      <c r="K25" s="91"/>
    </row>
    <row r="26" spans="2:28" ht="15" customHeight="1">
      <c r="B26" s="96" t="s">
        <v>287</v>
      </c>
      <c r="C26" s="82"/>
      <c r="D26" s="183" t="s">
        <v>288</v>
      </c>
      <c r="E26" s="184"/>
      <c r="F26" s="184"/>
      <c r="G26" s="184"/>
      <c r="H26" s="185"/>
      <c r="I26" s="183" t="s">
        <v>289</v>
      </c>
      <c r="J26" s="184"/>
      <c r="K26" s="184"/>
      <c r="L26" s="184"/>
      <c r="M26" s="185"/>
      <c r="N26" s="183" t="s">
        <v>290</v>
      </c>
      <c r="O26" s="184"/>
      <c r="P26" s="184"/>
      <c r="Q26" s="184"/>
      <c r="R26" s="185"/>
      <c r="S26" s="183" t="s">
        <v>291</v>
      </c>
      <c r="T26" s="184"/>
      <c r="U26" s="184"/>
      <c r="V26" s="184"/>
      <c r="W26" s="185"/>
      <c r="X26" s="186" t="s">
        <v>228</v>
      </c>
      <c r="Y26" s="244"/>
      <c r="Z26" s="187"/>
      <c r="AA26" s="186" t="s">
        <v>229</v>
      </c>
      <c r="AB26" s="187"/>
    </row>
    <row r="27" spans="2:36" ht="15" customHeight="1">
      <c r="B27" s="182" t="s">
        <v>237</v>
      </c>
      <c r="C27" s="279" t="s">
        <v>292</v>
      </c>
      <c r="D27" s="233"/>
      <c r="E27" s="234"/>
      <c r="F27" s="234"/>
      <c r="G27" s="234"/>
      <c r="H27" s="235"/>
      <c r="I27" s="64" t="str">
        <f>IF(I28="","",IF(I28&gt;M28,"○","×"))</f>
        <v>×</v>
      </c>
      <c r="J27" s="99">
        <v>19</v>
      </c>
      <c r="K27" s="66" t="s">
        <v>266</v>
      </c>
      <c r="L27" s="99">
        <v>21</v>
      </c>
      <c r="M27" s="67"/>
      <c r="N27" s="64" t="str">
        <f>IF(N28="","",IF(N28&gt;R28,"○","×"))</f>
        <v>○</v>
      </c>
      <c r="O27" s="99">
        <v>21</v>
      </c>
      <c r="P27" s="66" t="s">
        <v>266</v>
      </c>
      <c r="Q27" s="99">
        <v>17</v>
      </c>
      <c r="R27" s="67"/>
      <c r="S27" s="64" t="str">
        <f>IF(S28="","",IF(S28&gt;W28,"○","×"))</f>
        <v>×</v>
      </c>
      <c r="T27" s="99">
        <v>16</v>
      </c>
      <c r="U27" s="66" t="s">
        <v>266</v>
      </c>
      <c r="V27" s="99">
        <v>21</v>
      </c>
      <c r="W27" s="67"/>
      <c r="X27" s="210">
        <f>IF(I27="","",COUNTIF(I27:W27,"○"))</f>
        <v>1</v>
      </c>
      <c r="Y27" s="202" t="s">
        <v>234</v>
      </c>
      <c r="Z27" s="205">
        <f>IF(I27="","",COUNTIF(I27:W27,"×"))</f>
        <v>2</v>
      </c>
      <c r="AA27" s="210">
        <f>IF(AD28="","",RANK(AD28,AD27:AD32))</f>
        <v>2</v>
      </c>
      <c r="AB27" s="205"/>
      <c r="AD27" s="308"/>
      <c r="AE27" s="308">
        <f>IF(J27="","",IF(J27&gt;L27,1,0))</f>
        <v>0</v>
      </c>
      <c r="AF27" s="308">
        <f>IF(J27="","",IF(J27&lt;L27,1,0))</f>
        <v>1</v>
      </c>
      <c r="AG27" s="308">
        <f>IF(O27="","",IF(O27&gt;Q27,1,0))</f>
        <v>1</v>
      </c>
      <c r="AH27" s="308">
        <f>IF(O27="","",IF(O27&lt;Q27,1,0))</f>
        <v>0</v>
      </c>
      <c r="AI27" s="311">
        <f>IF(T27="","",IF(T27&gt;V27,1,0))</f>
        <v>0</v>
      </c>
      <c r="AJ27" s="311">
        <f>IF(T27="","",IF(T27&lt;V27,1,0))</f>
        <v>1</v>
      </c>
    </row>
    <row r="28" spans="2:36" ht="15" customHeight="1">
      <c r="B28" s="168"/>
      <c r="C28" s="171"/>
      <c r="D28" s="236"/>
      <c r="E28" s="237"/>
      <c r="F28" s="237"/>
      <c r="G28" s="237"/>
      <c r="H28" s="238"/>
      <c r="I28" s="213">
        <f>IF(J27="","",SUM(AE27:AE29))</f>
        <v>0</v>
      </c>
      <c r="J28" s="100">
        <v>14</v>
      </c>
      <c r="K28" s="66" t="s">
        <v>266</v>
      </c>
      <c r="L28" s="100">
        <v>21</v>
      </c>
      <c r="M28" s="208">
        <f>IF(J27="","",SUM(AF27:AF29))</f>
        <v>2</v>
      </c>
      <c r="N28" s="213">
        <f>IF(O27="","",SUM(AG27:AG29))</f>
        <v>2</v>
      </c>
      <c r="O28" s="100">
        <v>21</v>
      </c>
      <c r="P28" s="66" t="s">
        <v>266</v>
      </c>
      <c r="Q28" s="100">
        <v>16</v>
      </c>
      <c r="R28" s="208">
        <f>IF(O27="","",SUM(AH27:AH29))</f>
        <v>0</v>
      </c>
      <c r="S28" s="213">
        <f>IF(T27="","",SUM(AI27:AI29))</f>
        <v>0</v>
      </c>
      <c r="T28" s="100">
        <v>13</v>
      </c>
      <c r="U28" s="66" t="s">
        <v>236</v>
      </c>
      <c r="V28" s="100">
        <v>21</v>
      </c>
      <c r="W28" s="208">
        <f>IF(T27="","",SUM(AJ27:AJ29))</f>
        <v>2</v>
      </c>
      <c r="X28" s="211"/>
      <c r="Y28" s="203"/>
      <c r="Z28" s="206"/>
      <c r="AA28" s="211"/>
      <c r="AB28" s="206"/>
      <c r="AD28" s="310">
        <f>IF(X27="","",X27*1000+(S28+I28+N28)*100+((S28+I28+N28)-(W28+M28+R28))*10+((SUM(T27:T29)+SUM(J27:J29)+SUM(O27:O29))-(SUM(V27:V29)+SUM(L27:L29)+SUM(Q27:Q29))))</f>
        <v>1167</v>
      </c>
      <c r="AE28" s="308">
        <f>IF(J28="","",IF(J28&gt;L28,1,0))</f>
        <v>0</v>
      </c>
      <c r="AF28" s="308">
        <f>IF(J28="","",IF(J28&lt;L28,1,0))</f>
        <v>1</v>
      </c>
      <c r="AG28" s="308">
        <f>IF(O28="","",IF(O28&gt;Q28,1,0))</f>
        <v>1</v>
      </c>
      <c r="AH28" s="308">
        <f>IF(O28="","",IF(O28&lt;Q28,1,0))</f>
        <v>0</v>
      </c>
      <c r="AI28" s="311">
        <f>IF(T28="","",IF(T28&gt;V28,1,0))</f>
        <v>0</v>
      </c>
      <c r="AJ28" s="311">
        <f>IF(T28="","",IF(T28&lt;V28,1,0))</f>
        <v>1</v>
      </c>
    </row>
    <row r="29" spans="2:36" ht="15" customHeight="1">
      <c r="B29" s="169"/>
      <c r="C29" s="172"/>
      <c r="D29" s="239"/>
      <c r="E29" s="240"/>
      <c r="F29" s="240"/>
      <c r="G29" s="240"/>
      <c r="H29" s="241"/>
      <c r="I29" s="214"/>
      <c r="J29" s="101"/>
      <c r="K29" s="66" t="s">
        <v>236</v>
      </c>
      <c r="L29" s="101"/>
      <c r="M29" s="209"/>
      <c r="N29" s="214"/>
      <c r="O29" s="101"/>
      <c r="P29" s="71" t="s">
        <v>236</v>
      </c>
      <c r="Q29" s="101"/>
      <c r="R29" s="209"/>
      <c r="S29" s="214"/>
      <c r="T29" s="101"/>
      <c r="U29" s="66" t="s">
        <v>236</v>
      </c>
      <c r="V29" s="101"/>
      <c r="W29" s="209"/>
      <c r="X29" s="212"/>
      <c r="Y29" s="204"/>
      <c r="Z29" s="207"/>
      <c r="AA29" s="212"/>
      <c r="AB29" s="207"/>
      <c r="AD29" s="308"/>
      <c r="AE29" s="308">
        <f>IF(J29="","",IF(J29&gt;L29,1,0))</f>
      </c>
      <c r="AF29" s="308">
        <f>IF(J29="","",IF(J29&lt;L29,1,0))</f>
      </c>
      <c r="AG29" s="308">
        <f>IF(O29="","",IF(O29&gt;Q29,1,0))</f>
      </c>
      <c r="AH29" s="308">
        <f>IF(O29="","",IF(O29&lt;Q29,1,0))</f>
      </c>
      <c r="AI29" s="308">
        <f>IF(T29="","",IF(T29&gt;V29,1,0))</f>
      </c>
      <c r="AJ29" s="308">
        <f>IF(T29="","",IF(T29&lt;V29,1,0))</f>
      </c>
    </row>
    <row r="30" spans="2:36" ht="15" customHeight="1">
      <c r="B30" s="182" t="s">
        <v>212</v>
      </c>
      <c r="C30" s="279" t="s">
        <v>293</v>
      </c>
      <c r="D30" s="72" t="str">
        <f>IF(D31="","",IF(D31&gt;H31,"○","×"))</f>
        <v>○</v>
      </c>
      <c r="E30" s="73">
        <f>IF(L27="","",L27)</f>
        <v>21</v>
      </c>
      <c r="F30" s="66" t="s">
        <v>294</v>
      </c>
      <c r="G30" s="73">
        <f>IF(J27="","",J27)</f>
        <v>19</v>
      </c>
      <c r="H30" s="60"/>
      <c r="I30" s="224"/>
      <c r="J30" s="225"/>
      <c r="K30" s="225"/>
      <c r="L30" s="225"/>
      <c r="M30" s="226"/>
      <c r="N30" s="72" t="str">
        <f>IF(N31="","",IF(N31&gt;R31,"○","×"))</f>
        <v>○</v>
      </c>
      <c r="O30" s="100">
        <v>21</v>
      </c>
      <c r="P30" s="66" t="s">
        <v>236</v>
      </c>
      <c r="Q30" s="100">
        <v>14</v>
      </c>
      <c r="R30" s="60"/>
      <c r="S30" s="72" t="str">
        <f>IF(S31="","",IF(S31&gt;W31,"○","×"))</f>
        <v>×</v>
      </c>
      <c r="T30" s="100">
        <v>13</v>
      </c>
      <c r="U30" s="74" t="s">
        <v>236</v>
      </c>
      <c r="V30" s="100">
        <v>21</v>
      </c>
      <c r="W30" s="60"/>
      <c r="X30" s="210">
        <f>IF(D30="","",COUNTIF(D30:W32,"○"))</f>
        <v>2</v>
      </c>
      <c r="Y30" s="202" t="s">
        <v>234</v>
      </c>
      <c r="Z30" s="205">
        <f>IF(D30="","",COUNTIF(D30:W32,"×"))</f>
        <v>1</v>
      </c>
      <c r="AA30" s="210">
        <f>IF(AD31="","",RANK(AD31,AD27:AD32))</f>
        <v>1</v>
      </c>
      <c r="AB30" s="205"/>
      <c r="AD30" s="308"/>
      <c r="AE30" s="308">
        <f>IF(O30="","",IF(O30&gt;Q30,1,0))</f>
        <v>1</v>
      </c>
      <c r="AF30" s="308">
        <f>IF(O30="","",IF(O30&lt;Q30,1,0))</f>
        <v>0</v>
      </c>
      <c r="AG30" s="308">
        <f>IF(T30="","",IF(T30&gt;V30,1,0))</f>
        <v>0</v>
      </c>
      <c r="AH30" s="308">
        <f>IF(T30="","",IF(T30&lt;V30,1,0))</f>
        <v>1</v>
      </c>
      <c r="AI30" s="308"/>
      <c r="AJ30" s="308"/>
    </row>
    <row r="31" spans="2:36" ht="15" customHeight="1">
      <c r="B31" s="168"/>
      <c r="C31" s="171"/>
      <c r="D31" s="164">
        <f>M28</f>
        <v>2</v>
      </c>
      <c r="E31" s="73">
        <f>IF(L28="","",L28)</f>
        <v>21</v>
      </c>
      <c r="F31" s="66" t="s">
        <v>294</v>
      </c>
      <c r="G31" s="73">
        <f>IF(J28="","",J28)</f>
        <v>14</v>
      </c>
      <c r="H31" s="208">
        <f>I28</f>
        <v>0</v>
      </c>
      <c r="I31" s="227"/>
      <c r="J31" s="228"/>
      <c r="K31" s="228"/>
      <c r="L31" s="228"/>
      <c r="M31" s="229"/>
      <c r="N31" s="213">
        <f>IF(O30="","",SUM(AE30:AE32))</f>
        <v>2</v>
      </c>
      <c r="O31" s="100">
        <v>21</v>
      </c>
      <c r="P31" s="66" t="s">
        <v>236</v>
      </c>
      <c r="Q31" s="100">
        <v>10</v>
      </c>
      <c r="R31" s="208">
        <f>IF(O30="","",SUM(AF30:AF32))</f>
        <v>0</v>
      </c>
      <c r="S31" s="213">
        <f>IF(T30="","",SUM(AG30:AG32))</f>
        <v>0</v>
      </c>
      <c r="T31" s="100">
        <v>15</v>
      </c>
      <c r="U31" s="66" t="s">
        <v>266</v>
      </c>
      <c r="V31" s="100">
        <v>21</v>
      </c>
      <c r="W31" s="208">
        <f>IF(T30="","",SUM(AH30:AH32))</f>
        <v>2</v>
      </c>
      <c r="X31" s="211"/>
      <c r="Y31" s="203"/>
      <c r="Z31" s="206"/>
      <c r="AA31" s="211"/>
      <c r="AB31" s="206"/>
      <c r="AD31" s="310">
        <f>IF(X30="","",X30*1000+(D31+S31+N31)*100+((D31+S31+N31)-(H31+W31+R31))*10+((SUM(E30:E32)+SUM(T30:T32)+SUM(O30:O32))-(SUM(G30:G32)+SUM(V30:V32)+SUM(Q30:Q32))))</f>
        <v>2433</v>
      </c>
      <c r="AE31" s="308">
        <f>IF(O31="","",IF(O31&gt;Q31,1,0))</f>
        <v>1</v>
      </c>
      <c r="AF31" s="308">
        <f>IF(O31="","",IF(O31&lt;Q31,1,0))</f>
        <v>0</v>
      </c>
      <c r="AG31" s="308">
        <f>IF(T31="","",IF(T31&gt;V31,1,0))</f>
        <v>0</v>
      </c>
      <c r="AH31" s="308">
        <f>IF(T31="","",IF(T31&lt;V31,1,0))</f>
        <v>1</v>
      </c>
      <c r="AI31" s="308"/>
      <c r="AJ31" s="308"/>
    </row>
    <row r="32" spans="2:36" ht="15" customHeight="1">
      <c r="B32" s="169"/>
      <c r="C32" s="172"/>
      <c r="D32" s="165"/>
      <c r="E32" s="73">
        <f>IF(L29="","",L29)</f>
      </c>
      <c r="F32" s="66" t="s">
        <v>266</v>
      </c>
      <c r="G32" s="73">
        <f>IF(J29="","",J29)</f>
      </c>
      <c r="H32" s="209"/>
      <c r="I32" s="230"/>
      <c r="J32" s="231"/>
      <c r="K32" s="231"/>
      <c r="L32" s="231"/>
      <c r="M32" s="232"/>
      <c r="N32" s="214"/>
      <c r="O32" s="101"/>
      <c r="P32" s="66" t="s">
        <v>266</v>
      </c>
      <c r="Q32" s="101"/>
      <c r="R32" s="209"/>
      <c r="S32" s="214"/>
      <c r="T32" s="101"/>
      <c r="U32" s="66" t="s">
        <v>266</v>
      </c>
      <c r="V32" s="101"/>
      <c r="W32" s="209"/>
      <c r="X32" s="212"/>
      <c r="Y32" s="204"/>
      <c r="Z32" s="207"/>
      <c r="AA32" s="212"/>
      <c r="AB32" s="207"/>
      <c r="AD32" s="308"/>
      <c r="AE32" s="308">
        <f>IF(O32="","",IF(O32&gt;Q32,1,0))</f>
      </c>
      <c r="AF32" s="308">
        <f>IF(O32="","",IF(O32&lt;Q32,1,0))</f>
      </c>
      <c r="AG32" s="308">
        <f>IF(T32="","",IF(T32&gt;V32,1,0))</f>
      </c>
      <c r="AH32" s="308">
        <f>IF(T32="","",IF(T32&lt;V32,1,0))</f>
      </c>
      <c r="AI32" s="308"/>
      <c r="AJ32" s="308"/>
    </row>
    <row r="33" spans="2:36" ht="15" customHeight="1">
      <c r="B33" s="182" t="s">
        <v>212</v>
      </c>
      <c r="C33" s="279" t="s">
        <v>295</v>
      </c>
      <c r="D33" s="72" t="str">
        <f>IF(D34="","",IF(D34&gt;H34,"○","×"))</f>
        <v>×</v>
      </c>
      <c r="E33" s="75">
        <f>IF(Q27="","",Q27)</f>
        <v>17</v>
      </c>
      <c r="F33" s="74" t="s">
        <v>266</v>
      </c>
      <c r="G33" s="75">
        <f>IF(O27="","",O27)</f>
        <v>21</v>
      </c>
      <c r="H33" s="60"/>
      <c r="I33" s="72" t="str">
        <f>IF(I34="","",IF(I34&gt;M34,"○","×"))</f>
        <v>×</v>
      </c>
      <c r="J33" s="100">
        <f>IF(Q30="","",Q30)</f>
        <v>14</v>
      </c>
      <c r="K33" s="66" t="s">
        <v>266</v>
      </c>
      <c r="L33" s="100">
        <f>IF(O30="","",O30)</f>
        <v>21</v>
      </c>
      <c r="M33" s="60"/>
      <c r="N33" s="224"/>
      <c r="O33" s="225"/>
      <c r="P33" s="225"/>
      <c r="Q33" s="225"/>
      <c r="R33" s="226"/>
      <c r="S33" s="72" t="str">
        <f>IF(S34="","",IF(S34&gt;W34,"○","×"))</f>
        <v>×</v>
      </c>
      <c r="T33" s="100">
        <v>13</v>
      </c>
      <c r="U33" s="74" t="s">
        <v>240</v>
      </c>
      <c r="V33" s="100">
        <v>21</v>
      </c>
      <c r="W33" s="60"/>
      <c r="X33" s="210">
        <f>IF(D33="","",COUNTIF(D33:W35,"○"))</f>
        <v>0</v>
      </c>
      <c r="Y33" s="202" t="s">
        <v>234</v>
      </c>
      <c r="Z33" s="205">
        <f>IF(D33="","",COUNTIF(D33:W35,"×"))</f>
        <v>3</v>
      </c>
      <c r="AA33" s="210">
        <f>IF(AD34="","",RANK(AD34,AD33:AD38))</f>
        <v>2</v>
      </c>
      <c r="AB33" s="205"/>
      <c r="AD33" s="308"/>
      <c r="AE33" s="308">
        <f>IF(T33="","",IF(T33&gt;V33,1,0))</f>
        <v>0</v>
      </c>
      <c r="AF33" s="308">
        <f>IF(T33="","",IF(T33&lt;V33,1,0))</f>
        <v>1</v>
      </c>
      <c r="AG33" s="308"/>
      <c r="AH33" s="308"/>
      <c r="AI33" s="308"/>
      <c r="AJ33" s="308"/>
    </row>
    <row r="34" spans="2:36" ht="15" customHeight="1">
      <c r="B34" s="168"/>
      <c r="C34" s="171"/>
      <c r="D34" s="164">
        <f>R28</f>
        <v>0</v>
      </c>
      <c r="E34" s="73">
        <f>IF(Q28="","",Q28)</f>
        <v>16</v>
      </c>
      <c r="F34" s="66" t="s">
        <v>266</v>
      </c>
      <c r="G34" s="73">
        <f>IF(O28="","",O28)</f>
        <v>21</v>
      </c>
      <c r="H34" s="206">
        <f>N28</f>
        <v>2</v>
      </c>
      <c r="I34" s="213">
        <f>R31</f>
        <v>0</v>
      </c>
      <c r="J34" s="100">
        <f>IF(Q31="","",Q31)</f>
        <v>10</v>
      </c>
      <c r="K34" s="66" t="s">
        <v>266</v>
      </c>
      <c r="L34" s="100">
        <f>IF(O31="","",O31)</f>
        <v>21</v>
      </c>
      <c r="M34" s="208">
        <f>N31</f>
        <v>2</v>
      </c>
      <c r="N34" s="227"/>
      <c r="O34" s="228"/>
      <c r="P34" s="228"/>
      <c r="Q34" s="228"/>
      <c r="R34" s="229"/>
      <c r="S34" s="213">
        <f>IF(T33="","",SUM(AE33:AE35))</f>
        <v>0</v>
      </c>
      <c r="T34" s="100">
        <v>9</v>
      </c>
      <c r="U34" s="66" t="s">
        <v>266</v>
      </c>
      <c r="V34" s="100">
        <v>21</v>
      </c>
      <c r="W34" s="208">
        <f>IF(T33="","",SUM(AF33:AF35))</f>
        <v>2</v>
      </c>
      <c r="X34" s="211"/>
      <c r="Y34" s="203"/>
      <c r="Z34" s="206"/>
      <c r="AA34" s="211"/>
      <c r="AB34" s="206"/>
      <c r="AD34" s="310">
        <f>IF(X33="","",X33*1000+(D34+I34+S34)*100+((D34+I34+S34)-(H34+M34+W34))*10+((SUM(E33:E35)+SUM(J33:J35)+SUM(T33:T35))-(SUM(G33:G35)+SUM(L33:L35)+SUM(V33:V35))))</f>
        <v>-107</v>
      </c>
      <c r="AE34" s="308">
        <f>IF(T34="","",IF(T34&gt;V34,1,0))</f>
        <v>0</v>
      </c>
      <c r="AF34" s="308">
        <f>IF(T34="","",IF(T34&lt;V34,1,0))</f>
        <v>1</v>
      </c>
      <c r="AG34" s="308"/>
      <c r="AH34" s="308"/>
      <c r="AI34" s="308"/>
      <c r="AJ34" s="308"/>
    </row>
    <row r="35" spans="2:36" ht="15" customHeight="1">
      <c r="B35" s="169"/>
      <c r="C35" s="172"/>
      <c r="D35" s="165"/>
      <c r="E35" s="76">
        <f>IF(Q29="","",Q29)</f>
      </c>
      <c r="F35" s="66" t="s">
        <v>266</v>
      </c>
      <c r="G35" s="73">
        <f>IF(O29="","",O29)</f>
      </c>
      <c r="H35" s="207"/>
      <c r="I35" s="214"/>
      <c r="J35" s="101">
        <f>IF(Q32="","",Q32)</f>
      </c>
      <c r="K35" s="66" t="s">
        <v>266</v>
      </c>
      <c r="L35" s="101">
        <f>IF(O32="","",O32)</f>
      </c>
      <c r="M35" s="209"/>
      <c r="N35" s="230"/>
      <c r="O35" s="231"/>
      <c r="P35" s="231"/>
      <c r="Q35" s="231"/>
      <c r="R35" s="232"/>
      <c r="S35" s="214"/>
      <c r="T35" s="101"/>
      <c r="U35" s="71" t="s">
        <v>266</v>
      </c>
      <c r="V35" s="101"/>
      <c r="W35" s="209"/>
      <c r="X35" s="212"/>
      <c r="Y35" s="204"/>
      <c r="Z35" s="207"/>
      <c r="AA35" s="212"/>
      <c r="AB35" s="207"/>
      <c r="AD35" s="308"/>
      <c r="AE35" s="308">
        <f>IF(T35="","",IF(T35&gt;V35,1,0))</f>
      </c>
      <c r="AF35" s="308">
        <f>IF(T35="","",IF(T35&lt;V35,1,0))</f>
      </c>
      <c r="AG35" s="308"/>
      <c r="AH35" s="308"/>
      <c r="AI35" s="308"/>
      <c r="AJ35" s="308"/>
    </row>
    <row r="36" spans="2:36" ht="15" customHeight="1">
      <c r="B36" s="274" t="s">
        <v>296</v>
      </c>
      <c r="C36" s="279" t="s">
        <v>502</v>
      </c>
      <c r="D36" s="72" t="str">
        <f>IF(D37="","",IF(D37&gt;H37,"○","×"))</f>
        <v>○</v>
      </c>
      <c r="E36" s="73">
        <f>IF(V27="","",V27)</f>
        <v>21</v>
      </c>
      <c r="F36" s="74" t="s">
        <v>266</v>
      </c>
      <c r="G36" s="75">
        <f>IF(T27="","",T27)</f>
        <v>16</v>
      </c>
      <c r="H36" s="60"/>
      <c r="I36" s="72" t="str">
        <f>IF(I37="","",IF(I37&gt;M37,"○","×"))</f>
        <v>○</v>
      </c>
      <c r="J36" s="100">
        <f>IF(V30="","",V30)</f>
        <v>21</v>
      </c>
      <c r="K36" s="74" t="s">
        <v>266</v>
      </c>
      <c r="L36" s="100">
        <f>IF(T30="","",T30)</f>
        <v>13</v>
      </c>
      <c r="M36" s="60"/>
      <c r="N36" s="72" t="str">
        <f>IF(N37="","",IF(N37&gt;R37,"○","×"))</f>
        <v>○</v>
      </c>
      <c r="O36" s="100">
        <f>IF(V33="","",V33)</f>
        <v>21</v>
      </c>
      <c r="P36" s="66" t="s">
        <v>240</v>
      </c>
      <c r="Q36" s="100">
        <f>IF(T33="","",T33)</f>
        <v>13</v>
      </c>
      <c r="R36" s="60"/>
      <c r="S36" s="224"/>
      <c r="T36" s="225"/>
      <c r="U36" s="225"/>
      <c r="V36" s="225"/>
      <c r="W36" s="226"/>
      <c r="X36" s="210">
        <f>IF(D36="","",COUNTIF(D36:R36,"○"))</f>
        <v>3</v>
      </c>
      <c r="Y36" s="202" t="s">
        <v>234</v>
      </c>
      <c r="Z36" s="205">
        <f>IF(D36="","",COUNTIF(D36:R36,"×"))</f>
        <v>0</v>
      </c>
      <c r="AA36" s="210">
        <f>IF(AD37="","",RANK(AD37,AD33:AD38))</f>
        <v>1</v>
      </c>
      <c r="AB36" s="205"/>
      <c r="AD36" s="308"/>
      <c r="AE36" s="308"/>
      <c r="AF36" s="308"/>
      <c r="AG36" s="308"/>
      <c r="AH36" s="308"/>
      <c r="AI36" s="308"/>
      <c r="AJ36" s="308"/>
    </row>
    <row r="37" spans="2:36" ht="15" customHeight="1">
      <c r="B37" s="168"/>
      <c r="C37" s="171"/>
      <c r="D37" s="164">
        <f>W28</f>
        <v>2</v>
      </c>
      <c r="E37" s="73">
        <f>IF(V28="","",V28)</f>
        <v>21</v>
      </c>
      <c r="F37" s="66" t="s">
        <v>240</v>
      </c>
      <c r="G37" s="73">
        <f>IF(T28="","",T28)</f>
        <v>13</v>
      </c>
      <c r="H37" s="208">
        <f>S28</f>
        <v>0</v>
      </c>
      <c r="I37" s="213">
        <f>W31</f>
        <v>2</v>
      </c>
      <c r="J37" s="100">
        <f>IF(V31="","",V31)</f>
        <v>21</v>
      </c>
      <c r="K37" s="66" t="s">
        <v>266</v>
      </c>
      <c r="L37" s="100">
        <f>IF(T31="","",T31)</f>
        <v>15</v>
      </c>
      <c r="M37" s="208">
        <f>S31</f>
        <v>0</v>
      </c>
      <c r="N37" s="213">
        <f>W34</f>
        <v>2</v>
      </c>
      <c r="O37" s="100">
        <f>IF(V34="","",V34)</f>
        <v>21</v>
      </c>
      <c r="P37" s="66" t="s">
        <v>266</v>
      </c>
      <c r="Q37" s="100">
        <f>IF(T34="","",T34)</f>
        <v>9</v>
      </c>
      <c r="R37" s="208">
        <f>S34</f>
        <v>0</v>
      </c>
      <c r="S37" s="227"/>
      <c r="T37" s="228"/>
      <c r="U37" s="228"/>
      <c r="V37" s="228"/>
      <c r="W37" s="229"/>
      <c r="X37" s="211"/>
      <c r="Y37" s="203"/>
      <c r="Z37" s="206"/>
      <c r="AA37" s="211"/>
      <c r="AB37" s="206"/>
      <c r="AD37" s="310">
        <f>IF(X36="","",X36*1000+(D37+I37+N37)*100+((D37+I37+N37)-(H37+M37+R37))*10+((SUM(E36:E38)+SUM(J36:J38)+SUM(O36:O38))-(SUM(G36:G38)+SUM(L36:L38)+SUM(Q36:Q38))))</f>
        <v>3707</v>
      </c>
      <c r="AE37" s="308"/>
      <c r="AF37" s="308"/>
      <c r="AG37" s="308"/>
      <c r="AH37" s="308"/>
      <c r="AI37" s="308"/>
      <c r="AJ37" s="308"/>
    </row>
    <row r="38" spans="2:30" s="77" customFormat="1" ht="15" customHeight="1">
      <c r="B38" s="169"/>
      <c r="C38" s="172"/>
      <c r="D38" s="165"/>
      <c r="E38" s="76">
        <f>IF(V29="","",V29)</f>
      </c>
      <c r="F38" s="66" t="s">
        <v>266</v>
      </c>
      <c r="G38" s="73">
        <f>IF(T29="","",T29)</f>
      </c>
      <c r="H38" s="209"/>
      <c r="I38" s="214"/>
      <c r="J38" s="100">
        <f>IF(V32="","",V32)</f>
      </c>
      <c r="K38" s="71" t="s">
        <v>266</v>
      </c>
      <c r="L38" s="100">
        <f>IF(T32="","",T32)</f>
      </c>
      <c r="M38" s="209"/>
      <c r="N38" s="214"/>
      <c r="O38" s="101">
        <f>IF(V35="","",V35)</f>
      </c>
      <c r="P38" s="66" t="s">
        <v>266</v>
      </c>
      <c r="Q38" s="100">
        <f>IF(T35="","",T35)</f>
      </c>
      <c r="R38" s="209"/>
      <c r="S38" s="230"/>
      <c r="T38" s="231"/>
      <c r="U38" s="231"/>
      <c r="V38" s="231"/>
      <c r="W38" s="232"/>
      <c r="X38" s="212"/>
      <c r="Y38" s="204"/>
      <c r="Z38" s="207"/>
      <c r="AA38" s="212"/>
      <c r="AB38" s="207"/>
      <c r="AC38"/>
      <c r="AD38"/>
    </row>
    <row r="39" spans="2:29" s="77" customFormat="1" ht="15" customHeight="1">
      <c r="B39" s="97"/>
      <c r="C39" s="97"/>
      <c r="D39" s="79"/>
      <c r="E39" s="91"/>
      <c r="F39" s="91"/>
      <c r="G39" s="91"/>
      <c r="H39" s="79"/>
      <c r="I39" s="79"/>
      <c r="J39" s="91"/>
      <c r="K39" s="91"/>
      <c r="L39" s="91"/>
      <c r="M39" s="79"/>
      <c r="N39" s="79"/>
      <c r="O39" s="79"/>
      <c r="P39" s="91"/>
      <c r="Q39" s="91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2:29" s="77" customFormat="1" ht="15" customHeight="1">
      <c r="B40" s="97"/>
      <c r="C40" s="97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2:29" s="77" customFormat="1" ht="15" customHeight="1">
      <c r="B41" s="97"/>
      <c r="C41" s="9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3" spans="2:29" s="77" customFormat="1" ht="15" customHeight="1">
      <c r="B43" s="97"/>
      <c r="C43" s="9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2:15" ht="15">
      <c r="B44" t="s">
        <v>304</v>
      </c>
      <c r="N44" s="278" t="s">
        <v>305</v>
      </c>
      <c r="O44" s="278"/>
    </row>
    <row r="45" spans="2:22" ht="15" thickBot="1">
      <c r="B45" s="275" t="str">
        <f>INDEX(B16:B24,MATCH(1,V16:V24,0),1)</f>
        <v>（神郷）</v>
      </c>
      <c r="C45" s="276" t="str">
        <f>INDEX(C16:C24,MATCH(1,V16:V24,0),1)</f>
        <v>福田　央穀
永易　蒼大</v>
      </c>
      <c r="D45" s="106"/>
      <c r="E45" s="106"/>
      <c r="F45" s="106"/>
      <c r="G45" s="106"/>
      <c r="H45" s="113"/>
      <c r="I45" s="6"/>
      <c r="J45" s="6"/>
      <c r="K45" s="6"/>
      <c r="L45" s="6"/>
      <c r="M45" s="6"/>
      <c r="N45" s="276" t="str">
        <f>INDEX(C27:C32,MATCH(1,AA27:AA32,0),1)</f>
        <v>大角　翔和
星河　大雅</v>
      </c>
      <c r="O45" s="276"/>
      <c r="P45" s="276"/>
      <c r="Q45" s="276"/>
      <c r="R45" s="276"/>
      <c r="S45" s="277" t="str">
        <f>INDEX(B27:B32,MATCH(1,AA27:AA32,0),1)</f>
        <v>（中萩）</v>
      </c>
      <c r="T45" s="277"/>
      <c r="U45" s="277"/>
      <c r="V45" s="277"/>
    </row>
    <row r="46" spans="2:22" ht="13.5" customHeight="1" thickTop="1">
      <c r="B46" s="275"/>
      <c r="C46" s="276"/>
      <c r="H46" s="136" t="s">
        <v>516</v>
      </c>
      <c r="I46" s="245"/>
      <c r="J46" s="61"/>
      <c r="N46" s="276"/>
      <c r="O46" s="276"/>
      <c r="P46" s="276"/>
      <c r="Q46" s="276"/>
      <c r="R46" s="276"/>
      <c r="S46" s="277"/>
      <c r="T46" s="277"/>
      <c r="U46" s="277"/>
      <c r="V46" s="277"/>
    </row>
    <row r="47" spans="7:10" ht="14.25">
      <c r="G47" s="62"/>
      <c r="H47" s="136"/>
      <c r="I47" s="136"/>
      <c r="J47" s="62"/>
    </row>
    <row r="48" spans="7:10" ht="14.25">
      <c r="G48" s="62"/>
      <c r="H48" s="136"/>
      <c r="I48" s="136"/>
      <c r="J48" s="62"/>
    </row>
    <row r="51" spans="2:7" ht="17.25">
      <c r="B51" s="127" t="s">
        <v>332</v>
      </c>
      <c r="C51" s="127"/>
      <c r="D51" s="127"/>
      <c r="E51" s="127"/>
      <c r="F51" s="127"/>
      <c r="G51" s="127"/>
    </row>
    <row r="53" spans="2:33" ht="15" customHeight="1">
      <c r="B53" s="242"/>
      <c r="C53" s="243"/>
      <c r="D53" s="183" t="s">
        <v>306</v>
      </c>
      <c r="E53" s="184"/>
      <c r="F53" s="184"/>
      <c r="G53" s="184"/>
      <c r="H53" s="185"/>
      <c r="I53" s="183" t="s">
        <v>334</v>
      </c>
      <c r="J53" s="184"/>
      <c r="K53" s="184"/>
      <c r="L53" s="184"/>
      <c r="M53" s="185"/>
      <c r="N53" s="183" t="s">
        <v>307</v>
      </c>
      <c r="O53" s="184"/>
      <c r="P53" s="184"/>
      <c r="Q53" s="184"/>
      <c r="R53" s="185"/>
      <c r="S53" s="183" t="s">
        <v>308</v>
      </c>
      <c r="T53" s="184"/>
      <c r="U53" s="184"/>
      <c r="V53" s="184"/>
      <c r="W53" s="185"/>
      <c r="X53" s="183" t="s">
        <v>309</v>
      </c>
      <c r="Y53" s="184"/>
      <c r="Z53" s="184"/>
      <c r="AA53" s="184"/>
      <c r="AB53" s="185"/>
      <c r="AC53" s="186" t="s">
        <v>228</v>
      </c>
      <c r="AD53" s="244"/>
      <c r="AE53" s="187"/>
      <c r="AF53" s="186" t="s">
        <v>229</v>
      </c>
      <c r="AG53" s="187"/>
    </row>
    <row r="54" spans="2:43" ht="15" customHeight="1">
      <c r="B54" s="274" t="s">
        <v>310</v>
      </c>
      <c r="C54" s="273" t="s">
        <v>311</v>
      </c>
      <c r="D54" s="233"/>
      <c r="E54" s="234"/>
      <c r="F54" s="234"/>
      <c r="G54" s="234"/>
      <c r="H54" s="235"/>
      <c r="I54" s="64" t="str">
        <f>IF(I55="","",IF(I55&gt;M55,"○","×"))</f>
        <v>○</v>
      </c>
      <c r="J54" s="99">
        <v>21</v>
      </c>
      <c r="K54" s="66" t="s">
        <v>236</v>
      </c>
      <c r="L54" s="99">
        <v>6</v>
      </c>
      <c r="M54" s="67"/>
      <c r="N54" s="64" t="str">
        <f>IF(N55="","",IF(N55&gt;R55,"○","×"))</f>
        <v>○</v>
      </c>
      <c r="O54" s="99">
        <v>21</v>
      </c>
      <c r="P54" s="66" t="s">
        <v>236</v>
      </c>
      <c r="Q54" s="99">
        <v>6</v>
      </c>
      <c r="R54" s="67"/>
      <c r="S54" s="64" t="str">
        <f>IF(S55="","",IF(S55&gt;W55,"○","×"))</f>
        <v>○</v>
      </c>
      <c r="T54" s="99">
        <v>21</v>
      </c>
      <c r="U54" s="66" t="s">
        <v>312</v>
      </c>
      <c r="V54" s="99">
        <v>11</v>
      </c>
      <c r="W54" s="67"/>
      <c r="X54" s="64" t="str">
        <f>IF(X55="","",IF(X55&gt;AB55,"○","×"))</f>
        <v>○</v>
      </c>
      <c r="Y54" s="99">
        <v>21</v>
      </c>
      <c r="Z54" s="66" t="s">
        <v>312</v>
      </c>
      <c r="AA54" s="99">
        <v>12</v>
      </c>
      <c r="AB54" s="67"/>
      <c r="AC54" s="210">
        <f>IF(I54="","",COUNTIF(I54:AB54,"○"))</f>
        <v>4</v>
      </c>
      <c r="AD54" s="202" t="s">
        <v>234</v>
      </c>
      <c r="AE54" s="205">
        <f>IF(I54="","",COUNTIF(I54:AB54,"×"))</f>
        <v>0</v>
      </c>
      <c r="AF54" s="210">
        <f>IF(AI55="","",RANK(AI55,AI54:AI68))</f>
        <v>1</v>
      </c>
      <c r="AG54" s="205"/>
      <c r="AI54" s="311"/>
      <c r="AJ54" s="311">
        <f>IF(J54="","",IF(J54&gt;L54,1,0))</f>
        <v>1</v>
      </c>
      <c r="AK54" s="311">
        <f>IF(J54="","",IF(J54&lt;L54,1,0))</f>
        <v>0</v>
      </c>
      <c r="AL54" s="311">
        <f>IF(O54="","",IF(O54&gt;Q54,1,0))</f>
        <v>1</v>
      </c>
      <c r="AM54" s="311">
        <f>IF(O54="","",IF(O54&lt;Q54,1,0))</f>
        <v>0</v>
      </c>
      <c r="AN54" s="311">
        <f>IF(T54="","",IF(T54&gt;V54,1,0))</f>
        <v>1</v>
      </c>
      <c r="AO54" s="311">
        <f>IF(T54="","",IF(T54&lt;V54,1,0))</f>
        <v>0</v>
      </c>
      <c r="AP54" s="311">
        <f>IF(Y54="","",IF(Y54&gt;AA54,1,0))</f>
        <v>1</v>
      </c>
      <c r="AQ54">
        <f>IF(Y54="","",IF(Y54&lt;AA54,1,0))</f>
        <v>0</v>
      </c>
    </row>
    <row r="55" spans="2:43" ht="15" customHeight="1">
      <c r="B55" s="168"/>
      <c r="C55" s="162"/>
      <c r="D55" s="236"/>
      <c r="E55" s="237"/>
      <c r="F55" s="237"/>
      <c r="G55" s="237"/>
      <c r="H55" s="238"/>
      <c r="I55" s="213">
        <f>IF(J54="","",SUM(AJ54:AJ56))</f>
        <v>2</v>
      </c>
      <c r="J55" s="100">
        <v>21</v>
      </c>
      <c r="K55" s="66" t="s">
        <v>313</v>
      </c>
      <c r="L55" s="100">
        <v>10</v>
      </c>
      <c r="M55" s="208">
        <f>IF(J54="","",SUM(AK54:AK56))</f>
        <v>0</v>
      </c>
      <c r="N55" s="213">
        <f>IF(O54="","",SUM(AL54:AL56))</f>
        <v>2</v>
      </c>
      <c r="O55" s="100">
        <v>21</v>
      </c>
      <c r="P55" s="66" t="s">
        <v>314</v>
      </c>
      <c r="Q55" s="100">
        <v>7</v>
      </c>
      <c r="R55" s="208">
        <f>IF(O54="","",SUM(AM54:AM56))</f>
        <v>0</v>
      </c>
      <c r="S55" s="213">
        <f>IF(T54="","",SUM(AN54:AN56))</f>
        <v>2</v>
      </c>
      <c r="T55" s="100">
        <v>21</v>
      </c>
      <c r="U55" s="66" t="s">
        <v>236</v>
      </c>
      <c r="V55" s="100">
        <v>5</v>
      </c>
      <c r="W55" s="208">
        <f>IF(T54="","",SUM(AO54:AO56))</f>
        <v>0</v>
      </c>
      <c r="X55" s="213">
        <f>IF(Y54="","",SUM(AP54:AP56))</f>
        <v>2</v>
      </c>
      <c r="Y55" s="100">
        <v>21</v>
      </c>
      <c r="Z55" s="66" t="s">
        <v>236</v>
      </c>
      <c r="AA55" s="100">
        <v>2</v>
      </c>
      <c r="AB55" s="208">
        <f>IF(Y54="","",SUM(AQ54:AQ56))</f>
        <v>0</v>
      </c>
      <c r="AC55" s="211"/>
      <c r="AD55" s="203"/>
      <c r="AE55" s="206"/>
      <c r="AF55" s="211"/>
      <c r="AG55" s="206"/>
      <c r="AI55" s="312">
        <f>IF(AC54="","",AC54*1000+(S55+I55+N55+X55)*100+((S55+I55+N55+X55)-(W55+M55+R55+AB55))*10+((SUM(T54:T56)+SUM(J54:J56)+SUM(O54:O56)+SUM(Y54:Y56))-(SUM(V54:V56)+SUM(L54:L56)+SUM(Q54:Q56)+SUM(AA54:AA56))))</f>
        <v>4989</v>
      </c>
      <c r="AJ55" s="311">
        <f>IF(J55="","",IF(J55&gt;L55,1,0))</f>
        <v>1</v>
      </c>
      <c r="AK55" s="311">
        <f>IF(J55="","",IF(J55&lt;L55,1,0))</f>
        <v>0</v>
      </c>
      <c r="AL55" s="311">
        <f>IF(O55="","",IF(O55&gt;Q55,1,0))</f>
        <v>1</v>
      </c>
      <c r="AM55" s="311">
        <f>IF(O55="","",IF(O55&lt;Q55,1,0))</f>
        <v>0</v>
      </c>
      <c r="AN55" s="311">
        <f>IF(T55="","",IF(T55&gt;V55,1,0))</f>
        <v>1</v>
      </c>
      <c r="AO55" s="311">
        <f>IF(T55="","",IF(T55&lt;V55,1,0))</f>
        <v>0</v>
      </c>
      <c r="AP55" s="311">
        <f>IF(Y55="","",IF(Y55&gt;AA55,1,0))</f>
        <v>1</v>
      </c>
      <c r="AQ55">
        <f>IF(Y55="","",IF(Y55&lt;AA55,1,0))</f>
        <v>0</v>
      </c>
    </row>
    <row r="56" spans="2:43" ht="15" customHeight="1">
      <c r="B56" s="169"/>
      <c r="C56" s="163"/>
      <c r="D56" s="239"/>
      <c r="E56" s="240"/>
      <c r="F56" s="240"/>
      <c r="G56" s="240"/>
      <c r="H56" s="241"/>
      <c r="I56" s="214"/>
      <c r="J56" s="101"/>
      <c r="K56" s="66" t="s">
        <v>236</v>
      </c>
      <c r="L56" s="101"/>
      <c r="M56" s="209"/>
      <c r="N56" s="214"/>
      <c r="O56" s="101"/>
      <c r="P56" s="71" t="s">
        <v>236</v>
      </c>
      <c r="Q56" s="101"/>
      <c r="R56" s="209"/>
      <c r="S56" s="214"/>
      <c r="T56" s="101"/>
      <c r="U56" s="66" t="s">
        <v>236</v>
      </c>
      <c r="V56" s="101"/>
      <c r="W56" s="209"/>
      <c r="X56" s="214"/>
      <c r="Y56" s="101"/>
      <c r="Z56" s="66" t="s">
        <v>236</v>
      </c>
      <c r="AA56" s="101"/>
      <c r="AB56" s="209"/>
      <c r="AC56" s="212"/>
      <c r="AD56" s="204"/>
      <c r="AE56" s="207"/>
      <c r="AF56" s="212"/>
      <c r="AG56" s="207"/>
      <c r="AI56" s="311"/>
      <c r="AJ56" s="311">
        <f>IF(J56="","",IF(J56&gt;L56,1,0))</f>
      </c>
      <c r="AK56" s="311">
        <f>IF(J56="","",IF(J56&lt;L56,1,0))</f>
      </c>
      <c r="AL56" s="311">
        <f>IF(O56="","",IF(O56&gt;Q56,1,0))</f>
      </c>
      <c r="AM56" s="311">
        <f>IF(O56="","",IF(O56&lt;Q56,1,0))</f>
      </c>
      <c r="AN56" s="311">
        <f>IF(T56="","",IF(T56&gt;V56,1,0))</f>
      </c>
      <c r="AO56" s="311">
        <f>IF(T56="","",IF(T56&lt;V56,1,0))</f>
      </c>
      <c r="AP56" s="311">
        <f>IF(Y56="","",IF(Y56&gt;AA56,1,0))</f>
      </c>
      <c r="AQ56">
        <f>IF(Y56="","",IF(Y56&lt;AA56,1,0))</f>
      </c>
    </row>
    <row r="57" spans="2:42" ht="15" customHeight="1">
      <c r="B57" s="182" t="s">
        <v>215</v>
      </c>
      <c r="C57" s="273" t="s">
        <v>333</v>
      </c>
      <c r="D57" s="72" t="str">
        <f>IF(D58="","",IF(D58&gt;H58,"○","×"))</f>
        <v>×</v>
      </c>
      <c r="E57" s="73">
        <f>IF(L54="","",L54)</f>
        <v>6</v>
      </c>
      <c r="F57" s="66" t="s">
        <v>236</v>
      </c>
      <c r="G57" s="73">
        <f>IF(J54="","",J54)</f>
        <v>21</v>
      </c>
      <c r="H57" s="60"/>
      <c r="I57" s="224"/>
      <c r="J57" s="225"/>
      <c r="K57" s="225"/>
      <c r="L57" s="225"/>
      <c r="M57" s="226"/>
      <c r="N57" s="72" t="str">
        <f>IF(N58="","",IF(N58&gt;R58,"○","×"))</f>
        <v>○</v>
      </c>
      <c r="O57" s="100">
        <v>21</v>
      </c>
      <c r="P57" s="66" t="s">
        <v>240</v>
      </c>
      <c r="Q57" s="100">
        <v>10</v>
      </c>
      <c r="R57" s="60"/>
      <c r="S57" s="72" t="str">
        <f>IF(S58="","",IF(S58&gt;W58,"○","×"))</f>
        <v>○</v>
      </c>
      <c r="T57" s="100">
        <v>21</v>
      </c>
      <c r="U57" s="74" t="s">
        <v>240</v>
      </c>
      <c r="V57" s="100">
        <v>8</v>
      </c>
      <c r="W57" s="60"/>
      <c r="X57" s="72" t="str">
        <f>IF(X58="","",IF(X58&gt;AB58,"○","×"))</f>
        <v>○</v>
      </c>
      <c r="Y57" s="100">
        <v>21</v>
      </c>
      <c r="Z57" s="74" t="s">
        <v>240</v>
      </c>
      <c r="AA57" s="100">
        <v>6</v>
      </c>
      <c r="AB57" s="60"/>
      <c r="AC57" s="210">
        <f>IF(D57="","",COUNTIF(D57:AB59,"○"))</f>
        <v>3</v>
      </c>
      <c r="AD57" s="202" t="s">
        <v>234</v>
      </c>
      <c r="AE57" s="205">
        <f>IF(D57="","",COUNTIF(D57:AB59,"×"))</f>
        <v>1</v>
      </c>
      <c r="AF57" s="210">
        <f>IF(AI58="","",RANK(AI58,AI54:AI68))</f>
        <v>2</v>
      </c>
      <c r="AG57" s="205"/>
      <c r="AI57" s="311"/>
      <c r="AJ57" s="311">
        <f>IF(O57="","",IF(O57&gt;Q57,1,0))</f>
        <v>1</v>
      </c>
      <c r="AK57" s="311">
        <f>IF(O57="","",IF(O57&lt;Q57,1,0))</f>
        <v>0</v>
      </c>
      <c r="AL57" s="311">
        <f>IF(T57="","",IF(T57&gt;V57,1,0))</f>
        <v>1</v>
      </c>
      <c r="AM57" s="311">
        <f>IF(T57="","",IF(T57&lt;V57,1,0))</f>
        <v>0</v>
      </c>
      <c r="AN57" s="311">
        <f>IF(Y57="","",IF(Y57&gt;AA57,1,0))</f>
        <v>1</v>
      </c>
      <c r="AO57" s="311">
        <f>IF(Y57="","",IF(Y57&lt;AA57,1,0))</f>
        <v>0</v>
      </c>
      <c r="AP57" s="311"/>
    </row>
    <row r="58" spans="2:42" ht="15" customHeight="1">
      <c r="B58" s="168"/>
      <c r="C58" s="162"/>
      <c r="D58" s="164">
        <f>M55</f>
        <v>0</v>
      </c>
      <c r="E58" s="73">
        <f>IF(L55="","",L55)</f>
        <v>10</v>
      </c>
      <c r="F58" s="66" t="s">
        <v>315</v>
      </c>
      <c r="G58" s="73">
        <f>IF(J55="","",J55)</f>
        <v>21</v>
      </c>
      <c r="H58" s="208">
        <f>I55</f>
        <v>2</v>
      </c>
      <c r="I58" s="227"/>
      <c r="J58" s="228"/>
      <c r="K58" s="228"/>
      <c r="L58" s="228"/>
      <c r="M58" s="229"/>
      <c r="N58" s="213">
        <f>IF(O57="","",SUM(AJ57:AJ59))</f>
        <v>2</v>
      </c>
      <c r="O58" s="100">
        <v>21</v>
      </c>
      <c r="P58" s="66" t="s">
        <v>316</v>
      </c>
      <c r="Q58" s="100">
        <v>7</v>
      </c>
      <c r="R58" s="208">
        <f>IF(O57="","",SUM(AK57:AK59))</f>
        <v>0</v>
      </c>
      <c r="S58" s="213">
        <f>IF(T57="","",SUM(AL57:AL59))</f>
        <v>2</v>
      </c>
      <c r="T58" s="100">
        <v>21</v>
      </c>
      <c r="U58" s="66" t="s">
        <v>317</v>
      </c>
      <c r="V58" s="100">
        <v>10</v>
      </c>
      <c r="W58" s="208">
        <f>IF(T57="","",SUM(AM57:AM59))</f>
        <v>0</v>
      </c>
      <c r="X58" s="213">
        <f>IF(Y57="","",SUM(AN57:AN59))</f>
        <v>2</v>
      </c>
      <c r="Y58" s="100">
        <v>21</v>
      </c>
      <c r="Z58" s="66" t="s">
        <v>317</v>
      </c>
      <c r="AA58" s="100">
        <v>18</v>
      </c>
      <c r="AB58" s="208">
        <f>IF(Y57="","",SUM(AO57:AO59))</f>
        <v>0</v>
      </c>
      <c r="AC58" s="211"/>
      <c r="AD58" s="203"/>
      <c r="AE58" s="206"/>
      <c r="AF58" s="211"/>
      <c r="AG58" s="206"/>
      <c r="AI58" s="312">
        <f>IF(AC57="","",AC57*1000+(D58+S58+N58+X58)*100+((D58+S58+N58+X58)-(H58+W58+R58+AB58))*10+((SUM(E57:E59)+SUM(T57:T59)+SUM(O57:O59)+SUM(Y57:Y59)))-(SUM(G57:G59)+SUM(V57:V59)+SUM(Q57:Q59)+SUM(AA57:AA59)))</f>
        <v>3681</v>
      </c>
      <c r="AJ58" s="311">
        <f>IF(O58="","",IF(O58&gt;Q58,1,0))</f>
        <v>1</v>
      </c>
      <c r="AK58" s="311">
        <f>IF(O58="","",IF(O58&lt;Q58,1,0))</f>
        <v>0</v>
      </c>
      <c r="AL58" s="311">
        <f>IF(T58="","",IF(T58&gt;V58,1,0))</f>
        <v>1</v>
      </c>
      <c r="AM58" s="311">
        <f>IF(T58="","",IF(T58&lt;V58,1,0))</f>
        <v>0</v>
      </c>
      <c r="AN58" s="311">
        <f>IF(Y58="","",IF(Y58&gt;AA58,1,0))</f>
        <v>1</v>
      </c>
      <c r="AO58" s="311">
        <f>IF(Y58="","",IF(Y58&lt;AA58,1,0))</f>
        <v>0</v>
      </c>
      <c r="AP58" s="311"/>
    </row>
    <row r="59" spans="2:42" ht="15" customHeight="1">
      <c r="B59" s="169"/>
      <c r="C59" s="163"/>
      <c r="D59" s="165"/>
      <c r="E59" s="73">
        <f>IF(L56="","",L56)</f>
      </c>
      <c r="F59" s="66" t="s">
        <v>236</v>
      </c>
      <c r="G59" s="73">
        <f>IF(J56="","",J56)</f>
      </c>
      <c r="H59" s="209"/>
      <c r="I59" s="230"/>
      <c r="J59" s="231"/>
      <c r="K59" s="231"/>
      <c r="L59" s="231"/>
      <c r="M59" s="232"/>
      <c r="N59" s="214"/>
      <c r="O59" s="101"/>
      <c r="P59" s="66" t="s">
        <v>236</v>
      </c>
      <c r="Q59" s="101"/>
      <c r="R59" s="209"/>
      <c r="S59" s="214"/>
      <c r="T59" s="101"/>
      <c r="U59" s="66" t="s">
        <v>236</v>
      </c>
      <c r="V59" s="101"/>
      <c r="W59" s="209"/>
      <c r="X59" s="214"/>
      <c r="Y59" s="101"/>
      <c r="Z59" s="66" t="s">
        <v>236</v>
      </c>
      <c r="AA59" s="101"/>
      <c r="AB59" s="209"/>
      <c r="AC59" s="212"/>
      <c r="AD59" s="204"/>
      <c r="AE59" s="207"/>
      <c r="AF59" s="212"/>
      <c r="AG59" s="207"/>
      <c r="AI59" s="311"/>
      <c r="AJ59" s="311">
        <f>IF(O59="","",IF(O59&gt;Q59,1,0))</f>
      </c>
      <c r="AK59" s="311">
        <f>IF(O59="","",IF(O59&lt;Q59,1,0))</f>
      </c>
      <c r="AL59" s="311">
        <f>IF(T59="","",IF(T59&gt;V59,1,0))</f>
      </c>
      <c r="AM59" s="311">
        <f>IF(T59="","",IF(T59&lt;V59,1,0))</f>
      </c>
      <c r="AN59" s="311">
        <f>IF(Y59="","",IF(Y59&gt;AA59,1,0))</f>
      </c>
      <c r="AO59" s="311">
        <f>IF(Y59="","",IF(Y59&lt;AA59,1,0))</f>
      </c>
      <c r="AP59" s="311"/>
    </row>
    <row r="60" spans="2:42" ht="15" customHeight="1">
      <c r="B60" s="182" t="s">
        <v>255</v>
      </c>
      <c r="C60" s="273" t="s">
        <v>318</v>
      </c>
      <c r="D60" s="72" t="str">
        <f>IF(D61="","",IF(D61&gt;H61,"○","×"))</f>
        <v>×</v>
      </c>
      <c r="E60" s="75">
        <f>IF(Q54="","",Q54)</f>
        <v>6</v>
      </c>
      <c r="F60" s="74" t="s">
        <v>319</v>
      </c>
      <c r="G60" s="75">
        <f>IF(O54="","",O54)</f>
        <v>21</v>
      </c>
      <c r="H60" s="60"/>
      <c r="I60" s="72" t="str">
        <f>IF(I61="","",IF(I61&gt;M61,"○","×"))</f>
        <v>×</v>
      </c>
      <c r="J60" s="100">
        <f>IF(Q57="","",Q57)</f>
        <v>10</v>
      </c>
      <c r="K60" s="66" t="s">
        <v>320</v>
      </c>
      <c r="L60" s="100">
        <f>IF(O57="","",O57)</f>
        <v>21</v>
      </c>
      <c r="M60" s="60"/>
      <c r="N60" s="224"/>
      <c r="O60" s="225"/>
      <c r="P60" s="225"/>
      <c r="Q60" s="225"/>
      <c r="R60" s="226"/>
      <c r="S60" s="72" t="str">
        <f>IF(S61="","",IF(S61&gt;W61,"○","×"))</f>
        <v>○</v>
      </c>
      <c r="T60" s="100">
        <v>21</v>
      </c>
      <c r="U60" s="74" t="s">
        <v>240</v>
      </c>
      <c r="V60" s="100">
        <v>19</v>
      </c>
      <c r="W60" s="60"/>
      <c r="X60" s="72" t="str">
        <f>IF(X61="","",IF(X61&gt;AB61,"○","×"))</f>
        <v>×</v>
      </c>
      <c r="Y60" s="100">
        <v>3</v>
      </c>
      <c r="Z60" s="74" t="s">
        <v>240</v>
      </c>
      <c r="AA60" s="100">
        <v>21</v>
      </c>
      <c r="AB60" s="60"/>
      <c r="AC60" s="210">
        <f>IF(D60="","",COUNTIF(D60:AB62,"○"))</f>
        <v>1</v>
      </c>
      <c r="AD60" s="202" t="s">
        <v>234</v>
      </c>
      <c r="AE60" s="205">
        <f>IF(D60="","",COUNTIF(D60:AB62,"×"))</f>
        <v>3</v>
      </c>
      <c r="AF60" s="210">
        <f>IF(AI61="","",RANK(AI61,AI54:AI68))</f>
        <v>4</v>
      </c>
      <c r="AG60" s="205"/>
      <c r="AI60" s="311"/>
      <c r="AJ60" s="311">
        <f>IF(T60="","",IF(T60&gt;V60,1,0))</f>
        <v>1</v>
      </c>
      <c r="AK60" s="311">
        <f>IF(T60="","",IF(T60&lt;V60,1,0))</f>
        <v>0</v>
      </c>
      <c r="AL60" s="311">
        <f>IF(Y60="","",IF(Y60&gt;AA60,1,0))</f>
        <v>0</v>
      </c>
      <c r="AM60" s="311">
        <f>IF(Y60="","",IF(Y60&lt;AA60,1,0))</f>
        <v>1</v>
      </c>
      <c r="AN60" s="311"/>
      <c r="AO60" s="311"/>
      <c r="AP60" s="311"/>
    </row>
    <row r="61" spans="2:42" ht="15" customHeight="1">
      <c r="B61" s="168"/>
      <c r="C61" s="162"/>
      <c r="D61" s="164">
        <f>R55</f>
        <v>0</v>
      </c>
      <c r="E61" s="73">
        <f>IF(Q55="","",Q55)</f>
        <v>7</v>
      </c>
      <c r="F61" s="66" t="s">
        <v>321</v>
      </c>
      <c r="G61" s="73">
        <f>IF(O55="","",O55)</f>
        <v>21</v>
      </c>
      <c r="H61" s="206">
        <f>N55</f>
        <v>2</v>
      </c>
      <c r="I61" s="213">
        <f>R58</f>
        <v>0</v>
      </c>
      <c r="J61" s="100">
        <f>IF(Q58="","",Q58)</f>
        <v>7</v>
      </c>
      <c r="K61" s="66" t="s">
        <v>322</v>
      </c>
      <c r="L61" s="100">
        <f>IF(O58="","",O58)</f>
        <v>21</v>
      </c>
      <c r="M61" s="208">
        <f>N58</f>
        <v>2</v>
      </c>
      <c r="N61" s="227"/>
      <c r="O61" s="228"/>
      <c r="P61" s="228"/>
      <c r="Q61" s="228"/>
      <c r="R61" s="229"/>
      <c r="S61" s="213">
        <f>IF(T60="","",SUM(AJ60:AJ62))</f>
        <v>2</v>
      </c>
      <c r="T61" s="100">
        <v>17</v>
      </c>
      <c r="U61" s="66" t="s">
        <v>323</v>
      </c>
      <c r="V61" s="100">
        <v>21</v>
      </c>
      <c r="W61" s="208">
        <f>IF(T60="","",SUM(AK60:AK62))</f>
        <v>1</v>
      </c>
      <c r="X61" s="213">
        <f>IF(Y60="","",SUM(AL60:AL62))</f>
        <v>0</v>
      </c>
      <c r="Y61" s="100">
        <v>17</v>
      </c>
      <c r="Z61" s="66" t="s">
        <v>324</v>
      </c>
      <c r="AA61" s="100">
        <v>21</v>
      </c>
      <c r="AB61" s="208">
        <f>IF(Y60="","",SUM(AM60:AM62))</f>
        <v>2</v>
      </c>
      <c r="AC61" s="211"/>
      <c r="AD61" s="203"/>
      <c r="AE61" s="206"/>
      <c r="AF61" s="211"/>
      <c r="AG61" s="206"/>
      <c r="AI61" s="312">
        <f>IF(AC60="","",AC60*1000+(D61+I61+S61+X61)*100+((D61+I61+S61+X61)-(H61+M61+W61+AB61))*10+((SUM(E60:E62)+SUM(J60:J62)+SUM(T60:T62)+SUM(Y60:Y62))-(SUM(G60:G62)+SUM(L60:L62)+SUM(V60:V62)+SUM(AA60:AA62))))</f>
        <v>1077</v>
      </c>
      <c r="AJ61" s="311">
        <f>IF(T61="","",IF(T61&gt;V61,1,0))</f>
        <v>0</v>
      </c>
      <c r="AK61" s="311">
        <f>IF(T61="","",IF(T61&lt;V61,1,0))</f>
        <v>1</v>
      </c>
      <c r="AL61" s="311">
        <f>IF(Y61="","",IF(Y61&gt;AA61,1,0))</f>
        <v>0</v>
      </c>
      <c r="AM61" s="311">
        <f>IF(Y61="","",IF(Y61&lt;AA61,1,0))</f>
        <v>1</v>
      </c>
      <c r="AN61" s="311"/>
      <c r="AO61" s="311"/>
      <c r="AP61" s="311"/>
    </row>
    <row r="62" spans="2:42" ht="15" customHeight="1">
      <c r="B62" s="169"/>
      <c r="C62" s="163"/>
      <c r="D62" s="165"/>
      <c r="E62" s="76">
        <f>IF(Q56="","",Q56)</f>
      </c>
      <c r="F62" s="66" t="s">
        <v>240</v>
      </c>
      <c r="G62" s="73">
        <f>IF(O56="","",O56)</f>
      </c>
      <c r="H62" s="207"/>
      <c r="I62" s="214"/>
      <c r="J62" s="101">
        <f>IF(Q59="","",Q59)</f>
      </c>
      <c r="K62" s="66" t="s">
        <v>240</v>
      </c>
      <c r="L62" s="101">
        <f>IF(O59="","",O59)</f>
      </c>
      <c r="M62" s="209"/>
      <c r="N62" s="230"/>
      <c r="O62" s="231"/>
      <c r="P62" s="231"/>
      <c r="Q62" s="231"/>
      <c r="R62" s="232"/>
      <c r="S62" s="214"/>
      <c r="T62" s="101">
        <v>21</v>
      </c>
      <c r="U62" s="71" t="s">
        <v>236</v>
      </c>
      <c r="V62" s="101">
        <v>16</v>
      </c>
      <c r="W62" s="209"/>
      <c r="X62" s="214"/>
      <c r="Y62" s="101"/>
      <c r="Z62" s="71" t="s">
        <v>236</v>
      </c>
      <c r="AA62" s="101"/>
      <c r="AB62" s="209"/>
      <c r="AC62" s="212"/>
      <c r="AD62" s="204"/>
      <c r="AE62" s="207"/>
      <c r="AF62" s="212"/>
      <c r="AG62" s="207"/>
      <c r="AI62" s="311"/>
      <c r="AJ62" s="311">
        <f>IF(T62="","",IF(T62&gt;V62,1,0))</f>
        <v>1</v>
      </c>
      <c r="AK62" s="311">
        <f>IF(T62="","",IF(T62&lt;V62,1,0))</f>
        <v>0</v>
      </c>
      <c r="AL62" s="311">
        <f>IF(Y62="","",IF(Y62&gt;AA62,1,0))</f>
      </c>
      <c r="AM62" s="311">
        <f>IF(Y62="","",IF(Y62&lt;AA62,1,0))</f>
      </c>
      <c r="AN62" s="311"/>
      <c r="AO62" s="311"/>
      <c r="AP62" s="311"/>
    </row>
    <row r="63" spans="2:42" ht="15" customHeight="1">
      <c r="B63" s="182" t="s">
        <v>230</v>
      </c>
      <c r="C63" s="273" t="s">
        <v>325</v>
      </c>
      <c r="D63" s="72" t="str">
        <f>IF(D64="","",IF(D64&gt;H64,"○","×"))</f>
        <v>×</v>
      </c>
      <c r="E63" s="73">
        <f aca="true" t="shared" si="0" ref="E63:E68">IF(V54="","",V54)</f>
        <v>11</v>
      </c>
      <c r="F63" s="74" t="s">
        <v>294</v>
      </c>
      <c r="G63" s="75">
        <f aca="true" t="shared" si="1" ref="G63:G68">IF(T54="","",T54)</f>
        <v>21</v>
      </c>
      <c r="H63" s="60"/>
      <c r="I63" s="72" t="str">
        <f>IF(I64="","",IF(I64&gt;M64,"○","×"))</f>
        <v>×</v>
      </c>
      <c r="J63" s="100">
        <f>IF(V57="","",V57)</f>
        <v>8</v>
      </c>
      <c r="K63" s="74" t="s">
        <v>326</v>
      </c>
      <c r="L63" s="100">
        <f>IF(T57="","",T57)</f>
        <v>21</v>
      </c>
      <c r="M63" s="60"/>
      <c r="N63" s="72" t="str">
        <f>IF(N64="","",IF(N64&gt;R64,"○","×"))</f>
        <v>×</v>
      </c>
      <c r="O63" s="100">
        <f>IF(V60="","",V60)</f>
        <v>19</v>
      </c>
      <c r="P63" s="66" t="s">
        <v>236</v>
      </c>
      <c r="Q63" s="100">
        <f>IF(T60="","",T60)</f>
        <v>21</v>
      </c>
      <c r="R63" s="60"/>
      <c r="S63" s="224"/>
      <c r="T63" s="225"/>
      <c r="U63" s="225"/>
      <c r="V63" s="225"/>
      <c r="W63" s="226"/>
      <c r="X63" s="72" t="str">
        <f>IF(X64="","",IF(X64&gt;AB64,"○","×"))</f>
        <v>×</v>
      </c>
      <c r="Y63" s="100">
        <v>15</v>
      </c>
      <c r="Z63" s="74" t="s">
        <v>240</v>
      </c>
      <c r="AA63" s="100">
        <v>21</v>
      </c>
      <c r="AB63" s="60"/>
      <c r="AC63" s="210">
        <f>IF(D63="","",COUNTIF(D63:AB63,"○"))</f>
        <v>0</v>
      </c>
      <c r="AD63" s="202" t="s">
        <v>234</v>
      </c>
      <c r="AE63" s="205">
        <f>IF(D63="","",COUNTIF(D63:AB63,"×"))</f>
        <v>4</v>
      </c>
      <c r="AF63" s="210">
        <f>IF(AI64="","",RANK(AI64,AI54:AI68))</f>
        <v>5</v>
      </c>
      <c r="AG63" s="205"/>
      <c r="AI63" s="311"/>
      <c r="AJ63" s="311">
        <f>IF(Y63="","",IF(Y63&gt;AA63,1,0))</f>
        <v>0</v>
      </c>
      <c r="AK63" s="311">
        <f>IF(Y63="","",IF(Y63&lt;AA63,1,0))</f>
        <v>1</v>
      </c>
      <c r="AL63" s="311"/>
      <c r="AM63" s="311"/>
      <c r="AN63" s="311"/>
      <c r="AO63" s="311"/>
      <c r="AP63" s="311"/>
    </row>
    <row r="64" spans="2:42" ht="15" customHeight="1">
      <c r="B64" s="168"/>
      <c r="C64" s="162"/>
      <c r="D64" s="164">
        <f>W55</f>
        <v>0</v>
      </c>
      <c r="E64" s="73">
        <f t="shared" si="0"/>
        <v>5</v>
      </c>
      <c r="F64" s="66" t="s">
        <v>236</v>
      </c>
      <c r="G64" s="73">
        <f t="shared" si="1"/>
        <v>21</v>
      </c>
      <c r="H64" s="208">
        <f>S55</f>
        <v>2</v>
      </c>
      <c r="I64" s="213">
        <f>W58</f>
        <v>0</v>
      </c>
      <c r="J64" s="100">
        <f>IF(V58="","",V58)</f>
        <v>10</v>
      </c>
      <c r="K64" s="66" t="s">
        <v>236</v>
      </c>
      <c r="L64" s="100">
        <f>IF(T58="","",T58)</f>
        <v>21</v>
      </c>
      <c r="M64" s="208">
        <f>S58</f>
        <v>2</v>
      </c>
      <c r="N64" s="213">
        <f>W61</f>
        <v>1</v>
      </c>
      <c r="O64" s="100">
        <f>IF(V61="","",V61)</f>
        <v>21</v>
      </c>
      <c r="P64" s="66" t="s">
        <v>236</v>
      </c>
      <c r="Q64" s="100">
        <f>IF(T61="","",T61)</f>
        <v>17</v>
      </c>
      <c r="R64" s="208">
        <f>S61</f>
        <v>2</v>
      </c>
      <c r="S64" s="227"/>
      <c r="T64" s="228"/>
      <c r="U64" s="228"/>
      <c r="V64" s="228"/>
      <c r="W64" s="229"/>
      <c r="X64" s="213">
        <f>IF(Y63="","",SUM(AJ63:AJ65))</f>
        <v>0</v>
      </c>
      <c r="Y64" s="100">
        <v>10</v>
      </c>
      <c r="Z64" s="66" t="s">
        <v>327</v>
      </c>
      <c r="AA64" s="100">
        <v>21</v>
      </c>
      <c r="AB64" s="208">
        <f>IF(Y63="","",SUM(AK63:AK65))</f>
        <v>2</v>
      </c>
      <c r="AC64" s="211"/>
      <c r="AD64" s="203"/>
      <c r="AE64" s="206"/>
      <c r="AF64" s="211"/>
      <c r="AG64" s="206"/>
      <c r="AI64" s="312">
        <f>IF(AC63="","",AC63*1000+(D64+I64+N64+X64)*100+((D64+I64+N64+X64)-(H64+M64+R64+AB64))*10+((SUM(E63:E65)+SUM(J63:J65)+SUM(O63:O65)+SUM(Y63:Y65))-(SUM(G63:G65)+SUM(L63:L65)+SUM(Q63:Q65)+SUM(AA63:AA65))))</f>
        <v>-40</v>
      </c>
      <c r="AJ64" s="311">
        <f>IF(Y64="","",IF(Y64&gt;AA64,1,0))</f>
        <v>0</v>
      </c>
      <c r="AK64" s="311">
        <f>IF(Y64="","",IF(Y64&lt;AA64,1,0))</f>
        <v>1</v>
      </c>
      <c r="AL64" s="311"/>
      <c r="AM64" s="311"/>
      <c r="AN64" s="311"/>
      <c r="AO64" s="311"/>
      <c r="AP64" s="311"/>
    </row>
    <row r="65" spans="2:42" s="77" customFormat="1" ht="15" customHeight="1">
      <c r="B65" s="169"/>
      <c r="C65" s="163"/>
      <c r="D65" s="165"/>
      <c r="E65" s="76">
        <f t="shared" si="0"/>
      </c>
      <c r="F65" s="71" t="s">
        <v>285</v>
      </c>
      <c r="G65" s="73">
        <f t="shared" si="1"/>
      </c>
      <c r="H65" s="209"/>
      <c r="I65" s="214"/>
      <c r="J65" s="101">
        <f>IF(V59="","",V59)</f>
      </c>
      <c r="K65" s="71" t="s">
        <v>285</v>
      </c>
      <c r="L65" s="100">
        <f>IF(T59="","",T59)</f>
      </c>
      <c r="M65" s="209"/>
      <c r="N65" s="214"/>
      <c r="O65" s="101">
        <f>IF(V62="","",V62)</f>
        <v>16</v>
      </c>
      <c r="P65" s="71" t="s">
        <v>285</v>
      </c>
      <c r="Q65" s="101">
        <f>IF(T62="","",T62)</f>
        <v>21</v>
      </c>
      <c r="R65" s="209"/>
      <c r="S65" s="230"/>
      <c r="T65" s="231"/>
      <c r="U65" s="231"/>
      <c r="V65" s="231"/>
      <c r="W65" s="232"/>
      <c r="X65" s="214"/>
      <c r="Y65" s="101"/>
      <c r="Z65" s="71" t="s">
        <v>314</v>
      </c>
      <c r="AA65" s="101"/>
      <c r="AB65" s="209"/>
      <c r="AC65" s="212"/>
      <c r="AD65" s="204"/>
      <c r="AE65" s="207"/>
      <c r="AF65" s="212"/>
      <c r="AG65" s="207"/>
      <c r="AH65"/>
      <c r="AI65" s="311"/>
      <c r="AJ65" s="311">
        <f>IF(Y65="","",IF(Y65&gt;AA65,1,0))</f>
      </c>
      <c r="AK65" s="311">
        <f>IF(Y65="","",IF(Y65&lt;AA65,1,0))</f>
      </c>
      <c r="AL65" s="311"/>
      <c r="AM65" s="311"/>
      <c r="AN65" s="311"/>
      <c r="AO65" s="311"/>
      <c r="AP65" s="311"/>
    </row>
    <row r="66" spans="1:42" s="77" customFormat="1" ht="15" customHeight="1">
      <c r="A66" s="78"/>
      <c r="B66" s="182" t="s">
        <v>255</v>
      </c>
      <c r="C66" s="273" t="s">
        <v>328</v>
      </c>
      <c r="D66" s="72" t="str">
        <f>IF(D67="","",IF(D67&gt;H67,"○","×"))</f>
        <v>×</v>
      </c>
      <c r="E66" s="73">
        <f t="shared" si="0"/>
        <v>8</v>
      </c>
      <c r="F66" s="74" t="s">
        <v>329</v>
      </c>
      <c r="G66" s="75">
        <f t="shared" si="1"/>
        <v>21</v>
      </c>
      <c r="H66" s="60"/>
      <c r="I66" s="72" t="str">
        <f>IF(I67="","",IF(I67&gt;M67,"○","×"))</f>
        <v>×</v>
      </c>
      <c r="J66" s="100">
        <f>IF(AA57="","",AA57)</f>
        <v>6</v>
      </c>
      <c r="K66" s="74" t="s">
        <v>329</v>
      </c>
      <c r="L66" s="99">
        <f>IF(Y57="","",Y57)</f>
        <v>21</v>
      </c>
      <c r="M66" s="60"/>
      <c r="N66" s="72" t="str">
        <f>IF(N67="","",IF(N67&gt;R67,"○","×"))</f>
        <v>○</v>
      </c>
      <c r="O66" s="100">
        <f>IF(AA60="","",AA60)</f>
        <v>21</v>
      </c>
      <c r="P66" s="66" t="s">
        <v>294</v>
      </c>
      <c r="Q66" s="100">
        <f>IF(Y60="","",Y60)</f>
        <v>3</v>
      </c>
      <c r="R66" s="60"/>
      <c r="S66" s="72" t="str">
        <f>IF(S67="","",IF(S67&gt;W67,"○","×"))</f>
        <v>○</v>
      </c>
      <c r="T66" s="100">
        <f>IF(AA63="","",AA63)</f>
        <v>21</v>
      </c>
      <c r="U66" s="66" t="s">
        <v>330</v>
      </c>
      <c r="V66" s="100">
        <f>IF(Y63="","",Y63)</f>
        <v>15</v>
      </c>
      <c r="W66" s="60"/>
      <c r="X66" s="215"/>
      <c r="Y66" s="216"/>
      <c r="Z66" s="216"/>
      <c r="AA66" s="216"/>
      <c r="AB66" s="217"/>
      <c r="AC66" s="210">
        <f>IF(D66="","",COUNTIF(D66:W66,"○"))</f>
        <v>2</v>
      </c>
      <c r="AD66" s="202" t="s">
        <v>234</v>
      </c>
      <c r="AE66" s="205">
        <f>IF(D66="","",COUNTIF(D66:W66,"×"))</f>
        <v>2</v>
      </c>
      <c r="AF66" s="210">
        <f>IF(AI67="","",RANK(AI67,AI54:AI68))</f>
        <v>3</v>
      </c>
      <c r="AG66" s="205"/>
      <c r="AH66" s="79"/>
      <c r="AI66" s="311"/>
      <c r="AJ66" s="311"/>
      <c r="AK66" s="311"/>
      <c r="AL66" s="311"/>
      <c r="AM66" s="311"/>
      <c r="AN66" s="311"/>
      <c r="AO66" s="311"/>
      <c r="AP66" s="311"/>
    </row>
    <row r="67" spans="1:42" ht="14.25">
      <c r="A67" s="60"/>
      <c r="B67" s="168"/>
      <c r="C67" s="162"/>
      <c r="D67" s="164">
        <f>W58</f>
        <v>0</v>
      </c>
      <c r="E67" s="73">
        <f t="shared" si="0"/>
        <v>10</v>
      </c>
      <c r="F67" s="66" t="s">
        <v>331</v>
      </c>
      <c r="G67" s="73">
        <f t="shared" si="1"/>
        <v>21</v>
      </c>
      <c r="H67" s="208">
        <f>S58</f>
        <v>2</v>
      </c>
      <c r="I67" s="213">
        <f>AB58</f>
        <v>0</v>
      </c>
      <c r="J67" s="100">
        <f>IF(AA58="","",AA58)</f>
        <v>18</v>
      </c>
      <c r="K67" s="66" t="s">
        <v>331</v>
      </c>
      <c r="L67" s="100">
        <f>IF(Y58="","",Y58)</f>
        <v>21</v>
      </c>
      <c r="M67" s="208">
        <f>X58</f>
        <v>2</v>
      </c>
      <c r="N67" s="213">
        <f>AB61</f>
        <v>2</v>
      </c>
      <c r="O67" s="100">
        <f>IF(AA61="","",AA61)</f>
        <v>21</v>
      </c>
      <c r="P67" s="66" t="s">
        <v>314</v>
      </c>
      <c r="Q67" s="100">
        <f>IF(Y61="","",Y61)</f>
        <v>17</v>
      </c>
      <c r="R67" s="208">
        <f>X61</f>
        <v>0</v>
      </c>
      <c r="S67" s="213">
        <f>AB64</f>
        <v>2</v>
      </c>
      <c r="T67" s="100">
        <f>IF(AA64="","",AA64)</f>
        <v>21</v>
      </c>
      <c r="U67" s="66" t="s">
        <v>285</v>
      </c>
      <c r="V67" s="100">
        <f>IF(Y64="","",Y64)</f>
        <v>10</v>
      </c>
      <c r="W67" s="208">
        <f>X64</f>
        <v>0</v>
      </c>
      <c r="X67" s="218"/>
      <c r="Y67" s="219"/>
      <c r="Z67" s="219"/>
      <c r="AA67" s="219"/>
      <c r="AB67" s="220"/>
      <c r="AC67" s="211"/>
      <c r="AD67" s="203"/>
      <c r="AE67" s="206"/>
      <c r="AF67" s="211"/>
      <c r="AG67" s="206"/>
      <c r="AI67" s="312">
        <f>IF(AC66="","",AC66*1000+(D67+I67+N67+S67)*100+((D67+I67+N67+S67)-(H67+M67+R67+W67))*10+((SUM(E66:E68)+SUM(J66:J68)+SUM(O66:O68)+SUM(T66:T68))-(SUM(G66:G68)+SUM(L66:L68)+SUM(Q66:Q68)+SUM(V66:V68))))</f>
        <v>2397</v>
      </c>
      <c r="AJ67" s="311"/>
      <c r="AK67" s="311"/>
      <c r="AL67" s="311"/>
      <c r="AM67" s="311"/>
      <c r="AN67" s="311"/>
      <c r="AO67" s="311"/>
      <c r="AP67" s="311"/>
    </row>
    <row r="68" spans="1:33" ht="14.25">
      <c r="A68" s="60"/>
      <c r="B68" s="169"/>
      <c r="C68" s="163"/>
      <c r="D68" s="165"/>
      <c r="E68" s="76">
        <f t="shared" si="0"/>
      </c>
      <c r="F68" s="71" t="s">
        <v>236</v>
      </c>
      <c r="G68" s="73">
        <f t="shared" si="1"/>
      </c>
      <c r="H68" s="209"/>
      <c r="I68" s="214"/>
      <c r="J68" s="101">
        <f>IF(AA59="","",AA59)</f>
      </c>
      <c r="K68" s="71" t="s">
        <v>236</v>
      </c>
      <c r="L68" s="100">
        <f>IF(Y59="","",Y59)</f>
      </c>
      <c r="M68" s="209"/>
      <c r="N68" s="214"/>
      <c r="O68" s="101">
        <f>IF(AA62="","",AA62)</f>
      </c>
      <c r="P68" s="66" t="s">
        <v>236</v>
      </c>
      <c r="Q68" s="100">
        <f>IF(Y62="","",Y62)</f>
      </c>
      <c r="R68" s="209"/>
      <c r="S68" s="214"/>
      <c r="T68" s="101">
        <f>IF(AA65="","",AA65)</f>
      </c>
      <c r="U68" s="71" t="s">
        <v>236</v>
      </c>
      <c r="V68" s="101">
        <f>IF(Y65="","",Y65)</f>
      </c>
      <c r="W68" s="209"/>
      <c r="X68" s="221"/>
      <c r="Y68" s="222"/>
      <c r="Z68" s="222"/>
      <c r="AA68" s="222"/>
      <c r="AB68" s="223"/>
      <c r="AC68" s="212"/>
      <c r="AD68" s="204"/>
      <c r="AE68" s="207"/>
      <c r="AF68" s="212"/>
      <c r="AG68" s="207"/>
    </row>
    <row r="69" spans="2:34" ht="14.25">
      <c r="B69" s="59"/>
      <c r="C69" s="59"/>
      <c r="G69" s="80"/>
      <c r="K69" s="80"/>
      <c r="L69" s="80"/>
      <c r="P69" s="80"/>
      <c r="Q69" s="80"/>
      <c r="Z69" s="80"/>
      <c r="AB69" s="28"/>
      <c r="AC69" s="28"/>
      <c r="AD69" s="28"/>
      <c r="AE69" s="28"/>
      <c r="AF69" s="28"/>
      <c r="AG69" s="28"/>
      <c r="AH69" s="28"/>
    </row>
  </sheetData>
  <sheetProtection/>
  <mergeCells count="192">
    <mergeCell ref="B2:G2"/>
    <mergeCell ref="B7:B8"/>
    <mergeCell ref="C7:C8"/>
    <mergeCell ref="N7:R8"/>
    <mergeCell ref="B16:B18"/>
    <mergeCell ref="C16:C18"/>
    <mergeCell ref="D16:H18"/>
    <mergeCell ref="I17:I18"/>
    <mergeCell ref="M17:M18"/>
    <mergeCell ref="N17:N18"/>
    <mergeCell ref="R17:R18"/>
    <mergeCell ref="B13:H13"/>
    <mergeCell ref="S16:S18"/>
    <mergeCell ref="S7:V8"/>
    <mergeCell ref="H8:I10"/>
    <mergeCell ref="D15:H15"/>
    <mergeCell ref="I15:M15"/>
    <mergeCell ref="N15:R15"/>
    <mergeCell ref="V15:W15"/>
    <mergeCell ref="T16:T18"/>
    <mergeCell ref="U16:U18"/>
    <mergeCell ref="V16:W18"/>
    <mergeCell ref="U19:U21"/>
    <mergeCell ref="V19:W21"/>
    <mergeCell ref="D20:D21"/>
    <mergeCell ref="H20:H21"/>
    <mergeCell ref="N20:N21"/>
    <mergeCell ref="R20:R21"/>
    <mergeCell ref="I19:M21"/>
    <mergeCell ref="S19:S21"/>
    <mergeCell ref="T19:T21"/>
    <mergeCell ref="B19:B21"/>
    <mergeCell ref="C19:C21"/>
    <mergeCell ref="T22:T24"/>
    <mergeCell ref="M23:M24"/>
    <mergeCell ref="B22:B24"/>
    <mergeCell ref="C22:C24"/>
    <mergeCell ref="N22:R24"/>
    <mergeCell ref="D26:H26"/>
    <mergeCell ref="I26:M26"/>
    <mergeCell ref="N26:R26"/>
    <mergeCell ref="S26:W26"/>
    <mergeCell ref="U22:U24"/>
    <mergeCell ref="V22:W24"/>
    <mergeCell ref="D23:D24"/>
    <mergeCell ref="H23:H24"/>
    <mergeCell ref="I23:I24"/>
    <mergeCell ref="S22:S24"/>
    <mergeCell ref="X26:Z26"/>
    <mergeCell ref="AA26:AB26"/>
    <mergeCell ref="B27:B29"/>
    <mergeCell ref="C27:C29"/>
    <mergeCell ref="D27:H29"/>
    <mergeCell ref="X27:X29"/>
    <mergeCell ref="Y27:Y29"/>
    <mergeCell ref="Z27:Z29"/>
    <mergeCell ref="AA27:AB29"/>
    <mergeCell ref="I28:I29"/>
    <mergeCell ref="N31:N32"/>
    <mergeCell ref="R31:R32"/>
    <mergeCell ref="S31:S32"/>
    <mergeCell ref="W31:W32"/>
    <mergeCell ref="X30:X32"/>
    <mergeCell ref="Y30:Y32"/>
    <mergeCell ref="Z30:Z32"/>
    <mergeCell ref="AA30:AB32"/>
    <mergeCell ref="W28:W29"/>
    <mergeCell ref="B30:B32"/>
    <mergeCell ref="C30:C32"/>
    <mergeCell ref="I30:M32"/>
    <mergeCell ref="D31:D32"/>
    <mergeCell ref="H31:H32"/>
    <mergeCell ref="M28:M29"/>
    <mergeCell ref="N28:N29"/>
    <mergeCell ref="R28:R29"/>
    <mergeCell ref="S28:S29"/>
    <mergeCell ref="Z33:Z35"/>
    <mergeCell ref="AA33:AB35"/>
    <mergeCell ref="D34:D35"/>
    <mergeCell ref="H34:H35"/>
    <mergeCell ref="I34:I35"/>
    <mergeCell ref="M34:M35"/>
    <mergeCell ref="S34:S35"/>
    <mergeCell ref="W34:W35"/>
    <mergeCell ref="N33:R35"/>
    <mergeCell ref="X33:X35"/>
    <mergeCell ref="Y33:Y35"/>
    <mergeCell ref="B33:B35"/>
    <mergeCell ref="C33:C35"/>
    <mergeCell ref="R37:R38"/>
    <mergeCell ref="B36:B38"/>
    <mergeCell ref="C36:C38"/>
    <mergeCell ref="S36:W38"/>
    <mergeCell ref="H46:I48"/>
    <mergeCell ref="Y36:Y38"/>
    <mergeCell ref="Z36:Z38"/>
    <mergeCell ref="N44:O44"/>
    <mergeCell ref="X36:X38"/>
    <mergeCell ref="AA36:AB38"/>
    <mergeCell ref="D37:D38"/>
    <mergeCell ref="H37:H38"/>
    <mergeCell ref="I37:I38"/>
    <mergeCell ref="M37:M38"/>
    <mergeCell ref="N37:N38"/>
    <mergeCell ref="AF53:AG53"/>
    <mergeCell ref="N53:R53"/>
    <mergeCell ref="B45:B46"/>
    <mergeCell ref="C45:C46"/>
    <mergeCell ref="N45:R46"/>
    <mergeCell ref="B51:G51"/>
    <mergeCell ref="B53:C53"/>
    <mergeCell ref="D53:H53"/>
    <mergeCell ref="I53:M53"/>
    <mergeCell ref="S45:V46"/>
    <mergeCell ref="B54:B56"/>
    <mergeCell ref="C54:C56"/>
    <mergeCell ref="D54:H56"/>
    <mergeCell ref="AC54:AC56"/>
    <mergeCell ref="AB55:AB56"/>
    <mergeCell ref="S53:W53"/>
    <mergeCell ref="X53:AB53"/>
    <mergeCell ref="AC53:AE53"/>
    <mergeCell ref="AD54:AD56"/>
    <mergeCell ref="AE54:AE56"/>
    <mergeCell ref="AF54:AG56"/>
    <mergeCell ref="I55:I56"/>
    <mergeCell ref="M55:M56"/>
    <mergeCell ref="N55:N56"/>
    <mergeCell ref="R55:R56"/>
    <mergeCell ref="S55:S56"/>
    <mergeCell ref="W55:W56"/>
    <mergeCell ref="X55:X56"/>
    <mergeCell ref="AE57:AE59"/>
    <mergeCell ref="AF57:AG59"/>
    <mergeCell ref="D58:D59"/>
    <mergeCell ref="H58:H59"/>
    <mergeCell ref="N58:N59"/>
    <mergeCell ref="R58:R59"/>
    <mergeCell ref="S58:S59"/>
    <mergeCell ref="W58:W59"/>
    <mergeCell ref="X58:X59"/>
    <mergeCell ref="I57:M59"/>
    <mergeCell ref="B60:B62"/>
    <mergeCell ref="C60:C62"/>
    <mergeCell ref="N60:R62"/>
    <mergeCell ref="AC60:AC62"/>
    <mergeCell ref="AB61:AB62"/>
    <mergeCell ref="AD57:AD59"/>
    <mergeCell ref="B57:B59"/>
    <mergeCell ref="C57:C59"/>
    <mergeCell ref="AC57:AC59"/>
    <mergeCell ref="AB58:AB59"/>
    <mergeCell ref="AD60:AD62"/>
    <mergeCell ref="AE60:AE62"/>
    <mergeCell ref="AF60:AG62"/>
    <mergeCell ref="D61:D62"/>
    <mergeCell ref="H61:H62"/>
    <mergeCell ref="I61:I62"/>
    <mergeCell ref="M61:M62"/>
    <mergeCell ref="S61:S62"/>
    <mergeCell ref="W61:W62"/>
    <mergeCell ref="X61:X62"/>
    <mergeCell ref="AE63:AE65"/>
    <mergeCell ref="AF63:AG65"/>
    <mergeCell ref="D64:D65"/>
    <mergeCell ref="H64:H65"/>
    <mergeCell ref="I64:I65"/>
    <mergeCell ref="M64:M65"/>
    <mergeCell ref="N64:N65"/>
    <mergeCell ref="R64:R65"/>
    <mergeCell ref="X64:X65"/>
    <mergeCell ref="S63:W65"/>
    <mergeCell ref="B66:B68"/>
    <mergeCell ref="C66:C68"/>
    <mergeCell ref="X66:AB68"/>
    <mergeCell ref="AC66:AC68"/>
    <mergeCell ref="W67:W68"/>
    <mergeCell ref="AD63:AD65"/>
    <mergeCell ref="B63:B65"/>
    <mergeCell ref="C63:C65"/>
    <mergeCell ref="AC63:AC65"/>
    <mergeCell ref="AB64:AB65"/>
    <mergeCell ref="AD66:AD68"/>
    <mergeCell ref="AE66:AE68"/>
    <mergeCell ref="AF66:AG68"/>
    <mergeCell ref="D67:D68"/>
    <mergeCell ref="H67:H68"/>
    <mergeCell ref="I67:I68"/>
    <mergeCell ref="M67:M68"/>
    <mergeCell ref="N67:N68"/>
    <mergeCell ref="R67:R68"/>
    <mergeCell ref="S67:S68"/>
  </mergeCells>
  <conditionalFormatting sqref="B16:B24">
    <cfRule type="expression" priority="1" dxfId="1" stopIfTrue="1">
      <formula>V16=1</formula>
    </cfRule>
    <cfRule type="expression" priority="2" dxfId="0" stopIfTrue="1">
      <formula>V16=2</formula>
    </cfRule>
  </conditionalFormatting>
  <conditionalFormatting sqref="B27:B38">
    <cfRule type="expression" priority="3" dxfId="1" stopIfTrue="1">
      <formula>AA27=1</formula>
    </cfRule>
    <cfRule type="expression" priority="4" dxfId="0" stopIfTrue="1">
      <formula>AA27=2</formula>
    </cfRule>
  </conditionalFormatting>
  <conditionalFormatting sqref="C27:C38">
    <cfRule type="expression" priority="5" dxfId="1" stopIfTrue="1">
      <formula>AA27=1</formula>
    </cfRule>
    <cfRule type="expression" priority="6" dxfId="0" stopIfTrue="1">
      <formula>AA27=2</formula>
    </cfRule>
  </conditionalFormatting>
  <conditionalFormatting sqref="C16:C24">
    <cfRule type="expression" priority="7" dxfId="1" stopIfTrue="1">
      <formula>V16=1</formula>
    </cfRule>
    <cfRule type="expression" priority="8" dxfId="0" stopIfTrue="1">
      <formula>V16=2</formula>
    </cfRule>
  </conditionalFormatting>
  <conditionalFormatting sqref="V16:W24 AA27:AB38 AF54:AG68">
    <cfRule type="cellIs" priority="9" dxfId="5" operator="equal" stopIfTrue="1">
      <formula>1</formula>
    </cfRule>
    <cfRule type="cellIs" priority="10" dxfId="4" operator="equal" stopIfTrue="1">
      <formula>2</formula>
    </cfRule>
  </conditionalFormatting>
  <conditionalFormatting sqref="C54:C68">
    <cfRule type="expression" priority="11" dxfId="1" stopIfTrue="1">
      <formula>AF54=1</formula>
    </cfRule>
    <cfRule type="expression" priority="12" dxfId="0" stopIfTrue="1">
      <formula>AF54=2</formula>
    </cfRule>
  </conditionalFormatting>
  <conditionalFormatting sqref="B54:B68">
    <cfRule type="expression" priority="13" dxfId="1" stopIfTrue="1">
      <formula>AF54=1</formula>
    </cfRule>
    <cfRule type="expression" priority="14" dxfId="0" stopIfTrue="1">
      <formula>AF54=2</formula>
    </cfRule>
  </conditionalFormatting>
  <printOptions/>
  <pageMargins left="0.75" right="0.75" top="1" bottom="1" header="0.512" footer="0.512"/>
  <pageSetup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31"/>
  <sheetViews>
    <sheetView view="pageBreakPreview" zoomScaleSheetLayoutView="100" zoomScalePageLayoutView="0" workbookViewId="0" topLeftCell="A148">
      <selection activeCell="U198" sqref="U198:X199"/>
    </sheetView>
  </sheetViews>
  <sheetFormatPr defaultColWidth="8.796875" defaultRowHeight="15"/>
  <cols>
    <col min="1" max="65" width="2.59765625" style="0" customWidth="1"/>
  </cols>
  <sheetData>
    <row r="1" spans="1:37" ht="6.75" customHeight="1">
      <c r="A1" s="280" t="s">
        <v>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8"/>
      <c r="AG1" s="8"/>
      <c r="AH1" s="8"/>
      <c r="AI1" s="8"/>
      <c r="AJ1" s="8"/>
      <c r="AK1" s="8"/>
    </row>
    <row r="2" spans="1:37" ht="6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8"/>
      <c r="AG2" s="8"/>
      <c r="AH2" s="8"/>
      <c r="AI2" s="8"/>
      <c r="AJ2" s="8"/>
      <c r="AK2" s="8"/>
    </row>
    <row r="3" spans="1:37" ht="6.7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8"/>
      <c r="AG3" s="8"/>
      <c r="AH3" s="8"/>
      <c r="AI3" s="8"/>
      <c r="AJ3" s="8"/>
      <c r="AK3" s="8"/>
    </row>
    <row r="4" spans="3:33" ht="6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7"/>
    </row>
    <row r="5" spans="3:33" ht="6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3:33" ht="6.75" customHeight="1">
      <c r="C6" s="4"/>
      <c r="D6" s="152"/>
      <c r="E6" s="153"/>
      <c r="F6" s="154"/>
      <c r="G6" s="152"/>
      <c r="H6" s="153"/>
      <c r="I6" s="153"/>
      <c r="J6" s="154"/>
      <c r="K6" s="152" t="s">
        <v>191</v>
      </c>
      <c r="L6" s="153"/>
      <c r="M6" s="154"/>
      <c r="N6" s="152" t="s">
        <v>18</v>
      </c>
      <c r="O6" s="153"/>
      <c r="P6" s="154"/>
      <c r="Q6" s="152" t="s">
        <v>192</v>
      </c>
      <c r="R6" s="153"/>
      <c r="S6" s="154"/>
      <c r="T6" s="152" t="s">
        <v>5</v>
      </c>
      <c r="U6" s="153"/>
      <c r="V6" s="154"/>
      <c r="W6" s="152" t="s">
        <v>6</v>
      </c>
      <c r="X6" s="153"/>
      <c r="Y6" s="154"/>
      <c r="Z6" s="4"/>
      <c r="AA6" s="4"/>
      <c r="AB6" s="4"/>
      <c r="AC6" s="4"/>
      <c r="AD6" s="4"/>
      <c r="AE6" s="4"/>
      <c r="AF6" s="4"/>
      <c r="AG6" s="4"/>
    </row>
    <row r="7" spans="3:33" ht="6.75" customHeight="1">
      <c r="C7" s="4"/>
      <c r="D7" s="155"/>
      <c r="E7" s="156"/>
      <c r="F7" s="157"/>
      <c r="G7" s="155"/>
      <c r="H7" s="156"/>
      <c r="I7" s="156"/>
      <c r="J7" s="157"/>
      <c r="K7" s="155"/>
      <c r="L7" s="156"/>
      <c r="M7" s="157"/>
      <c r="N7" s="155"/>
      <c r="O7" s="156"/>
      <c r="P7" s="157"/>
      <c r="Q7" s="155"/>
      <c r="R7" s="156"/>
      <c r="S7" s="157"/>
      <c r="T7" s="155"/>
      <c r="U7" s="156"/>
      <c r="V7" s="157"/>
      <c r="W7" s="155"/>
      <c r="X7" s="156"/>
      <c r="Y7" s="157"/>
      <c r="Z7" s="4"/>
      <c r="AA7" s="4"/>
      <c r="AB7" s="4"/>
      <c r="AC7" s="4"/>
      <c r="AD7" s="4"/>
      <c r="AE7" s="4"/>
      <c r="AF7" s="4"/>
      <c r="AG7" s="4"/>
    </row>
    <row r="8" spans="3:33" ht="6.75" customHeight="1">
      <c r="C8" s="4"/>
      <c r="D8" s="146" t="s">
        <v>8</v>
      </c>
      <c r="E8" s="147"/>
      <c r="F8" s="148"/>
      <c r="G8" s="152" t="s">
        <v>174</v>
      </c>
      <c r="H8" s="153"/>
      <c r="I8" s="153"/>
      <c r="J8" s="154"/>
      <c r="K8" s="18"/>
      <c r="L8" s="19"/>
      <c r="M8" s="20"/>
      <c r="N8" s="18"/>
      <c r="O8" s="19"/>
      <c r="P8" s="20"/>
      <c r="Q8" s="18"/>
      <c r="R8" s="19"/>
      <c r="S8" s="20"/>
      <c r="T8" s="18"/>
      <c r="U8" s="19"/>
      <c r="V8" s="20"/>
      <c r="W8" s="18"/>
      <c r="X8" s="19"/>
      <c r="Y8" s="20"/>
      <c r="Z8" s="4"/>
      <c r="AA8" s="4"/>
      <c r="AB8" s="4"/>
      <c r="AC8" s="4"/>
      <c r="AD8" s="4"/>
      <c r="AE8" s="4"/>
      <c r="AF8" s="4"/>
      <c r="AG8" s="4"/>
    </row>
    <row r="9" spans="3:33" ht="6.75" customHeight="1">
      <c r="C9" s="4"/>
      <c r="D9" s="149"/>
      <c r="E9" s="150"/>
      <c r="F9" s="151"/>
      <c r="G9" s="155"/>
      <c r="H9" s="156"/>
      <c r="I9" s="156"/>
      <c r="J9" s="157"/>
      <c r="K9" s="14"/>
      <c r="L9" s="13"/>
      <c r="M9" s="16"/>
      <c r="N9" s="14"/>
      <c r="O9" s="13"/>
      <c r="P9" s="16"/>
      <c r="Q9" s="14"/>
      <c r="R9" s="13"/>
      <c r="S9" s="16"/>
      <c r="T9" s="14"/>
      <c r="U9" s="13"/>
      <c r="V9" s="16"/>
      <c r="W9" s="14"/>
      <c r="X9" s="13"/>
      <c r="Y9" s="16"/>
      <c r="Z9" s="4"/>
      <c r="AA9" s="4"/>
      <c r="AB9" s="4"/>
      <c r="AC9" s="4"/>
      <c r="AD9" s="4"/>
      <c r="AE9" s="4"/>
      <c r="AF9" s="4"/>
      <c r="AG9" s="4"/>
    </row>
    <row r="10" spans="3:33" ht="6.75" customHeight="1">
      <c r="C10" s="4"/>
      <c r="D10" s="146" t="s">
        <v>12</v>
      </c>
      <c r="E10" s="147"/>
      <c r="F10" s="148"/>
      <c r="G10" s="152" t="s">
        <v>189</v>
      </c>
      <c r="H10" s="153"/>
      <c r="I10" s="153"/>
      <c r="J10" s="154"/>
      <c r="K10" s="18"/>
      <c r="L10" s="19"/>
      <c r="M10" s="20"/>
      <c r="N10" s="18"/>
      <c r="O10" s="19"/>
      <c r="P10" s="20"/>
      <c r="Q10" s="18"/>
      <c r="R10" s="19"/>
      <c r="S10" s="20"/>
      <c r="T10" s="18"/>
      <c r="U10" s="19"/>
      <c r="V10" s="20"/>
      <c r="W10" s="18"/>
      <c r="X10" s="19"/>
      <c r="Y10" s="20"/>
      <c r="Z10" s="4"/>
      <c r="AA10" s="4"/>
      <c r="AB10" s="4"/>
      <c r="AC10" s="4"/>
      <c r="AD10" s="4"/>
      <c r="AE10" s="4"/>
      <c r="AF10" s="4"/>
      <c r="AG10" s="4"/>
    </row>
    <row r="11" spans="3:33" ht="6.75" customHeight="1">
      <c r="C11" s="4"/>
      <c r="D11" s="149"/>
      <c r="E11" s="150"/>
      <c r="F11" s="151"/>
      <c r="G11" s="155"/>
      <c r="H11" s="156"/>
      <c r="I11" s="156"/>
      <c r="J11" s="157"/>
      <c r="K11" s="14"/>
      <c r="L11" s="13"/>
      <c r="M11" s="16"/>
      <c r="N11" s="14"/>
      <c r="O11" s="13"/>
      <c r="P11" s="16"/>
      <c r="Q11" s="14"/>
      <c r="R11" s="13"/>
      <c r="S11" s="16"/>
      <c r="T11" s="14"/>
      <c r="U11" s="13"/>
      <c r="V11" s="16"/>
      <c r="W11" s="14"/>
      <c r="X11" s="13"/>
      <c r="Y11" s="16"/>
      <c r="Z11" s="4"/>
      <c r="AA11" s="4"/>
      <c r="AB11" s="4"/>
      <c r="AC11" s="4"/>
      <c r="AD11" s="4"/>
      <c r="AE11" s="4"/>
      <c r="AF11" s="4"/>
      <c r="AG11" s="4"/>
    </row>
    <row r="12" spans="3:33" ht="6.75" customHeight="1">
      <c r="C12" s="4"/>
      <c r="D12" s="146" t="s">
        <v>20</v>
      </c>
      <c r="E12" s="147"/>
      <c r="F12" s="148"/>
      <c r="G12" s="152" t="s">
        <v>190</v>
      </c>
      <c r="H12" s="153"/>
      <c r="I12" s="153"/>
      <c r="J12" s="154"/>
      <c r="K12" s="18"/>
      <c r="L12" s="19"/>
      <c r="M12" s="20"/>
      <c r="N12" s="18"/>
      <c r="O12" s="19"/>
      <c r="P12" s="20"/>
      <c r="Q12" s="18"/>
      <c r="R12" s="19"/>
      <c r="S12" s="20"/>
      <c r="T12" s="18"/>
      <c r="U12" s="19"/>
      <c r="V12" s="20"/>
      <c r="W12" s="18"/>
      <c r="X12" s="19"/>
      <c r="Y12" s="20"/>
      <c r="Z12" s="4"/>
      <c r="AA12" s="4"/>
      <c r="AB12" s="4"/>
      <c r="AC12" s="4"/>
      <c r="AD12" s="4"/>
      <c r="AE12" s="4"/>
      <c r="AF12" s="4"/>
      <c r="AG12" s="4"/>
    </row>
    <row r="13" spans="4:25" ht="6.75" customHeight="1">
      <c r="D13" s="149"/>
      <c r="E13" s="150"/>
      <c r="F13" s="151"/>
      <c r="G13" s="155"/>
      <c r="H13" s="156"/>
      <c r="I13" s="156"/>
      <c r="J13" s="157"/>
      <c r="K13" s="14"/>
      <c r="L13" s="13"/>
      <c r="M13" s="16"/>
      <c r="N13" s="14"/>
      <c r="O13" s="13"/>
      <c r="P13" s="16"/>
      <c r="Q13" s="14"/>
      <c r="R13" s="13"/>
      <c r="S13" s="16"/>
      <c r="T13" s="14"/>
      <c r="U13" s="13"/>
      <c r="V13" s="16"/>
      <c r="W13" s="14"/>
      <c r="X13" s="13"/>
      <c r="Y13" s="16"/>
    </row>
    <row r="14" spans="3:33" ht="6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7"/>
    </row>
    <row r="15" spans="3:33" ht="6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3:33" ht="6.75" customHeight="1">
      <c r="C16" s="4"/>
      <c r="D16" s="152"/>
      <c r="E16" s="153"/>
      <c r="F16" s="154"/>
      <c r="G16" s="152"/>
      <c r="H16" s="153"/>
      <c r="I16" s="153"/>
      <c r="J16" s="154"/>
      <c r="K16" s="152" t="s">
        <v>194</v>
      </c>
      <c r="L16" s="153"/>
      <c r="M16" s="154"/>
      <c r="N16" s="152" t="s">
        <v>169</v>
      </c>
      <c r="O16" s="153"/>
      <c r="P16" s="154"/>
      <c r="Q16" s="152" t="s">
        <v>195</v>
      </c>
      <c r="R16" s="153"/>
      <c r="S16" s="154"/>
      <c r="T16" s="152" t="s">
        <v>5</v>
      </c>
      <c r="U16" s="153"/>
      <c r="V16" s="154"/>
      <c r="W16" s="152" t="s">
        <v>6</v>
      </c>
      <c r="X16" s="153"/>
      <c r="Y16" s="154"/>
      <c r="Z16" s="4"/>
      <c r="AA16" s="4"/>
      <c r="AB16" s="4"/>
      <c r="AC16" s="4"/>
      <c r="AD16" s="4"/>
      <c r="AE16" s="4"/>
      <c r="AF16" s="4"/>
      <c r="AG16" s="4"/>
    </row>
    <row r="17" spans="3:33" ht="6.75" customHeight="1">
      <c r="C17" s="4"/>
      <c r="D17" s="155"/>
      <c r="E17" s="156"/>
      <c r="F17" s="157"/>
      <c r="G17" s="155"/>
      <c r="H17" s="156"/>
      <c r="I17" s="156"/>
      <c r="J17" s="157"/>
      <c r="K17" s="155"/>
      <c r="L17" s="156"/>
      <c r="M17" s="157"/>
      <c r="N17" s="155"/>
      <c r="O17" s="156"/>
      <c r="P17" s="157"/>
      <c r="Q17" s="155"/>
      <c r="R17" s="156"/>
      <c r="S17" s="157"/>
      <c r="T17" s="155"/>
      <c r="U17" s="156"/>
      <c r="V17" s="157"/>
      <c r="W17" s="155"/>
      <c r="X17" s="156"/>
      <c r="Y17" s="157"/>
      <c r="Z17" s="4"/>
      <c r="AA17" s="4"/>
      <c r="AB17" s="4"/>
      <c r="AC17" s="4"/>
      <c r="AD17" s="4"/>
      <c r="AE17" s="4"/>
      <c r="AF17" s="4"/>
      <c r="AG17" s="4"/>
    </row>
    <row r="18" spans="3:33" ht="6.75" customHeight="1">
      <c r="C18" s="4"/>
      <c r="D18" s="146" t="s">
        <v>8</v>
      </c>
      <c r="E18" s="147"/>
      <c r="F18" s="148"/>
      <c r="G18" s="152" t="s">
        <v>173</v>
      </c>
      <c r="H18" s="153"/>
      <c r="I18" s="153"/>
      <c r="J18" s="154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  <c r="Z18" s="4"/>
      <c r="AA18" s="4"/>
      <c r="AB18" s="4"/>
      <c r="AC18" s="4"/>
      <c r="AD18" s="4"/>
      <c r="AE18" s="4"/>
      <c r="AF18" s="4"/>
      <c r="AG18" s="4"/>
    </row>
    <row r="19" spans="3:33" ht="6.75" customHeight="1">
      <c r="C19" s="4"/>
      <c r="D19" s="149"/>
      <c r="E19" s="150"/>
      <c r="F19" s="151"/>
      <c r="G19" s="155"/>
      <c r="H19" s="156"/>
      <c r="I19" s="156"/>
      <c r="J19" s="157"/>
      <c r="K19" s="14"/>
      <c r="L19" s="13"/>
      <c r="M19" s="16"/>
      <c r="N19" s="14"/>
      <c r="O19" s="13"/>
      <c r="P19" s="16"/>
      <c r="Q19" s="14"/>
      <c r="R19" s="13"/>
      <c r="S19" s="16"/>
      <c r="T19" s="14"/>
      <c r="U19" s="13"/>
      <c r="V19" s="16"/>
      <c r="W19" s="14"/>
      <c r="X19" s="13"/>
      <c r="Y19" s="16"/>
      <c r="Z19" s="4"/>
      <c r="AA19" s="4"/>
      <c r="AB19" s="4"/>
      <c r="AC19" s="4"/>
      <c r="AD19" s="4"/>
      <c r="AE19" s="4"/>
      <c r="AF19" s="4"/>
      <c r="AG19" s="4"/>
    </row>
    <row r="20" spans="3:33" ht="6.75" customHeight="1">
      <c r="C20" s="4"/>
      <c r="D20" s="146" t="s">
        <v>11</v>
      </c>
      <c r="E20" s="147"/>
      <c r="F20" s="148"/>
      <c r="G20" s="152" t="s">
        <v>193</v>
      </c>
      <c r="H20" s="153"/>
      <c r="I20" s="153"/>
      <c r="J20" s="154"/>
      <c r="K20" s="18"/>
      <c r="L20" s="19"/>
      <c r="M20" s="20"/>
      <c r="N20" s="18"/>
      <c r="O20" s="19"/>
      <c r="P20" s="20"/>
      <c r="Q20" s="18"/>
      <c r="R20" s="19"/>
      <c r="S20" s="20"/>
      <c r="T20" s="18"/>
      <c r="U20" s="19"/>
      <c r="V20" s="20"/>
      <c r="W20" s="18"/>
      <c r="X20" s="19"/>
      <c r="Y20" s="20"/>
      <c r="Z20" s="4"/>
      <c r="AA20" s="4"/>
      <c r="AB20" s="4"/>
      <c r="AC20" s="4"/>
      <c r="AD20" s="4"/>
      <c r="AE20" s="4"/>
      <c r="AF20" s="4"/>
      <c r="AG20" s="4"/>
    </row>
    <row r="21" spans="3:33" ht="6.75" customHeight="1">
      <c r="C21" s="4"/>
      <c r="D21" s="149"/>
      <c r="E21" s="150"/>
      <c r="F21" s="151"/>
      <c r="G21" s="155"/>
      <c r="H21" s="156"/>
      <c r="I21" s="156"/>
      <c r="J21" s="157"/>
      <c r="K21" s="14"/>
      <c r="L21" s="13"/>
      <c r="M21" s="16"/>
      <c r="N21" s="14"/>
      <c r="O21" s="13"/>
      <c r="P21" s="16"/>
      <c r="Q21" s="14"/>
      <c r="R21" s="13"/>
      <c r="S21" s="16"/>
      <c r="T21" s="14"/>
      <c r="U21" s="13"/>
      <c r="V21" s="16"/>
      <c r="W21" s="14"/>
      <c r="X21" s="13"/>
      <c r="Y21" s="16"/>
      <c r="Z21" s="4"/>
      <c r="AA21" s="4"/>
      <c r="AB21" s="4"/>
      <c r="AC21" s="4"/>
      <c r="AD21" s="4"/>
      <c r="AE21" s="4"/>
      <c r="AF21" s="4"/>
      <c r="AG21" s="4"/>
    </row>
    <row r="22" spans="3:33" ht="6.75" customHeight="1">
      <c r="C22" s="4"/>
      <c r="D22" s="146" t="s">
        <v>12</v>
      </c>
      <c r="E22" s="147"/>
      <c r="F22" s="148"/>
      <c r="G22" s="152" t="s">
        <v>210</v>
      </c>
      <c r="H22" s="153"/>
      <c r="I22" s="153"/>
      <c r="J22" s="154"/>
      <c r="K22" s="18"/>
      <c r="L22" s="19"/>
      <c r="M22" s="20"/>
      <c r="N22" s="18"/>
      <c r="O22" s="19"/>
      <c r="P22" s="20"/>
      <c r="Q22" s="18"/>
      <c r="R22" s="19"/>
      <c r="S22" s="20"/>
      <c r="T22" s="18"/>
      <c r="U22" s="19"/>
      <c r="V22" s="20"/>
      <c r="W22" s="18"/>
      <c r="X22" s="19"/>
      <c r="Y22" s="20"/>
      <c r="Z22" s="4"/>
      <c r="AA22" s="4"/>
      <c r="AB22" s="4"/>
      <c r="AC22" s="4"/>
      <c r="AD22" s="4"/>
      <c r="AE22" s="4"/>
      <c r="AF22" s="4"/>
      <c r="AG22" s="4"/>
    </row>
    <row r="23" spans="4:25" ht="6.75" customHeight="1">
      <c r="D23" s="149"/>
      <c r="E23" s="150"/>
      <c r="F23" s="151"/>
      <c r="G23" s="155"/>
      <c r="H23" s="156"/>
      <c r="I23" s="156"/>
      <c r="J23" s="157"/>
      <c r="K23" s="14"/>
      <c r="L23" s="13"/>
      <c r="M23" s="16"/>
      <c r="N23" s="14"/>
      <c r="O23" s="13"/>
      <c r="P23" s="16"/>
      <c r="Q23" s="14"/>
      <c r="R23" s="13"/>
      <c r="S23" s="16"/>
      <c r="T23" s="14"/>
      <c r="U23" s="13"/>
      <c r="V23" s="16"/>
      <c r="W23" s="14"/>
      <c r="X23" s="13"/>
      <c r="Y23" s="16"/>
    </row>
    <row r="24" ht="6.75" customHeight="1"/>
    <row r="25" ht="6.75" customHeight="1">
      <c r="AE25" s="37"/>
    </row>
    <row r="26" spans="4:36" ht="6.75" customHeight="1">
      <c r="D26" s="4"/>
      <c r="E26" s="269" t="s">
        <v>89</v>
      </c>
      <c r="F26" s="269"/>
      <c r="G26" s="269"/>
      <c r="H26" s="269"/>
      <c r="I26" s="269"/>
      <c r="J26" s="269"/>
      <c r="K26" s="269"/>
      <c r="L26" s="22"/>
      <c r="M26" s="22"/>
      <c r="N26" s="22"/>
      <c r="O26" s="23"/>
      <c r="P26" s="23"/>
      <c r="Q26" s="23"/>
      <c r="R26" s="23"/>
      <c r="S26" s="23"/>
      <c r="T26" s="270" t="s">
        <v>90</v>
      </c>
      <c r="U26" s="270"/>
      <c r="V26" s="270"/>
      <c r="W26" s="270"/>
      <c r="X26" s="270"/>
      <c r="Y26" s="270"/>
      <c r="Z26" s="270"/>
      <c r="AA26" s="23"/>
      <c r="AB26" s="23"/>
      <c r="AC26" s="23"/>
      <c r="AD26" s="23"/>
      <c r="AE26" s="23"/>
      <c r="AF26" s="4"/>
      <c r="AG26" s="4"/>
      <c r="AH26" s="4"/>
      <c r="AI26" s="4"/>
      <c r="AJ26" s="4"/>
    </row>
    <row r="27" spans="4:36" ht="6.75" customHeight="1">
      <c r="D27" s="4"/>
      <c r="E27" s="269"/>
      <c r="F27" s="269"/>
      <c r="G27" s="269"/>
      <c r="H27" s="269"/>
      <c r="I27" s="269"/>
      <c r="J27" s="269"/>
      <c r="K27" s="269"/>
      <c r="L27" s="29"/>
      <c r="M27" s="29"/>
      <c r="N27" s="29"/>
      <c r="O27" s="29"/>
      <c r="P27" s="23"/>
      <c r="Q27" s="23"/>
      <c r="R27" s="23"/>
      <c r="S27" s="23"/>
      <c r="T27" s="270"/>
      <c r="U27" s="270"/>
      <c r="V27" s="270"/>
      <c r="W27" s="270"/>
      <c r="X27" s="270"/>
      <c r="Y27" s="270"/>
      <c r="Z27" s="270"/>
      <c r="AA27" s="29"/>
      <c r="AB27" s="29"/>
      <c r="AC27" s="24"/>
      <c r="AD27" s="24"/>
      <c r="AE27" s="24"/>
      <c r="AF27" s="17"/>
      <c r="AG27" s="4"/>
      <c r="AH27" s="4"/>
      <c r="AI27" s="4"/>
      <c r="AJ27" s="4"/>
    </row>
    <row r="28" spans="4:36" ht="6.75" customHeight="1">
      <c r="D28" s="4"/>
      <c r="E28" s="144"/>
      <c r="F28" s="144"/>
      <c r="G28" s="144"/>
      <c r="H28" s="266"/>
      <c r="I28" s="266"/>
      <c r="J28" s="266"/>
      <c r="K28" s="266"/>
      <c r="L28" s="36"/>
      <c r="M28" s="36"/>
      <c r="N28" s="36"/>
      <c r="O28" s="36"/>
      <c r="P28" s="14"/>
      <c r="Q28" s="13"/>
      <c r="R28" s="13"/>
      <c r="S28" s="13"/>
      <c r="T28" s="254"/>
      <c r="U28" s="254"/>
      <c r="V28" s="254"/>
      <c r="W28" s="254"/>
      <c r="X28" s="254"/>
      <c r="Y28" s="254"/>
      <c r="Z28" s="254"/>
      <c r="AA28" s="29"/>
      <c r="AB28" s="29"/>
      <c r="AC28" s="24"/>
      <c r="AD28" s="24"/>
      <c r="AE28" s="24"/>
      <c r="AF28" s="17"/>
      <c r="AG28" s="4"/>
      <c r="AH28" s="4"/>
      <c r="AI28" s="4"/>
      <c r="AJ28" s="4"/>
    </row>
    <row r="29" spans="4:36" ht="6.75" customHeight="1">
      <c r="D29" s="4"/>
      <c r="E29" s="144"/>
      <c r="F29" s="144"/>
      <c r="G29" s="144"/>
      <c r="H29" s="266"/>
      <c r="I29" s="266"/>
      <c r="J29" s="266"/>
      <c r="K29" s="266"/>
      <c r="L29" s="4"/>
      <c r="M29" s="4"/>
      <c r="N29" s="4"/>
      <c r="O29" s="23"/>
      <c r="P29" s="23"/>
      <c r="Q29" s="23"/>
      <c r="R29" s="23"/>
      <c r="S29" s="23"/>
      <c r="T29" s="254"/>
      <c r="U29" s="254"/>
      <c r="V29" s="254"/>
      <c r="W29" s="254"/>
      <c r="X29" s="254"/>
      <c r="Y29" s="254"/>
      <c r="Z29" s="25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4:36" ht="6.75" customHeight="1">
      <c r="D30" s="4"/>
      <c r="E30" s="17"/>
      <c r="F30" s="17"/>
      <c r="G30" s="17"/>
      <c r="H30" s="15"/>
      <c r="I30" s="15"/>
      <c r="J30" s="15"/>
      <c r="K30" s="1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6.75" customHeight="1"/>
    <row r="32" ht="6.75" customHeight="1"/>
    <row r="33" ht="6.75" customHeight="1"/>
    <row r="34" ht="6.75" customHeight="1"/>
    <row r="35" spans="1:31" ht="6.75" customHeight="1">
      <c r="A35" s="280" t="s">
        <v>39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</row>
    <row r="36" spans="1:31" ht="6.7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</row>
    <row r="37" spans="1:31" ht="6.75" customHeight="1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</row>
    <row r="38" spans="1:31" ht="6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7"/>
    </row>
    <row r="39" spans="1:29" ht="6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31" ht="6.75" customHeight="1">
      <c r="A40" s="4"/>
      <c r="B40" s="4"/>
      <c r="C40" s="4"/>
      <c r="D40" s="17"/>
      <c r="E40" s="144" t="s">
        <v>11</v>
      </c>
      <c r="F40" s="144"/>
      <c r="G40" s="144"/>
      <c r="H40" s="145" t="s">
        <v>32</v>
      </c>
      <c r="I40" s="145"/>
      <c r="J40" s="145"/>
      <c r="K40" s="145"/>
      <c r="L40" s="13"/>
      <c r="M40" s="23"/>
      <c r="N40" s="23"/>
      <c r="O40" s="23"/>
      <c r="P40" s="23"/>
      <c r="Q40" s="23"/>
      <c r="R40" s="23"/>
      <c r="S40" s="13"/>
      <c r="T40" s="145" t="s">
        <v>36</v>
      </c>
      <c r="U40" s="145"/>
      <c r="V40" s="145"/>
      <c r="W40" s="145"/>
      <c r="X40" s="144" t="s">
        <v>34</v>
      </c>
      <c r="Y40" s="144"/>
      <c r="Z40" s="144"/>
      <c r="AA40" s="17"/>
      <c r="AB40" s="4"/>
      <c r="AC40" s="4"/>
      <c r="AD40" s="4"/>
      <c r="AE40" s="4"/>
    </row>
    <row r="41" spans="1:31" ht="6.75" customHeight="1">
      <c r="A41" s="4"/>
      <c r="B41" s="4"/>
      <c r="C41" s="29"/>
      <c r="D41" s="17"/>
      <c r="E41" s="144"/>
      <c r="F41" s="144"/>
      <c r="G41" s="144"/>
      <c r="H41" s="145"/>
      <c r="I41" s="145"/>
      <c r="J41" s="145"/>
      <c r="K41" s="145"/>
      <c r="L41" s="29"/>
      <c r="M41" s="31"/>
      <c r="N41" s="29"/>
      <c r="O41" s="29"/>
      <c r="P41" s="29"/>
      <c r="Q41" s="29"/>
      <c r="R41" s="55"/>
      <c r="S41" s="29"/>
      <c r="T41" s="145"/>
      <c r="U41" s="145"/>
      <c r="V41" s="145"/>
      <c r="W41" s="145"/>
      <c r="X41" s="144"/>
      <c r="Y41" s="144"/>
      <c r="Z41" s="144"/>
      <c r="AA41" s="17"/>
      <c r="AB41" s="29"/>
      <c r="AC41" s="29"/>
      <c r="AD41" s="4"/>
      <c r="AE41" s="4"/>
    </row>
    <row r="42" spans="1:31" ht="6.75" customHeight="1">
      <c r="A42" s="4"/>
      <c r="B42" s="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2"/>
      <c r="N42" s="29"/>
      <c r="O42" s="29"/>
      <c r="P42" s="29"/>
      <c r="Q42" s="29"/>
      <c r="R42" s="56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4"/>
      <c r="AE42" s="4"/>
    </row>
    <row r="43" spans="1:31" ht="6.75" customHeight="1">
      <c r="A43" s="4"/>
      <c r="B43" s="4"/>
      <c r="C43" s="24"/>
      <c r="D43" s="24"/>
      <c r="E43" s="29"/>
      <c r="F43" s="29"/>
      <c r="G43" s="29"/>
      <c r="H43" s="29"/>
      <c r="I43" s="23"/>
      <c r="J43" s="23"/>
      <c r="K43" s="23"/>
      <c r="L43" s="23"/>
      <c r="M43" s="27"/>
      <c r="N43" s="20"/>
      <c r="O43" s="23"/>
      <c r="P43" s="23"/>
      <c r="Q43" s="18"/>
      <c r="R43" s="26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4"/>
      <c r="AE43" s="4"/>
    </row>
    <row r="44" spans="1:31" ht="6.75" customHeight="1">
      <c r="A44" s="4"/>
      <c r="B44" s="4"/>
      <c r="C44" s="24"/>
      <c r="D44" s="17"/>
      <c r="E44" s="144" t="s">
        <v>38</v>
      </c>
      <c r="F44" s="144"/>
      <c r="G44" s="144"/>
      <c r="H44" s="145" t="s">
        <v>176</v>
      </c>
      <c r="I44" s="145"/>
      <c r="J44" s="145"/>
      <c r="K44" s="145"/>
      <c r="L44" s="23"/>
      <c r="M44" s="27"/>
      <c r="N44" s="27"/>
      <c r="O44" s="23"/>
      <c r="P44" s="23"/>
      <c r="Q44" s="26"/>
      <c r="R44" s="26"/>
      <c r="S44" s="23"/>
      <c r="T44" s="145" t="s">
        <v>183</v>
      </c>
      <c r="U44" s="145"/>
      <c r="V44" s="145"/>
      <c r="W44" s="145"/>
      <c r="X44" s="144" t="s">
        <v>20</v>
      </c>
      <c r="Y44" s="144"/>
      <c r="Z44" s="144"/>
      <c r="AA44" s="17"/>
      <c r="AB44" s="23"/>
      <c r="AC44" s="23"/>
      <c r="AD44" s="4"/>
      <c r="AE44" s="4"/>
    </row>
    <row r="45" spans="1:31" ht="6.75" customHeight="1">
      <c r="A45" s="4"/>
      <c r="B45" s="4"/>
      <c r="C45" s="24"/>
      <c r="D45" s="17"/>
      <c r="E45" s="144"/>
      <c r="F45" s="144"/>
      <c r="G45" s="144"/>
      <c r="H45" s="145"/>
      <c r="I45" s="145"/>
      <c r="J45" s="145"/>
      <c r="K45" s="145"/>
      <c r="L45" s="20"/>
      <c r="M45" s="27"/>
      <c r="N45" s="27"/>
      <c r="O45" s="23"/>
      <c r="P45" s="23"/>
      <c r="Q45" s="26"/>
      <c r="R45" s="26"/>
      <c r="S45" s="18"/>
      <c r="T45" s="145"/>
      <c r="U45" s="145"/>
      <c r="V45" s="145"/>
      <c r="W45" s="145"/>
      <c r="X45" s="144"/>
      <c r="Y45" s="144"/>
      <c r="Z45" s="144"/>
      <c r="AA45" s="17"/>
      <c r="AB45" s="23"/>
      <c r="AC45" s="23"/>
      <c r="AD45" s="4"/>
      <c r="AE45" s="4"/>
    </row>
    <row r="46" spans="1:31" ht="6.75" customHeight="1">
      <c r="A46" s="4"/>
      <c r="B46" s="4"/>
      <c r="C46" s="24"/>
      <c r="D46" s="24"/>
      <c r="E46" s="29"/>
      <c r="F46" s="29"/>
      <c r="G46" s="29"/>
      <c r="H46" s="29"/>
      <c r="I46" s="23"/>
      <c r="J46" s="23"/>
      <c r="K46" s="23"/>
      <c r="L46" s="27"/>
      <c r="M46" s="16"/>
      <c r="N46" s="27"/>
      <c r="O46" s="23"/>
      <c r="P46" s="23"/>
      <c r="Q46" s="26"/>
      <c r="R46" s="14"/>
      <c r="S46" s="26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4"/>
      <c r="AE46" s="4"/>
    </row>
    <row r="47" spans="1:31" ht="6.75" customHeight="1">
      <c r="A47" s="4"/>
      <c r="B47" s="4"/>
      <c r="C47" s="24"/>
      <c r="D47" s="24"/>
      <c r="E47" s="29"/>
      <c r="F47" s="29"/>
      <c r="G47" s="29"/>
      <c r="H47" s="29"/>
      <c r="I47" s="23"/>
      <c r="J47" s="23"/>
      <c r="K47" s="23"/>
      <c r="L47" s="27"/>
      <c r="M47" s="23"/>
      <c r="N47" s="27"/>
      <c r="O47" s="23"/>
      <c r="P47" s="23"/>
      <c r="Q47" s="26"/>
      <c r="R47" s="23"/>
      <c r="S47" s="26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4"/>
      <c r="AE47" s="4"/>
    </row>
    <row r="48" spans="1:31" ht="6.75" customHeight="1">
      <c r="A48" s="4"/>
      <c r="B48" s="4"/>
      <c r="C48" s="24"/>
      <c r="D48" s="17"/>
      <c r="E48" s="144" t="s">
        <v>20</v>
      </c>
      <c r="F48" s="144"/>
      <c r="G48" s="144"/>
      <c r="H48" s="145" t="s">
        <v>33</v>
      </c>
      <c r="I48" s="145"/>
      <c r="J48" s="145"/>
      <c r="K48" s="145"/>
      <c r="L48" s="16"/>
      <c r="M48" s="23"/>
      <c r="N48" s="27"/>
      <c r="O48" s="23"/>
      <c r="P48" s="23"/>
      <c r="Q48" s="26"/>
      <c r="R48" s="23"/>
      <c r="S48" s="14"/>
      <c r="T48" s="145" t="s">
        <v>188</v>
      </c>
      <c r="U48" s="145"/>
      <c r="V48" s="145"/>
      <c r="W48" s="145"/>
      <c r="X48" s="144" t="s">
        <v>8</v>
      </c>
      <c r="Y48" s="144"/>
      <c r="Z48" s="144"/>
      <c r="AA48" s="23"/>
      <c r="AB48" s="23"/>
      <c r="AC48" s="23"/>
      <c r="AD48" s="4"/>
      <c r="AE48" s="4"/>
    </row>
    <row r="49" spans="1:31" ht="6.75" customHeight="1">
      <c r="A49" s="4"/>
      <c r="B49" s="4"/>
      <c r="C49" s="24"/>
      <c r="D49" s="17"/>
      <c r="E49" s="144"/>
      <c r="F49" s="144"/>
      <c r="G49" s="144"/>
      <c r="H49" s="145"/>
      <c r="I49" s="145"/>
      <c r="J49" s="145"/>
      <c r="K49" s="145"/>
      <c r="L49" s="23"/>
      <c r="M49" s="23"/>
      <c r="N49" s="27"/>
      <c r="O49" s="23"/>
      <c r="P49" s="23"/>
      <c r="Q49" s="26"/>
      <c r="R49" s="23"/>
      <c r="S49" s="23"/>
      <c r="T49" s="145"/>
      <c r="U49" s="145"/>
      <c r="V49" s="145"/>
      <c r="W49" s="145"/>
      <c r="X49" s="144"/>
      <c r="Y49" s="144"/>
      <c r="Z49" s="144"/>
      <c r="AA49" s="23"/>
      <c r="AB49" s="23"/>
      <c r="AC49" s="23"/>
      <c r="AD49" s="4"/>
      <c r="AE49" s="4"/>
    </row>
    <row r="50" spans="1:31" ht="6.75" customHeight="1">
      <c r="A50" s="4"/>
      <c r="B50" s="4"/>
      <c r="C50" s="24"/>
      <c r="D50" s="24"/>
      <c r="E50" s="29"/>
      <c r="F50" s="29"/>
      <c r="G50" s="29"/>
      <c r="H50" s="29"/>
      <c r="I50" s="23"/>
      <c r="J50" s="23"/>
      <c r="K50" s="23"/>
      <c r="L50" s="23"/>
      <c r="M50" s="23"/>
      <c r="N50" s="27"/>
      <c r="O50" s="33"/>
      <c r="P50" s="33"/>
      <c r="Q50" s="26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4"/>
      <c r="AE50" s="4"/>
    </row>
    <row r="51" spans="1:31" ht="6.75" customHeight="1">
      <c r="A51" s="4"/>
      <c r="B51" s="4"/>
      <c r="C51" s="24"/>
      <c r="D51" s="24"/>
      <c r="E51" s="29"/>
      <c r="F51" s="29"/>
      <c r="G51" s="29"/>
      <c r="H51" s="29"/>
      <c r="I51" s="23"/>
      <c r="J51" s="23"/>
      <c r="K51" s="23"/>
      <c r="L51" s="23"/>
      <c r="M51" s="23"/>
      <c r="N51" s="27"/>
      <c r="O51" s="23"/>
      <c r="P51" s="23"/>
      <c r="Q51" s="26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4"/>
      <c r="AE51" s="4"/>
    </row>
    <row r="52" spans="1:31" ht="6.75" customHeight="1">
      <c r="A52" s="4"/>
      <c r="B52" s="4"/>
      <c r="C52" s="24"/>
      <c r="D52" s="17"/>
      <c r="E52" s="144" t="s">
        <v>12</v>
      </c>
      <c r="F52" s="144"/>
      <c r="G52" s="144"/>
      <c r="H52" s="145" t="s">
        <v>172</v>
      </c>
      <c r="I52" s="145"/>
      <c r="J52" s="145"/>
      <c r="K52" s="145"/>
      <c r="L52" s="23"/>
      <c r="M52" s="23"/>
      <c r="N52" s="27"/>
      <c r="O52" s="23"/>
      <c r="P52" s="23"/>
      <c r="Q52" s="26"/>
      <c r="R52" s="23"/>
      <c r="S52" s="23"/>
      <c r="T52" s="145" t="s">
        <v>185</v>
      </c>
      <c r="U52" s="145"/>
      <c r="V52" s="145"/>
      <c r="W52" s="145"/>
      <c r="X52" s="144" t="s">
        <v>8</v>
      </c>
      <c r="Y52" s="144"/>
      <c r="Z52" s="144"/>
      <c r="AA52" s="17"/>
      <c r="AB52" s="23"/>
      <c r="AC52" s="23"/>
      <c r="AD52" s="4"/>
      <c r="AE52" s="4"/>
    </row>
    <row r="53" spans="1:31" ht="6.75" customHeight="1">
      <c r="A53" s="4"/>
      <c r="B53" s="4"/>
      <c r="C53" s="17"/>
      <c r="D53" s="17"/>
      <c r="E53" s="144"/>
      <c r="F53" s="144"/>
      <c r="G53" s="144"/>
      <c r="H53" s="145"/>
      <c r="I53" s="145"/>
      <c r="J53" s="145"/>
      <c r="K53" s="145"/>
      <c r="L53" s="20"/>
      <c r="M53" s="23"/>
      <c r="N53" s="27"/>
      <c r="O53" s="23"/>
      <c r="P53" s="23"/>
      <c r="Q53" s="26"/>
      <c r="R53" s="23"/>
      <c r="S53" s="18"/>
      <c r="T53" s="145"/>
      <c r="U53" s="145"/>
      <c r="V53" s="145"/>
      <c r="W53" s="145"/>
      <c r="X53" s="144"/>
      <c r="Y53" s="144"/>
      <c r="Z53" s="144"/>
      <c r="AA53" s="17"/>
      <c r="AB53" s="4"/>
      <c r="AC53" s="4"/>
      <c r="AD53" s="4"/>
      <c r="AE53" s="4"/>
    </row>
    <row r="54" spans="1:31" ht="6.75" customHeight="1">
      <c r="A54" s="4"/>
      <c r="B54" s="4"/>
      <c r="C54" s="17"/>
      <c r="D54" s="10"/>
      <c r="E54" s="10"/>
      <c r="F54" s="10"/>
      <c r="G54" s="11"/>
      <c r="H54" s="11"/>
      <c r="I54" s="11"/>
      <c r="J54" s="11"/>
      <c r="K54" s="23"/>
      <c r="L54" s="27"/>
      <c r="M54" s="23"/>
      <c r="N54" s="27"/>
      <c r="O54" s="23"/>
      <c r="P54" s="23"/>
      <c r="Q54" s="26"/>
      <c r="R54" s="23"/>
      <c r="S54" s="26"/>
      <c r="T54" s="23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6.75" customHeight="1">
      <c r="A55" s="4"/>
      <c r="B55" s="4"/>
      <c r="C55" s="17"/>
      <c r="D55" s="10"/>
      <c r="E55" s="10"/>
      <c r="F55" s="10"/>
      <c r="G55" s="11"/>
      <c r="H55" s="11"/>
      <c r="I55" s="11"/>
      <c r="J55" s="11"/>
      <c r="K55" s="23"/>
      <c r="L55" s="27"/>
      <c r="M55" s="20"/>
      <c r="N55" s="27"/>
      <c r="O55" s="23"/>
      <c r="P55" s="23"/>
      <c r="Q55" s="26"/>
      <c r="R55" s="18"/>
      <c r="S55" s="26"/>
      <c r="T55" s="2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6.75" customHeight="1">
      <c r="A56" s="4"/>
      <c r="B56" s="4"/>
      <c r="C56" s="17"/>
      <c r="D56" s="17"/>
      <c r="E56" s="144" t="s">
        <v>8</v>
      </c>
      <c r="F56" s="144"/>
      <c r="G56" s="144"/>
      <c r="H56" s="281" t="s">
        <v>184</v>
      </c>
      <c r="I56" s="281"/>
      <c r="J56" s="281"/>
      <c r="K56" s="281"/>
      <c r="L56" s="16"/>
      <c r="M56" s="27"/>
      <c r="N56" s="27"/>
      <c r="O56" s="23"/>
      <c r="P56" s="23"/>
      <c r="Q56" s="26"/>
      <c r="R56" s="26"/>
      <c r="S56" s="14"/>
      <c r="T56" s="145" t="s">
        <v>182</v>
      </c>
      <c r="U56" s="145"/>
      <c r="V56" s="145"/>
      <c r="W56" s="145"/>
      <c r="X56" s="144" t="s">
        <v>20</v>
      </c>
      <c r="Y56" s="144"/>
      <c r="Z56" s="144"/>
      <c r="AA56" s="17"/>
      <c r="AB56" s="4"/>
      <c r="AC56" s="4"/>
      <c r="AD56" s="4"/>
      <c r="AE56" s="4"/>
    </row>
    <row r="57" spans="1:31" ht="6.75" customHeight="1">
      <c r="A57" s="4"/>
      <c r="B57" s="4"/>
      <c r="C57" s="17"/>
      <c r="D57" s="17"/>
      <c r="E57" s="144"/>
      <c r="F57" s="144"/>
      <c r="G57" s="144"/>
      <c r="H57" s="281"/>
      <c r="I57" s="281"/>
      <c r="J57" s="281"/>
      <c r="K57" s="281"/>
      <c r="L57" s="23"/>
      <c r="M57" s="27"/>
      <c r="N57" s="27"/>
      <c r="O57" s="23"/>
      <c r="P57" s="23"/>
      <c r="Q57" s="26"/>
      <c r="R57" s="26"/>
      <c r="S57" s="23"/>
      <c r="T57" s="145"/>
      <c r="U57" s="145"/>
      <c r="V57" s="145"/>
      <c r="W57" s="145"/>
      <c r="X57" s="144"/>
      <c r="Y57" s="144"/>
      <c r="Z57" s="144"/>
      <c r="AA57" s="17"/>
      <c r="AB57" s="4"/>
      <c r="AC57" s="4"/>
      <c r="AD57" s="4"/>
      <c r="AE57" s="4"/>
    </row>
    <row r="58" spans="5:30" ht="6.75" customHeight="1">
      <c r="E58" s="4"/>
      <c r="F58" s="4"/>
      <c r="G58" s="4"/>
      <c r="H58" s="4"/>
      <c r="I58" s="4"/>
      <c r="J58" s="4"/>
      <c r="K58" s="4"/>
      <c r="L58" s="4"/>
      <c r="M58" s="27"/>
      <c r="N58" s="16"/>
      <c r="O58" s="23"/>
      <c r="P58" s="23"/>
      <c r="Q58" s="14"/>
      <c r="R58" s="26"/>
      <c r="S58" s="4"/>
      <c r="T58" s="4"/>
      <c r="U58" s="4"/>
      <c r="V58" s="4"/>
      <c r="W58" s="4"/>
      <c r="X58" s="4"/>
      <c r="Y58" s="4"/>
      <c r="Z58" s="4"/>
      <c r="AA58" s="4"/>
      <c r="AB58" s="4"/>
      <c r="AD58" s="37"/>
    </row>
    <row r="59" spans="5:27" ht="6.75" customHeight="1">
      <c r="E59" s="4"/>
      <c r="F59" s="4"/>
      <c r="G59" s="4"/>
      <c r="H59" s="4"/>
      <c r="I59" s="4"/>
      <c r="J59" s="4"/>
      <c r="K59" s="4"/>
      <c r="L59" s="4"/>
      <c r="M59" s="27"/>
      <c r="N59" s="4"/>
      <c r="O59" s="4"/>
      <c r="P59" s="4"/>
      <c r="Q59" s="4"/>
      <c r="R59" s="26"/>
      <c r="S59" s="23"/>
      <c r="T59" s="4"/>
      <c r="U59" s="4"/>
      <c r="V59" s="4"/>
      <c r="W59" s="4"/>
      <c r="X59" s="4"/>
      <c r="Y59" s="4"/>
      <c r="Z59" s="4"/>
      <c r="AA59" s="4"/>
    </row>
    <row r="60" spans="5:26" ht="6.75" customHeight="1">
      <c r="E60" s="144" t="s">
        <v>34</v>
      </c>
      <c r="F60" s="144"/>
      <c r="G60" s="144"/>
      <c r="H60" s="145" t="s">
        <v>35</v>
      </c>
      <c r="I60" s="145"/>
      <c r="J60" s="145"/>
      <c r="K60" s="145"/>
      <c r="L60" s="13"/>
      <c r="M60" s="16"/>
      <c r="N60" s="23"/>
      <c r="O60" s="23"/>
      <c r="P60" s="23"/>
      <c r="Q60" s="23"/>
      <c r="R60" s="14"/>
      <c r="S60" s="13"/>
      <c r="T60" s="145" t="s">
        <v>37</v>
      </c>
      <c r="U60" s="145"/>
      <c r="V60" s="145"/>
      <c r="W60" s="145"/>
      <c r="X60" s="144" t="s">
        <v>38</v>
      </c>
      <c r="Y60" s="144"/>
      <c r="Z60" s="144"/>
    </row>
    <row r="61" spans="5:26" ht="6.75" customHeight="1">
      <c r="E61" s="144"/>
      <c r="F61" s="144"/>
      <c r="G61" s="144"/>
      <c r="H61" s="145"/>
      <c r="I61" s="145"/>
      <c r="J61" s="145"/>
      <c r="K61" s="145"/>
      <c r="L61" s="23"/>
      <c r="M61" s="23"/>
      <c r="N61" s="23"/>
      <c r="O61" s="23"/>
      <c r="P61" s="23"/>
      <c r="Q61" s="23"/>
      <c r="R61" s="23"/>
      <c r="S61" s="23"/>
      <c r="T61" s="145"/>
      <c r="U61" s="145"/>
      <c r="V61" s="145"/>
      <c r="W61" s="145"/>
      <c r="X61" s="144"/>
      <c r="Y61" s="144"/>
      <c r="Z61" s="144"/>
    </row>
    <row r="62" spans="1:30" ht="6.75" customHeight="1">
      <c r="A62" s="4"/>
      <c r="B62" s="4"/>
      <c r="C62" s="17"/>
      <c r="D62" s="17"/>
      <c r="E62" s="17"/>
      <c r="F62" s="15"/>
      <c r="G62" s="15"/>
      <c r="H62" s="15"/>
      <c r="I62" s="15"/>
      <c r="J62" s="4"/>
      <c r="K62" s="4"/>
      <c r="L62" s="23"/>
      <c r="M62" s="23"/>
      <c r="N62" s="23"/>
      <c r="O62" s="23"/>
      <c r="P62" s="23"/>
      <c r="Q62" s="23"/>
      <c r="R62" s="23"/>
      <c r="S62" s="2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2" ht="6.75" customHeight="1">
      <c r="A63" s="4"/>
      <c r="B63" s="4"/>
      <c r="C63" s="17"/>
      <c r="D63" s="17"/>
      <c r="E63" s="17"/>
      <c r="F63" s="15"/>
      <c r="G63" s="15"/>
      <c r="H63" s="15"/>
      <c r="I63" s="1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1" ht="6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6.75" customHeight="1">
      <c r="A65" s="280" t="s">
        <v>45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</row>
    <row r="66" spans="1:31" ht="6.75" customHeight="1">
      <c r="A66" s="280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</row>
    <row r="67" spans="1:31" ht="6.75" customHeight="1">
      <c r="A67" s="280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</row>
    <row r="68" spans="4:31" ht="6.7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E68" s="37"/>
    </row>
    <row r="69" spans="4:28" ht="6.7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4:27" ht="6.75" customHeight="1">
      <c r="D70" s="144" t="s">
        <v>12</v>
      </c>
      <c r="E70" s="144"/>
      <c r="F70" s="144"/>
      <c r="G70" s="145" t="s">
        <v>40</v>
      </c>
      <c r="H70" s="145"/>
      <c r="I70" s="145"/>
      <c r="J70" s="145"/>
      <c r="K70" s="13"/>
      <c r="L70" s="13"/>
      <c r="M70" s="4"/>
      <c r="N70" s="4"/>
      <c r="O70" s="4"/>
      <c r="P70" s="4"/>
      <c r="Q70" s="4"/>
      <c r="R70" s="4"/>
      <c r="S70" s="4"/>
      <c r="T70" s="4"/>
      <c r="U70" s="145" t="s">
        <v>41</v>
      </c>
      <c r="V70" s="145"/>
      <c r="W70" s="145"/>
      <c r="X70" s="145"/>
      <c r="Y70" s="144" t="s">
        <v>27</v>
      </c>
      <c r="Z70" s="144"/>
      <c r="AA70" s="144"/>
    </row>
    <row r="71" spans="4:27" ht="6.75" customHeight="1">
      <c r="D71" s="144"/>
      <c r="E71" s="144"/>
      <c r="F71" s="144"/>
      <c r="G71" s="145"/>
      <c r="H71" s="145"/>
      <c r="I71" s="145"/>
      <c r="J71" s="145"/>
      <c r="K71" s="23"/>
      <c r="L71" s="20"/>
      <c r="M71" s="23"/>
      <c r="N71" s="23"/>
      <c r="O71" s="23"/>
      <c r="P71" s="23"/>
      <c r="Q71" s="23"/>
      <c r="R71" s="23"/>
      <c r="S71" s="18"/>
      <c r="T71" s="19"/>
      <c r="U71" s="145"/>
      <c r="V71" s="145"/>
      <c r="W71" s="145"/>
      <c r="X71" s="145"/>
      <c r="Y71" s="144"/>
      <c r="Z71" s="144"/>
      <c r="AA71" s="144"/>
    </row>
    <row r="72" spans="4:27" ht="6.75" customHeight="1">
      <c r="D72" s="4"/>
      <c r="E72" s="4"/>
      <c r="F72" s="4"/>
      <c r="G72" s="4"/>
      <c r="H72" s="4"/>
      <c r="I72" s="4"/>
      <c r="J72" s="4"/>
      <c r="K72" s="23"/>
      <c r="L72" s="27"/>
      <c r="M72" s="23"/>
      <c r="N72" s="23"/>
      <c r="O72" s="23"/>
      <c r="P72" s="23"/>
      <c r="Q72" s="23"/>
      <c r="R72" s="23"/>
      <c r="S72" s="26"/>
      <c r="T72" s="23"/>
      <c r="U72" s="4"/>
      <c r="V72" s="4"/>
      <c r="W72" s="4"/>
      <c r="X72" s="4"/>
      <c r="Y72" s="4"/>
      <c r="Z72" s="4"/>
      <c r="AA72" s="4"/>
    </row>
    <row r="73" spans="4:27" ht="6.75" customHeight="1">
      <c r="D73" s="4"/>
      <c r="E73" s="4"/>
      <c r="F73" s="4"/>
      <c r="G73" s="4"/>
      <c r="H73" s="4"/>
      <c r="I73" s="4"/>
      <c r="J73" s="4"/>
      <c r="K73" s="23"/>
      <c r="L73" s="27"/>
      <c r="M73" s="20"/>
      <c r="N73" s="23"/>
      <c r="O73" s="23"/>
      <c r="P73" s="23"/>
      <c r="Q73" s="23"/>
      <c r="R73" s="18"/>
      <c r="S73" s="26"/>
      <c r="T73" s="23"/>
      <c r="U73" s="4"/>
      <c r="V73" s="4"/>
      <c r="W73" s="4"/>
      <c r="X73" s="4"/>
      <c r="Y73" s="4"/>
      <c r="Z73" s="4"/>
      <c r="AA73" s="4"/>
    </row>
    <row r="74" spans="4:27" ht="6.75" customHeight="1">
      <c r="D74" s="144" t="s">
        <v>38</v>
      </c>
      <c r="E74" s="144"/>
      <c r="F74" s="144"/>
      <c r="G74" s="145" t="s">
        <v>126</v>
      </c>
      <c r="H74" s="145"/>
      <c r="I74" s="145"/>
      <c r="J74" s="145"/>
      <c r="K74" s="23"/>
      <c r="L74" s="27"/>
      <c r="M74" s="27"/>
      <c r="N74" s="23"/>
      <c r="O74" s="23"/>
      <c r="P74" s="23"/>
      <c r="Q74" s="23"/>
      <c r="R74" s="26"/>
      <c r="S74" s="14"/>
      <c r="T74" s="13"/>
      <c r="U74" s="145" t="s">
        <v>144</v>
      </c>
      <c r="V74" s="145"/>
      <c r="W74" s="145"/>
      <c r="X74" s="145"/>
      <c r="Y74" s="144" t="s">
        <v>11</v>
      </c>
      <c r="Z74" s="144"/>
      <c r="AA74" s="144"/>
    </row>
    <row r="75" spans="4:27" ht="6.75" customHeight="1">
      <c r="D75" s="144"/>
      <c r="E75" s="144"/>
      <c r="F75" s="144"/>
      <c r="G75" s="145"/>
      <c r="H75" s="145"/>
      <c r="I75" s="145"/>
      <c r="J75" s="145"/>
      <c r="K75" s="20"/>
      <c r="L75" s="27"/>
      <c r="M75" s="27"/>
      <c r="N75" s="23"/>
      <c r="O75" s="23"/>
      <c r="P75" s="23"/>
      <c r="Q75" s="23"/>
      <c r="R75" s="26"/>
      <c r="S75" s="23"/>
      <c r="T75" s="23"/>
      <c r="U75" s="145"/>
      <c r="V75" s="145"/>
      <c r="W75" s="145"/>
      <c r="X75" s="145"/>
      <c r="Y75" s="144"/>
      <c r="Z75" s="144"/>
      <c r="AA75" s="144"/>
    </row>
    <row r="76" spans="4:27" ht="6.75" customHeight="1">
      <c r="D76" s="4"/>
      <c r="E76" s="4"/>
      <c r="F76" s="4"/>
      <c r="G76" s="4"/>
      <c r="H76" s="4"/>
      <c r="I76" s="4"/>
      <c r="J76" s="4"/>
      <c r="K76" s="27"/>
      <c r="L76" s="16"/>
      <c r="M76" s="27"/>
      <c r="N76" s="23"/>
      <c r="O76" s="23"/>
      <c r="P76" s="23"/>
      <c r="Q76" s="23"/>
      <c r="R76" s="26"/>
      <c r="S76" s="23"/>
      <c r="T76" s="23"/>
      <c r="U76" s="4"/>
      <c r="V76" s="4"/>
      <c r="W76" s="4"/>
      <c r="X76" s="4"/>
      <c r="Y76" s="4"/>
      <c r="Z76" s="4"/>
      <c r="AA76" s="4"/>
    </row>
    <row r="77" spans="4:27" ht="6.75" customHeight="1">
      <c r="D77" s="4"/>
      <c r="E77" s="4"/>
      <c r="F77" s="4"/>
      <c r="G77" s="4"/>
      <c r="H77" s="4"/>
      <c r="I77" s="4"/>
      <c r="J77" s="4"/>
      <c r="K77" s="27"/>
      <c r="L77" s="23"/>
      <c r="M77" s="27"/>
      <c r="N77" s="23"/>
      <c r="O77" s="23"/>
      <c r="P77" s="23"/>
      <c r="Q77" s="18"/>
      <c r="R77" s="26"/>
      <c r="S77" s="23"/>
      <c r="T77" s="23"/>
      <c r="U77" s="4"/>
      <c r="V77" s="4"/>
      <c r="W77" s="4"/>
      <c r="X77" s="4"/>
      <c r="Y77" s="4"/>
      <c r="Z77" s="4"/>
      <c r="AA77" s="4"/>
    </row>
    <row r="78" spans="4:27" ht="6.75" customHeight="1">
      <c r="D78" s="144" t="s">
        <v>11</v>
      </c>
      <c r="E78" s="144"/>
      <c r="F78" s="144"/>
      <c r="G78" s="145" t="s">
        <v>139</v>
      </c>
      <c r="H78" s="145"/>
      <c r="I78" s="145"/>
      <c r="J78" s="145"/>
      <c r="K78" s="16"/>
      <c r="L78" s="23"/>
      <c r="M78" s="27"/>
      <c r="N78" s="23"/>
      <c r="O78" s="23"/>
      <c r="P78" s="23"/>
      <c r="Q78" s="26"/>
      <c r="R78" s="26"/>
      <c r="S78" s="23"/>
      <c r="T78" s="23"/>
      <c r="U78" s="145" t="s">
        <v>145</v>
      </c>
      <c r="V78" s="145"/>
      <c r="W78" s="145"/>
      <c r="X78" s="145"/>
      <c r="Y78" s="144" t="s">
        <v>34</v>
      </c>
      <c r="Z78" s="144"/>
      <c r="AA78" s="144"/>
    </row>
    <row r="79" spans="4:27" ht="6.75" customHeight="1">
      <c r="D79" s="144"/>
      <c r="E79" s="144"/>
      <c r="F79" s="144"/>
      <c r="G79" s="145"/>
      <c r="H79" s="145"/>
      <c r="I79" s="145"/>
      <c r="J79" s="145"/>
      <c r="K79" s="23"/>
      <c r="L79" s="23"/>
      <c r="M79" s="27"/>
      <c r="N79" s="20"/>
      <c r="O79" s="23"/>
      <c r="P79" s="23"/>
      <c r="Q79" s="26"/>
      <c r="R79" s="26"/>
      <c r="S79" s="18"/>
      <c r="T79" s="19"/>
      <c r="U79" s="145"/>
      <c r="V79" s="145"/>
      <c r="W79" s="145"/>
      <c r="X79" s="145"/>
      <c r="Y79" s="144"/>
      <c r="Z79" s="144"/>
      <c r="AA79" s="144"/>
    </row>
    <row r="80" spans="4:27" ht="6.75" customHeight="1">
      <c r="D80" s="4"/>
      <c r="E80" s="4"/>
      <c r="F80" s="4"/>
      <c r="G80" s="4"/>
      <c r="H80" s="4"/>
      <c r="I80" s="4"/>
      <c r="J80" s="4"/>
      <c r="K80" s="23"/>
      <c r="L80" s="23"/>
      <c r="M80" s="27"/>
      <c r="N80" s="27"/>
      <c r="O80" s="23"/>
      <c r="P80" s="23"/>
      <c r="Q80" s="26"/>
      <c r="R80" s="14"/>
      <c r="S80" s="26"/>
      <c r="T80" s="23"/>
      <c r="U80" s="4"/>
      <c r="V80" s="4"/>
      <c r="W80" s="4"/>
      <c r="X80" s="4"/>
      <c r="Y80" s="4"/>
      <c r="Z80" s="4"/>
      <c r="AA80" s="4"/>
    </row>
    <row r="81" spans="4:27" ht="6.75" customHeight="1">
      <c r="D81" s="4"/>
      <c r="E81" s="4"/>
      <c r="F81" s="4"/>
      <c r="G81" s="4"/>
      <c r="H81" s="4"/>
      <c r="I81" s="4"/>
      <c r="J81" s="4"/>
      <c r="K81" s="23"/>
      <c r="L81" s="23"/>
      <c r="M81" s="27"/>
      <c r="N81" s="27"/>
      <c r="O81" s="23"/>
      <c r="P81" s="23"/>
      <c r="Q81" s="26"/>
      <c r="R81" s="23"/>
      <c r="S81" s="26"/>
      <c r="T81" s="23"/>
      <c r="U81" s="4"/>
      <c r="V81" s="4"/>
      <c r="W81" s="4"/>
      <c r="X81" s="4"/>
      <c r="Y81" s="4"/>
      <c r="Z81" s="4"/>
      <c r="AA81" s="4"/>
    </row>
    <row r="82" spans="4:27" ht="6.75" customHeight="1">
      <c r="D82" s="144" t="s">
        <v>27</v>
      </c>
      <c r="E82" s="144"/>
      <c r="F82" s="144"/>
      <c r="G82" s="145" t="s">
        <v>43</v>
      </c>
      <c r="H82" s="145"/>
      <c r="I82" s="145"/>
      <c r="J82" s="145"/>
      <c r="K82" s="23"/>
      <c r="L82" s="23"/>
      <c r="M82" s="27"/>
      <c r="N82" s="27"/>
      <c r="O82" s="23"/>
      <c r="P82" s="23"/>
      <c r="Q82" s="26"/>
      <c r="R82" s="23"/>
      <c r="S82" s="14"/>
      <c r="T82" s="13"/>
      <c r="U82" s="145" t="s">
        <v>42</v>
      </c>
      <c r="V82" s="145"/>
      <c r="W82" s="145"/>
      <c r="X82" s="145"/>
      <c r="Y82" s="144" t="s">
        <v>9</v>
      </c>
      <c r="Z82" s="144"/>
      <c r="AA82" s="144"/>
    </row>
    <row r="83" spans="4:27" ht="6.75" customHeight="1">
      <c r="D83" s="144"/>
      <c r="E83" s="144"/>
      <c r="F83" s="144"/>
      <c r="G83" s="145"/>
      <c r="H83" s="145"/>
      <c r="I83" s="145"/>
      <c r="J83" s="145"/>
      <c r="K83" s="19"/>
      <c r="L83" s="20"/>
      <c r="M83" s="27"/>
      <c r="N83" s="27"/>
      <c r="O83" s="23"/>
      <c r="P83" s="23"/>
      <c r="Q83" s="26"/>
      <c r="R83" s="23"/>
      <c r="S83" s="23"/>
      <c r="T83" s="23"/>
      <c r="U83" s="145"/>
      <c r="V83" s="145"/>
      <c r="W83" s="145"/>
      <c r="X83" s="145"/>
      <c r="Y83" s="144"/>
      <c r="Z83" s="144"/>
      <c r="AA83" s="144"/>
    </row>
    <row r="84" spans="4:27" ht="6.75" customHeight="1">
      <c r="D84" s="4"/>
      <c r="E84" s="4"/>
      <c r="F84" s="4"/>
      <c r="G84" s="4"/>
      <c r="H84" s="4"/>
      <c r="I84" s="4"/>
      <c r="J84" s="4"/>
      <c r="K84" s="23"/>
      <c r="L84" s="27"/>
      <c r="M84" s="16"/>
      <c r="N84" s="27"/>
      <c r="O84" s="23"/>
      <c r="P84" s="23"/>
      <c r="Q84" s="26"/>
      <c r="R84" s="23"/>
      <c r="S84" s="23"/>
      <c r="T84" s="23"/>
      <c r="U84" s="4"/>
      <c r="V84" s="4"/>
      <c r="W84" s="4"/>
      <c r="X84" s="4"/>
      <c r="Y84" s="4"/>
      <c r="Z84" s="4"/>
      <c r="AA84" s="4"/>
    </row>
    <row r="85" spans="4:27" ht="6.75" customHeight="1">
      <c r="D85" s="4"/>
      <c r="E85" s="4"/>
      <c r="F85" s="4"/>
      <c r="G85" s="4"/>
      <c r="H85" s="4"/>
      <c r="I85" s="4"/>
      <c r="J85" s="4"/>
      <c r="K85" s="23"/>
      <c r="L85" s="27"/>
      <c r="M85" s="23"/>
      <c r="N85" s="27"/>
      <c r="O85" s="23"/>
      <c r="P85" s="23"/>
      <c r="Q85" s="26"/>
      <c r="R85" s="23"/>
      <c r="S85" s="23"/>
      <c r="T85" s="23"/>
      <c r="U85" s="4"/>
      <c r="V85" s="4"/>
      <c r="W85" s="4"/>
      <c r="X85" s="4"/>
      <c r="Y85" s="4"/>
      <c r="Z85" s="4"/>
      <c r="AA85" s="4"/>
    </row>
    <row r="86" spans="4:27" ht="6.75" customHeight="1">
      <c r="D86" s="144" t="s">
        <v>9</v>
      </c>
      <c r="E86" s="144"/>
      <c r="F86" s="144"/>
      <c r="G86" s="145" t="s">
        <v>140</v>
      </c>
      <c r="H86" s="145"/>
      <c r="I86" s="145"/>
      <c r="J86" s="145"/>
      <c r="K86" s="13"/>
      <c r="L86" s="16"/>
      <c r="M86" s="23"/>
      <c r="N86" s="27"/>
      <c r="O86" s="33"/>
      <c r="P86" s="33"/>
      <c r="Q86" s="26"/>
      <c r="R86" s="23"/>
      <c r="S86" s="23"/>
      <c r="T86" s="23"/>
      <c r="U86" s="145"/>
      <c r="V86" s="145"/>
      <c r="W86" s="145"/>
      <c r="X86" s="145"/>
      <c r="Y86" s="144"/>
      <c r="Z86" s="144"/>
      <c r="AA86" s="144"/>
    </row>
    <row r="87" spans="4:27" ht="6.75" customHeight="1">
      <c r="D87" s="144"/>
      <c r="E87" s="144"/>
      <c r="F87" s="144"/>
      <c r="G87" s="145"/>
      <c r="H87" s="145"/>
      <c r="I87" s="145"/>
      <c r="J87" s="145"/>
      <c r="K87" s="23"/>
      <c r="L87" s="23"/>
      <c r="M87" s="23"/>
      <c r="N87" s="27"/>
      <c r="O87" s="23"/>
      <c r="P87" s="23"/>
      <c r="Q87" s="26"/>
      <c r="R87" s="23"/>
      <c r="S87" s="23"/>
      <c r="T87" s="23"/>
      <c r="U87" s="145"/>
      <c r="V87" s="145"/>
      <c r="W87" s="145"/>
      <c r="X87" s="145"/>
      <c r="Y87" s="144"/>
      <c r="Z87" s="144"/>
      <c r="AA87" s="144"/>
    </row>
    <row r="88" spans="4:27" ht="6.75" customHeight="1">
      <c r="D88" s="4"/>
      <c r="E88" s="4"/>
      <c r="F88" s="4"/>
      <c r="G88" s="4"/>
      <c r="H88" s="4"/>
      <c r="I88" s="4"/>
      <c r="J88" s="4"/>
      <c r="K88" s="23"/>
      <c r="L88" s="23"/>
      <c r="M88" s="23"/>
      <c r="N88" s="27"/>
      <c r="O88" s="23"/>
      <c r="P88" s="23"/>
      <c r="Q88" s="26"/>
      <c r="R88" s="23"/>
      <c r="S88" s="23"/>
      <c r="T88" s="23"/>
      <c r="U88" s="4"/>
      <c r="V88" s="4"/>
      <c r="W88" s="4"/>
      <c r="X88" s="4"/>
      <c r="Y88" s="4"/>
      <c r="Z88" s="4"/>
      <c r="AA88" s="4"/>
    </row>
    <row r="89" spans="4:27" ht="6.75" customHeight="1">
      <c r="D89" s="4"/>
      <c r="E89" s="4"/>
      <c r="F89" s="4"/>
      <c r="G89" s="4"/>
      <c r="H89" s="4"/>
      <c r="I89" s="4"/>
      <c r="J89" s="4"/>
      <c r="K89" s="23"/>
      <c r="L89" s="23"/>
      <c r="M89" s="23"/>
      <c r="N89" s="27"/>
      <c r="O89" s="23"/>
      <c r="P89" s="23"/>
      <c r="Q89" s="26"/>
      <c r="R89" s="23"/>
      <c r="S89" s="23"/>
      <c r="T89" s="23"/>
      <c r="U89" s="4"/>
      <c r="V89" s="4"/>
      <c r="W89" s="4"/>
      <c r="X89" s="4"/>
      <c r="Y89" s="4"/>
      <c r="Z89" s="4"/>
      <c r="AA89" s="4"/>
    </row>
    <row r="90" spans="4:27" ht="6.75" customHeight="1">
      <c r="D90" s="144" t="s">
        <v>11</v>
      </c>
      <c r="E90" s="144"/>
      <c r="F90" s="144"/>
      <c r="G90" s="145" t="s">
        <v>141</v>
      </c>
      <c r="H90" s="145"/>
      <c r="I90" s="145"/>
      <c r="J90" s="145"/>
      <c r="K90" s="23"/>
      <c r="L90" s="23"/>
      <c r="M90" s="23"/>
      <c r="N90" s="27"/>
      <c r="O90" s="23"/>
      <c r="P90" s="23"/>
      <c r="Q90" s="26"/>
      <c r="R90" s="23"/>
      <c r="S90" s="23"/>
      <c r="T90" s="23"/>
      <c r="U90" s="145" t="s">
        <v>146</v>
      </c>
      <c r="V90" s="145"/>
      <c r="W90" s="145"/>
      <c r="X90" s="145"/>
      <c r="Y90" s="144" t="s">
        <v>8</v>
      </c>
      <c r="Z90" s="144"/>
      <c r="AA90" s="144"/>
    </row>
    <row r="91" spans="4:27" ht="6.75" customHeight="1">
      <c r="D91" s="144"/>
      <c r="E91" s="144"/>
      <c r="F91" s="144"/>
      <c r="G91" s="145"/>
      <c r="H91" s="145"/>
      <c r="I91" s="145"/>
      <c r="J91" s="145"/>
      <c r="K91" s="19"/>
      <c r="L91" s="20"/>
      <c r="M91" s="23"/>
      <c r="N91" s="27"/>
      <c r="O91" s="23"/>
      <c r="P91" s="23"/>
      <c r="Q91" s="26"/>
      <c r="R91" s="23"/>
      <c r="S91" s="18"/>
      <c r="T91" s="19"/>
      <c r="U91" s="145"/>
      <c r="V91" s="145"/>
      <c r="W91" s="145"/>
      <c r="X91" s="145"/>
      <c r="Y91" s="144"/>
      <c r="Z91" s="144"/>
      <c r="AA91" s="144"/>
    </row>
    <row r="92" spans="4:27" ht="6.75" customHeight="1">
      <c r="D92" s="4"/>
      <c r="E92" s="4"/>
      <c r="F92" s="4"/>
      <c r="G92" s="4"/>
      <c r="H92" s="4"/>
      <c r="I92" s="4"/>
      <c r="J92" s="4"/>
      <c r="K92" s="23"/>
      <c r="L92" s="27"/>
      <c r="M92" s="23"/>
      <c r="N92" s="27"/>
      <c r="O92" s="23"/>
      <c r="P92" s="23"/>
      <c r="Q92" s="26"/>
      <c r="R92" s="23"/>
      <c r="S92" s="26"/>
      <c r="T92" s="23"/>
      <c r="U92" s="4"/>
      <c r="V92" s="4"/>
      <c r="W92" s="4"/>
      <c r="X92" s="4"/>
      <c r="Y92" s="4"/>
      <c r="Z92" s="4"/>
      <c r="AA92" s="4"/>
    </row>
    <row r="93" spans="4:27" ht="6.75" customHeight="1">
      <c r="D93" s="4"/>
      <c r="E93" s="4"/>
      <c r="F93" s="4"/>
      <c r="G93" s="4"/>
      <c r="H93" s="4"/>
      <c r="I93" s="4"/>
      <c r="J93" s="4"/>
      <c r="K93" s="23"/>
      <c r="L93" s="27"/>
      <c r="M93" s="20"/>
      <c r="N93" s="27"/>
      <c r="O93" s="23"/>
      <c r="P93" s="23"/>
      <c r="Q93" s="26"/>
      <c r="R93" s="18"/>
      <c r="S93" s="26"/>
      <c r="T93" s="23"/>
      <c r="U93" s="4"/>
      <c r="V93" s="4"/>
      <c r="W93" s="4"/>
      <c r="X93" s="4"/>
      <c r="Y93" s="4"/>
      <c r="Z93" s="4"/>
      <c r="AA93" s="4"/>
    </row>
    <row r="94" spans="4:27" ht="6.75" customHeight="1">
      <c r="D94" s="144" t="s">
        <v>8</v>
      </c>
      <c r="E94" s="144"/>
      <c r="F94" s="144"/>
      <c r="G94" s="145" t="s">
        <v>142</v>
      </c>
      <c r="H94" s="145"/>
      <c r="I94" s="145"/>
      <c r="J94" s="145"/>
      <c r="K94" s="13"/>
      <c r="L94" s="16"/>
      <c r="M94" s="27"/>
      <c r="N94" s="27"/>
      <c r="O94" s="23"/>
      <c r="P94" s="23"/>
      <c r="Q94" s="26"/>
      <c r="R94" s="26"/>
      <c r="S94" s="14"/>
      <c r="T94" s="13"/>
      <c r="U94" s="145" t="s">
        <v>87</v>
      </c>
      <c r="V94" s="145"/>
      <c r="W94" s="145"/>
      <c r="X94" s="145"/>
      <c r="Y94" s="144" t="s">
        <v>11</v>
      </c>
      <c r="Z94" s="144"/>
      <c r="AA94" s="144"/>
    </row>
    <row r="95" spans="4:27" ht="6.75" customHeight="1">
      <c r="D95" s="144"/>
      <c r="E95" s="144"/>
      <c r="F95" s="144"/>
      <c r="G95" s="145"/>
      <c r="H95" s="145"/>
      <c r="I95" s="145"/>
      <c r="J95" s="145"/>
      <c r="K95" s="23"/>
      <c r="L95" s="23"/>
      <c r="M95" s="27"/>
      <c r="N95" s="27"/>
      <c r="O95" s="23"/>
      <c r="P95" s="23"/>
      <c r="Q95" s="26"/>
      <c r="R95" s="26"/>
      <c r="S95" s="23"/>
      <c r="T95" s="23"/>
      <c r="U95" s="145"/>
      <c r="V95" s="145"/>
      <c r="W95" s="145"/>
      <c r="X95" s="145"/>
      <c r="Y95" s="144"/>
      <c r="Z95" s="144"/>
      <c r="AA95" s="144"/>
    </row>
    <row r="96" spans="4:27" ht="6.75" customHeight="1">
      <c r="D96" s="4"/>
      <c r="E96" s="4"/>
      <c r="F96" s="4"/>
      <c r="G96" s="4"/>
      <c r="H96" s="4"/>
      <c r="I96" s="4"/>
      <c r="J96" s="4"/>
      <c r="K96" s="23"/>
      <c r="L96" s="23"/>
      <c r="M96" s="27"/>
      <c r="N96" s="16"/>
      <c r="O96" s="23"/>
      <c r="P96" s="23"/>
      <c r="Q96" s="14"/>
      <c r="R96" s="26"/>
      <c r="S96" s="23"/>
      <c r="T96" s="23"/>
      <c r="U96" s="4"/>
      <c r="V96" s="4"/>
      <c r="W96" s="4"/>
      <c r="X96" s="4"/>
      <c r="Y96" s="4"/>
      <c r="Z96" s="4"/>
      <c r="AA96" s="4"/>
    </row>
    <row r="97" spans="4:27" ht="6.75" customHeight="1">
      <c r="D97" s="4"/>
      <c r="E97" s="4"/>
      <c r="F97" s="4"/>
      <c r="G97" s="4"/>
      <c r="H97" s="4"/>
      <c r="I97" s="4"/>
      <c r="J97" s="4"/>
      <c r="K97" s="23"/>
      <c r="L97" s="23"/>
      <c r="M97" s="27"/>
      <c r="N97" s="23"/>
      <c r="O97" s="23"/>
      <c r="P97" s="23"/>
      <c r="Q97" s="23"/>
      <c r="R97" s="26"/>
      <c r="S97" s="23"/>
      <c r="T97" s="23"/>
      <c r="U97" s="4"/>
      <c r="V97" s="4"/>
      <c r="W97" s="4"/>
      <c r="X97" s="4"/>
      <c r="Y97" s="4"/>
      <c r="Z97" s="4"/>
      <c r="AA97" s="4"/>
    </row>
    <row r="98" spans="4:27" ht="6.75" customHeight="1">
      <c r="D98" s="144" t="s">
        <v>11</v>
      </c>
      <c r="E98" s="144"/>
      <c r="F98" s="144"/>
      <c r="G98" s="145" t="s">
        <v>143</v>
      </c>
      <c r="H98" s="145"/>
      <c r="I98" s="145"/>
      <c r="J98" s="145"/>
      <c r="K98" s="23"/>
      <c r="L98" s="23"/>
      <c r="M98" s="27"/>
      <c r="N98" s="23"/>
      <c r="O98" s="23"/>
      <c r="P98" s="23"/>
      <c r="Q98" s="23"/>
      <c r="R98" s="26"/>
      <c r="S98" s="23"/>
      <c r="T98" s="23"/>
      <c r="U98" s="145" t="s">
        <v>147</v>
      </c>
      <c r="V98" s="145"/>
      <c r="W98" s="145"/>
      <c r="X98" s="145"/>
      <c r="Y98" s="144" t="s">
        <v>27</v>
      </c>
      <c r="Z98" s="144"/>
      <c r="AA98" s="144"/>
    </row>
    <row r="99" spans="4:27" ht="6.75" customHeight="1">
      <c r="D99" s="144"/>
      <c r="E99" s="144"/>
      <c r="F99" s="144"/>
      <c r="G99" s="145"/>
      <c r="H99" s="145"/>
      <c r="I99" s="145"/>
      <c r="J99" s="145"/>
      <c r="K99" s="19"/>
      <c r="L99" s="20"/>
      <c r="M99" s="27"/>
      <c r="N99" s="23"/>
      <c r="O99" s="23"/>
      <c r="P99" s="23"/>
      <c r="Q99" s="23"/>
      <c r="R99" s="26"/>
      <c r="S99" s="18"/>
      <c r="T99" s="19"/>
      <c r="U99" s="145"/>
      <c r="V99" s="145"/>
      <c r="W99" s="145"/>
      <c r="X99" s="145"/>
      <c r="Y99" s="144"/>
      <c r="Z99" s="144"/>
      <c r="AA99" s="144"/>
    </row>
    <row r="100" spans="4:27" ht="6.75" customHeight="1">
      <c r="D100" s="4"/>
      <c r="E100" s="4"/>
      <c r="F100" s="4"/>
      <c r="G100" s="4"/>
      <c r="H100" s="4"/>
      <c r="I100" s="4"/>
      <c r="J100" s="4"/>
      <c r="K100" s="23"/>
      <c r="L100" s="27"/>
      <c r="M100" s="16"/>
      <c r="N100" s="23"/>
      <c r="O100" s="23"/>
      <c r="P100" s="23"/>
      <c r="Q100" s="23"/>
      <c r="R100" s="14"/>
      <c r="S100" s="26"/>
      <c r="T100" s="23"/>
      <c r="U100" s="4"/>
      <c r="V100" s="4"/>
      <c r="W100" s="4"/>
      <c r="X100" s="4"/>
      <c r="Y100" s="4"/>
      <c r="Z100" s="4"/>
      <c r="AA100" s="4"/>
    </row>
    <row r="101" spans="4:27" ht="6.75" customHeight="1">
      <c r="D101" s="4"/>
      <c r="E101" s="4"/>
      <c r="F101" s="4"/>
      <c r="G101" s="4"/>
      <c r="H101" s="4"/>
      <c r="I101" s="4"/>
      <c r="J101" s="4"/>
      <c r="K101" s="23"/>
      <c r="L101" s="27"/>
      <c r="M101" s="23"/>
      <c r="N101" s="23"/>
      <c r="O101" s="23"/>
      <c r="P101" s="23"/>
      <c r="Q101" s="23"/>
      <c r="R101" s="23"/>
      <c r="S101" s="26"/>
      <c r="T101" s="23"/>
      <c r="U101" s="4"/>
      <c r="V101" s="4"/>
      <c r="W101" s="4"/>
      <c r="X101" s="4"/>
      <c r="Y101" s="4"/>
      <c r="Z101" s="4"/>
      <c r="AA101" s="4"/>
    </row>
    <row r="102" spans="4:27" ht="6.75" customHeight="1">
      <c r="D102" s="144" t="s">
        <v>27</v>
      </c>
      <c r="E102" s="144"/>
      <c r="F102" s="144"/>
      <c r="G102" s="145" t="s">
        <v>88</v>
      </c>
      <c r="H102" s="145"/>
      <c r="I102" s="145"/>
      <c r="J102" s="145"/>
      <c r="K102" s="13"/>
      <c r="L102" s="16"/>
      <c r="M102" s="23"/>
      <c r="N102" s="23"/>
      <c r="O102" s="23"/>
      <c r="P102" s="23"/>
      <c r="Q102" s="23"/>
      <c r="R102" s="23"/>
      <c r="S102" s="14"/>
      <c r="T102" s="13"/>
      <c r="U102" s="145" t="s">
        <v>44</v>
      </c>
      <c r="V102" s="145"/>
      <c r="W102" s="145"/>
      <c r="X102" s="145"/>
      <c r="Y102" s="144" t="s">
        <v>11</v>
      </c>
      <c r="Z102" s="144"/>
      <c r="AA102" s="144"/>
    </row>
    <row r="103" spans="4:27" ht="6.75" customHeight="1">
      <c r="D103" s="144"/>
      <c r="E103" s="144"/>
      <c r="F103" s="144"/>
      <c r="G103" s="145"/>
      <c r="H103" s="145"/>
      <c r="I103" s="145"/>
      <c r="J103" s="145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145"/>
      <c r="V103" s="145"/>
      <c r="W103" s="145"/>
      <c r="X103" s="145"/>
      <c r="Y103" s="144"/>
      <c r="Z103" s="144"/>
      <c r="AA103" s="144"/>
    </row>
    <row r="104" spans="4:27" ht="6.75" customHeight="1">
      <c r="D104" s="4"/>
      <c r="E104" s="4"/>
      <c r="F104" s="4"/>
      <c r="G104" s="4"/>
      <c r="H104" s="4"/>
      <c r="I104" s="4"/>
      <c r="J104" s="4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4"/>
      <c r="V104" s="4"/>
      <c r="W104" s="4"/>
      <c r="X104" s="4"/>
      <c r="Y104" s="4"/>
      <c r="Z104" s="4"/>
      <c r="AA104" s="4"/>
    </row>
    <row r="105" spans="4:27" ht="6.75" customHeight="1">
      <c r="D105" s="4"/>
      <c r="E105" s="4"/>
      <c r="F105" s="4"/>
      <c r="G105" s="4"/>
      <c r="H105" s="4"/>
      <c r="I105" s="4"/>
      <c r="J105" s="4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4"/>
      <c r="V105" s="4"/>
      <c r="W105" s="4"/>
      <c r="X105" s="4"/>
      <c r="Y105" s="4"/>
      <c r="Z105" s="4"/>
      <c r="AA105" s="4"/>
    </row>
    <row r="106" spans="4:27" ht="6.75" customHeight="1">
      <c r="D106" s="144"/>
      <c r="E106" s="144"/>
      <c r="F106" s="144"/>
      <c r="G106" s="145"/>
      <c r="H106" s="145"/>
      <c r="I106" s="145"/>
      <c r="J106" s="145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45"/>
      <c r="V106" s="145"/>
      <c r="W106" s="145"/>
      <c r="X106" s="145"/>
      <c r="Y106" s="144"/>
      <c r="Z106" s="144"/>
      <c r="AA106" s="144"/>
    </row>
    <row r="107" spans="4:27" ht="6.75" customHeight="1">
      <c r="D107" s="144"/>
      <c r="E107" s="144"/>
      <c r="F107" s="144"/>
      <c r="G107" s="145"/>
      <c r="H107" s="145"/>
      <c r="I107" s="145"/>
      <c r="J107" s="14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45"/>
      <c r="V107" s="145"/>
      <c r="W107" s="145"/>
      <c r="X107" s="145"/>
      <c r="Y107" s="144"/>
      <c r="Z107" s="144"/>
      <c r="AA107" s="144"/>
    </row>
    <row r="108" spans="4:29" ht="6.7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4:34" ht="6.7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1" ht="6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6.75" customHeight="1">
      <c r="A111" s="280" t="s">
        <v>64</v>
      </c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</row>
    <row r="112" spans="1:31" ht="6.75" customHeight="1">
      <c r="A112" s="280"/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</row>
    <row r="113" spans="1:31" ht="6.75" customHeight="1">
      <c r="A113" s="280"/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</row>
    <row r="114" spans="4:31" ht="6.7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E114" s="37"/>
    </row>
    <row r="115" spans="4:28" ht="6.7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4:27" ht="6.75" customHeight="1">
      <c r="D116" s="144" t="s">
        <v>34</v>
      </c>
      <c r="E116" s="144"/>
      <c r="F116" s="144"/>
      <c r="G116" s="145" t="s">
        <v>54</v>
      </c>
      <c r="H116" s="145"/>
      <c r="I116" s="145"/>
      <c r="J116" s="145"/>
      <c r="K116" s="13"/>
      <c r="L116" s="13"/>
      <c r="M116" s="4"/>
      <c r="N116" s="4"/>
      <c r="O116" s="4"/>
      <c r="P116" s="4"/>
      <c r="Q116" s="4"/>
      <c r="R116" s="4"/>
      <c r="S116" s="4"/>
      <c r="T116" s="4"/>
      <c r="U116" s="145" t="s">
        <v>46</v>
      </c>
      <c r="V116" s="145"/>
      <c r="W116" s="145"/>
      <c r="X116" s="145"/>
      <c r="Y116" s="144" t="s">
        <v>34</v>
      </c>
      <c r="Z116" s="144"/>
      <c r="AA116" s="144"/>
    </row>
    <row r="117" spans="4:27" ht="6.75" customHeight="1">
      <c r="D117" s="144"/>
      <c r="E117" s="144"/>
      <c r="F117" s="144"/>
      <c r="G117" s="145"/>
      <c r="H117" s="145"/>
      <c r="I117" s="145"/>
      <c r="J117" s="145"/>
      <c r="K117" s="4"/>
      <c r="L117" s="20"/>
      <c r="M117" s="4"/>
      <c r="N117" s="4"/>
      <c r="O117" s="4"/>
      <c r="P117" s="4"/>
      <c r="Q117" s="4"/>
      <c r="R117" s="27"/>
      <c r="S117" s="19"/>
      <c r="T117" s="19"/>
      <c r="U117" s="145"/>
      <c r="V117" s="145"/>
      <c r="W117" s="145"/>
      <c r="X117" s="145"/>
      <c r="Y117" s="144"/>
      <c r="Z117" s="144"/>
      <c r="AA117" s="144"/>
    </row>
    <row r="118" spans="4:27" ht="6.75" customHeight="1">
      <c r="D118" s="4"/>
      <c r="E118" s="4"/>
      <c r="F118" s="4"/>
      <c r="G118" s="4"/>
      <c r="H118" s="4"/>
      <c r="I118" s="4"/>
      <c r="J118" s="4"/>
      <c r="K118" s="4"/>
      <c r="L118" s="27"/>
      <c r="M118" s="4"/>
      <c r="N118" s="4"/>
      <c r="O118" s="4"/>
      <c r="P118" s="4"/>
      <c r="Q118" s="4"/>
      <c r="R118" s="27"/>
      <c r="S118" s="4"/>
      <c r="T118" s="4"/>
      <c r="U118" s="4"/>
      <c r="V118" s="4"/>
      <c r="W118" s="4"/>
      <c r="X118" s="4"/>
      <c r="Y118" s="4"/>
      <c r="Z118" s="4"/>
      <c r="AA118" s="4"/>
    </row>
    <row r="119" spans="4:27" ht="6.75" customHeight="1">
      <c r="D119" s="4"/>
      <c r="E119" s="4"/>
      <c r="F119" s="4"/>
      <c r="G119" s="4"/>
      <c r="H119" s="4"/>
      <c r="I119" s="4"/>
      <c r="J119" s="4"/>
      <c r="K119" s="4"/>
      <c r="L119" s="27"/>
      <c r="M119" s="1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4"/>
      <c r="Z119" s="4"/>
      <c r="AA119" s="4"/>
    </row>
    <row r="120" spans="4:27" ht="6.75" customHeight="1">
      <c r="D120" s="144" t="s">
        <v>12</v>
      </c>
      <c r="E120" s="144"/>
      <c r="F120" s="144"/>
      <c r="G120" s="145" t="s">
        <v>125</v>
      </c>
      <c r="H120" s="145"/>
      <c r="I120" s="145"/>
      <c r="J120" s="145"/>
      <c r="K120" s="4"/>
      <c r="L120" s="27"/>
      <c r="M120" s="20"/>
      <c r="N120" s="4"/>
      <c r="O120" s="4"/>
      <c r="P120" s="4"/>
      <c r="Q120" s="27"/>
      <c r="R120" s="27"/>
      <c r="S120" s="4"/>
      <c r="T120" s="13"/>
      <c r="U120" s="145" t="s">
        <v>63</v>
      </c>
      <c r="V120" s="145"/>
      <c r="W120" s="145"/>
      <c r="X120" s="145"/>
      <c r="Y120" s="144" t="s">
        <v>11</v>
      </c>
      <c r="Z120" s="144"/>
      <c r="AA120" s="144"/>
    </row>
    <row r="121" spans="4:27" ht="6.75" customHeight="1">
      <c r="D121" s="144"/>
      <c r="E121" s="144"/>
      <c r="F121" s="144"/>
      <c r="G121" s="145"/>
      <c r="H121" s="145"/>
      <c r="I121" s="145"/>
      <c r="J121" s="145"/>
      <c r="K121" s="20"/>
      <c r="L121" s="27"/>
      <c r="M121" s="27"/>
      <c r="N121" s="4"/>
      <c r="O121" s="4"/>
      <c r="P121" s="4"/>
      <c r="Q121" s="27"/>
      <c r="R121" s="27"/>
      <c r="S121" s="27"/>
      <c r="T121" s="4"/>
      <c r="U121" s="145"/>
      <c r="V121" s="145"/>
      <c r="W121" s="145"/>
      <c r="X121" s="145"/>
      <c r="Y121" s="144"/>
      <c r="Z121" s="144"/>
      <c r="AA121" s="144"/>
    </row>
    <row r="122" spans="4:27" ht="6.75" customHeight="1">
      <c r="D122" s="4"/>
      <c r="E122" s="4"/>
      <c r="F122" s="4"/>
      <c r="G122" s="4"/>
      <c r="H122" s="4"/>
      <c r="I122" s="4"/>
      <c r="J122" s="4"/>
      <c r="K122" s="27"/>
      <c r="L122" s="33"/>
      <c r="M122" s="27"/>
      <c r="N122" s="4"/>
      <c r="O122" s="4"/>
      <c r="P122" s="4"/>
      <c r="Q122" s="27"/>
      <c r="R122" s="27"/>
      <c r="S122" s="33"/>
      <c r="T122" s="4"/>
      <c r="U122" s="4"/>
      <c r="V122" s="4"/>
      <c r="W122" s="4"/>
      <c r="X122" s="4"/>
      <c r="Y122" s="4"/>
      <c r="Z122" s="4"/>
      <c r="AA122" s="4"/>
    </row>
    <row r="123" spans="4:27" ht="6.75" customHeight="1">
      <c r="D123" s="4"/>
      <c r="E123" s="4"/>
      <c r="F123" s="4"/>
      <c r="G123" s="4"/>
      <c r="H123" s="4"/>
      <c r="I123" s="4"/>
      <c r="J123" s="4"/>
      <c r="K123" s="27"/>
      <c r="L123" s="4"/>
      <c r="M123" s="27"/>
      <c r="N123" s="4"/>
      <c r="O123" s="4"/>
      <c r="P123" s="4"/>
      <c r="Q123" s="27"/>
      <c r="R123" s="4"/>
      <c r="S123" s="27"/>
      <c r="T123" s="4"/>
      <c r="U123" s="4"/>
      <c r="V123" s="4"/>
      <c r="W123" s="4"/>
      <c r="X123" s="4"/>
      <c r="Y123" s="4"/>
      <c r="Z123" s="4"/>
      <c r="AA123" s="4"/>
    </row>
    <row r="124" spans="4:27" ht="6.75" customHeight="1">
      <c r="D124" s="144" t="s">
        <v>27</v>
      </c>
      <c r="E124" s="144"/>
      <c r="F124" s="144"/>
      <c r="G124" s="145" t="s">
        <v>52</v>
      </c>
      <c r="H124" s="145"/>
      <c r="I124" s="145"/>
      <c r="J124" s="145"/>
      <c r="K124" s="27"/>
      <c r="L124" s="4"/>
      <c r="M124" s="27"/>
      <c r="N124" s="14"/>
      <c r="O124" s="4"/>
      <c r="P124" s="4"/>
      <c r="Q124" s="16"/>
      <c r="R124" s="4"/>
      <c r="S124" s="27"/>
      <c r="T124" s="14"/>
      <c r="U124" s="145" t="s">
        <v>50</v>
      </c>
      <c r="V124" s="145"/>
      <c r="W124" s="145"/>
      <c r="X124" s="145"/>
      <c r="Y124" s="144" t="s">
        <v>12</v>
      </c>
      <c r="Z124" s="144"/>
      <c r="AA124" s="144"/>
    </row>
    <row r="125" spans="4:27" ht="6.75" customHeight="1">
      <c r="D125" s="144"/>
      <c r="E125" s="144"/>
      <c r="F125" s="144"/>
      <c r="G125" s="145"/>
      <c r="H125" s="145"/>
      <c r="I125" s="145"/>
      <c r="J125" s="145"/>
      <c r="K125" s="19"/>
      <c r="L125" s="4"/>
      <c r="M125" s="27"/>
      <c r="N125" s="20"/>
      <c r="O125" s="4"/>
      <c r="P125" s="27"/>
      <c r="Q125" s="27"/>
      <c r="R125" s="4"/>
      <c r="S125" s="4"/>
      <c r="T125" s="4"/>
      <c r="U125" s="145"/>
      <c r="V125" s="145"/>
      <c r="W125" s="145"/>
      <c r="X125" s="145"/>
      <c r="Y125" s="144"/>
      <c r="Z125" s="144"/>
      <c r="AA125" s="144"/>
    </row>
    <row r="126" spans="4:27" ht="6.75" customHeight="1">
      <c r="D126" s="4"/>
      <c r="E126" s="4"/>
      <c r="F126" s="4"/>
      <c r="G126" s="4"/>
      <c r="H126" s="4"/>
      <c r="I126" s="4"/>
      <c r="J126" s="4"/>
      <c r="K126" s="4"/>
      <c r="L126" s="4"/>
      <c r="M126" s="27"/>
      <c r="N126" s="27"/>
      <c r="O126" s="4"/>
      <c r="P126" s="27"/>
      <c r="Q126" s="27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4:27" ht="6.75" customHeight="1">
      <c r="D127" s="4"/>
      <c r="E127" s="4"/>
      <c r="F127" s="4"/>
      <c r="G127" s="4"/>
      <c r="H127" s="4"/>
      <c r="I127" s="4"/>
      <c r="J127" s="4"/>
      <c r="K127" s="4"/>
      <c r="L127" s="4"/>
      <c r="M127" s="27"/>
      <c r="N127" s="27"/>
      <c r="O127" s="4"/>
      <c r="P127" s="27"/>
      <c r="Q127" s="27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4:27" ht="6.75" customHeight="1">
      <c r="D128" s="144" t="s">
        <v>11</v>
      </c>
      <c r="E128" s="144"/>
      <c r="F128" s="144"/>
      <c r="G128" s="145" t="s">
        <v>51</v>
      </c>
      <c r="H128" s="145"/>
      <c r="I128" s="145"/>
      <c r="J128" s="145"/>
      <c r="K128" s="13"/>
      <c r="L128" s="13"/>
      <c r="M128" s="27"/>
      <c r="N128" s="27"/>
      <c r="O128" s="4"/>
      <c r="P128" s="27"/>
      <c r="Q128" s="27"/>
      <c r="R128" s="4"/>
      <c r="S128" s="13"/>
      <c r="T128" s="13"/>
      <c r="U128" s="145" t="s">
        <v>58</v>
      </c>
      <c r="V128" s="145"/>
      <c r="W128" s="145"/>
      <c r="X128" s="145"/>
      <c r="Y128" s="144" t="s">
        <v>38</v>
      </c>
      <c r="Z128" s="144"/>
      <c r="AA128" s="144"/>
    </row>
    <row r="129" spans="4:27" ht="6.75" customHeight="1">
      <c r="D129" s="144"/>
      <c r="E129" s="144"/>
      <c r="F129" s="144"/>
      <c r="G129" s="145"/>
      <c r="H129" s="145"/>
      <c r="I129" s="145"/>
      <c r="J129" s="145"/>
      <c r="K129" s="4"/>
      <c r="L129" s="20"/>
      <c r="M129" s="27"/>
      <c r="N129" s="27"/>
      <c r="O129" s="4"/>
      <c r="P129" s="27"/>
      <c r="Q129" s="27"/>
      <c r="R129" s="27"/>
      <c r="S129" s="4"/>
      <c r="T129" s="4"/>
      <c r="U129" s="145"/>
      <c r="V129" s="145"/>
      <c r="W129" s="145"/>
      <c r="X129" s="145"/>
      <c r="Y129" s="144"/>
      <c r="Z129" s="144"/>
      <c r="AA129" s="144"/>
    </row>
    <row r="130" spans="4:27" ht="6.75" customHeight="1">
      <c r="D130" s="4"/>
      <c r="E130" s="4"/>
      <c r="F130" s="4"/>
      <c r="G130" s="4"/>
      <c r="H130" s="4"/>
      <c r="I130" s="4"/>
      <c r="J130" s="4"/>
      <c r="K130" s="4"/>
      <c r="L130" s="27"/>
      <c r="M130" s="33"/>
      <c r="N130" s="27"/>
      <c r="O130" s="4"/>
      <c r="P130" s="27"/>
      <c r="Q130" s="27"/>
      <c r="R130" s="16"/>
      <c r="S130" s="4"/>
      <c r="T130" s="4"/>
      <c r="U130" s="4"/>
      <c r="V130" s="4"/>
      <c r="W130" s="4"/>
      <c r="X130" s="4"/>
      <c r="Y130" s="4"/>
      <c r="Z130" s="4"/>
      <c r="AA130" s="4"/>
    </row>
    <row r="131" spans="4:27" ht="6.75" customHeight="1">
      <c r="D131" s="4"/>
      <c r="E131" s="4"/>
      <c r="F131" s="4"/>
      <c r="G131" s="4"/>
      <c r="H131" s="4"/>
      <c r="I131" s="4"/>
      <c r="J131" s="4"/>
      <c r="K131" s="4"/>
      <c r="L131" s="27"/>
      <c r="M131" s="4"/>
      <c r="N131" s="27"/>
      <c r="O131" s="4"/>
      <c r="P131" s="27"/>
      <c r="Q131" s="4"/>
      <c r="R131" s="27"/>
      <c r="S131" s="4"/>
      <c r="T131" s="4"/>
      <c r="U131" s="4"/>
      <c r="V131" s="4"/>
      <c r="W131" s="4"/>
      <c r="X131" s="4"/>
      <c r="Y131" s="4"/>
      <c r="Z131" s="4"/>
      <c r="AA131" s="4"/>
    </row>
    <row r="132" spans="4:27" ht="6.75" customHeight="1">
      <c r="D132" s="144" t="s">
        <v>12</v>
      </c>
      <c r="E132" s="144"/>
      <c r="F132" s="144"/>
      <c r="G132" s="145" t="s">
        <v>53</v>
      </c>
      <c r="H132" s="145"/>
      <c r="I132" s="145"/>
      <c r="J132" s="145"/>
      <c r="K132" s="13"/>
      <c r="L132" s="16"/>
      <c r="M132" s="4"/>
      <c r="N132" s="27"/>
      <c r="O132" s="4"/>
      <c r="P132" s="27"/>
      <c r="Q132" s="4"/>
      <c r="R132" s="27"/>
      <c r="S132" s="14"/>
      <c r="T132" s="13"/>
      <c r="U132" s="145" t="s">
        <v>49</v>
      </c>
      <c r="V132" s="145"/>
      <c r="W132" s="145"/>
      <c r="X132" s="145"/>
      <c r="Y132" s="144" t="s">
        <v>8</v>
      </c>
      <c r="Z132" s="144"/>
      <c r="AA132" s="144"/>
    </row>
    <row r="133" spans="4:27" ht="6.75" customHeight="1">
      <c r="D133" s="144"/>
      <c r="E133" s="144"/>
      <c r="F133" s="144"/>
      <c r="G133" s="145"/>
      <c r="H133" s="145"/>
      <c r="I133" s="145"/>
      <c r="J133" s="145"/>
      <c r="K133" s="4"/>
      <c r="L133" s="4"/>
      <c r="M133" s="4"/>
      <c r="N133" s="27"/>
      <c r="O133" s="4"/>
      <c r="P133" s="27"/>
      <c r="Q133" s="4"/>
      <c r="R133" s="4"/>
      <c r="S133" s="4"/>
      <c r="T133" s="4"/>
      <c r="U133" s="145"/>
      <c r="V133" s="145"/>
      <c r="W133" s="145"/>
      <c r="X133" s="145"/>
      <c r="Y133" s="144"/>
      <c r="Z133" s="144"/>
      <c r="AA133" s="144"/>
    </row>
    <row r="134" spans="4:27" ht="6.7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27"/>
      <c r="O134" s="14"/>
      <c r="P134" s="3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4:27" ht="6.7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27"/>
      <c r="O135" s="4"/>
      <c r="P135" s="27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4:27" ht="6.75" customHeight="1">
      <c r="D136" s="144" t="s">
        <v>12</v>
      </c>
      <c r="E136" s="144"/>
      <c r="F136" s="144"/>
      <c r="G136" s="145" t="s">
        <v>62</v>
      </c>
      <c r="H136" s="145"/>
      <c r="I136" s="145"/>
      <c r="J136" s="145"/>
      <c r="K136" s="13"/>
      <c r="L136" s="4"/>
      <c r="M136" s="4"/>
      <c r="N136" s="27"/>
      <c r="O136" s="26"/>
      <c r="P136" s="27"/>
      <c r="Q136" s="4"/>
      <c r="R136" s="4"/>
      <c r="S136" s="13"/>
      <c r="T136" s="13"/>
      <c r="U136" s="145" t="s">
        <v>55</v>
      </c>
      <c r="V136" s="145"/>
      <c r="W136" s="145"/>
      <c r="X136" s="145"/>
      <c r="Y136" s="144" t="s">
        <v>9</v>
      </c>
      <c r="Z136" s="144"/>
      <c r="AA136" s="144"/>
    </row>
    <row r="137" spans="4:27" ht="6.75" customHeight="1">
      <c r="D137" s="144"/>
      <c r="E137" s="144"/>
      <c r="F137" s="144"/>
      <c r="G137" s="145"/>
      <c r="H137" s="145"/>
      <c r="I137" s="145"/>
      <c r="J137" s="145"/>
      <c r="K137" s="4"/>
      <c r="L137" s="20"/>
      <c r="M137" s="4"/>
      <c r="N137" s="27"/>
      <c r="O137" s="26"/>
      <c r="P137" s="27"/>
      <c r="Q137" s="4"/>
      <c r="R137" s="27"/>
      <c r="S137" s="4"/>
      <c r="T137" s="4"/>
      <c r="U137" s="145"/>
      <c r="V137" s="145"/>
      <c r="W137" s="145"/>
      <c r="X137" s="145"/>
      <c r="Y137" s="144"/>
      <c r="Z137" s="144"/>
      <c r="AA137" s="144"/>
    </row>
    <row r="138" spans="4:27" ht="6.75" customHeight="1">
      <c r="D138" s="4"/>
      <c r="E138" s="4"/>
      <c r="F138" s="4"/>
      <c r="G138" s="4"/>
      <c r="H138" s="4"/>
      <c r="I138" s="4"/>
      <c r="J138" s="4"/>
      <c r="K138" s="4"/>
      <c r="L138" s="27"/>
      <c r="M138" s="4"/>
      <c r="N138" s="27"/>
      <c r="O138" s="4"/>
      <c r="P138" s="27"/>
      <c r="Q138" s="4"/>
      <c r="R138" s="16"/>
      <c r="S138" s="4"/>
      <c r="T138" s="4"/>
      <c r="U138" s="4"/>
      <c r="V138" s="4"/>
      <c r="W138" s="4"/>
      <c r="X138" s="4"/>
      <c r="Y138" s="4"/>
      <c r="Z138" s="4"/>
      <c r="AA138" s="4"/>
    </row>
    <row r="139" spans="4:27" ht="6.75" customHeight="1">
      <c r="D139" s="4"/>
      <c r="E139" s="4"/>
      <c r="F139" s="4"/>
      <c r="G139" s="4"/>
      <c r="H139" s="4"/>
      <c r="I139" s="4"/>
      <c r="J139" s="4"/>
      <c r="K139" s="4"/>
      <c r="L139" s="27"/>
      <c r="M139" s="20"/>
      <c r="N139" s="27"/>
      <c r="O139" s="4"/>
      <c r="P139" s="27"/>
      <c r="Q139" s="27"/>
      <c r="R139" s="27"/>
      <c r="S139" s="4"/>
      <c r="T139" s="4"/>
      <c r="U139" s="4"/>
      <c r="V139" s="4"/>
      <c r="W139" s="4"/>
      <c r="X139" s="4"/>
      <c r="Y139" s="4"/>
      <c r="Z139" s="4"/>
      <c r="AA139" s="4"/>
    </row>
    <row r="140" spans="4:27" ht="6.75" customHeight="1">
      <c r="D140" s="144" t="s">
        <v>38</v>
      </c>
      <c r="E140" s="144"/>
      <c r="F140" s="144"/>
      <c r="G140" s="145" t="s">
        <v>61</v>
      </c>
      <c r="H140" s="145"/>
      <c r="I140" s="145"/>
      <c r="J140" s="145"/>
      <c r="K140" s="13"/>
      <c r="L140" s="16"/>
      <c r="M140" s="27"/>
      <c r="N140" s="27"/>
      <c r="O140" s="4"/>
      <c r="P140" s="27"/>
      <c r="Q140" s="27"/>
      <c r="R140" s="27"/>
      <c r="S140" s="14"/>
      <c r="T140" s="13"/>
      <c r="U140" s="145" t="s">
        <v>48</v>
      </c>
      <c r="V140" s="145"/>
      <c r="W140" s="145"/>
      <c r="X140" s="145"/>
      <c r="Y140" s="144" t="s">
        <v>38</v>
      </c>
      <c r="Z140" s="144"/>
      <c r="AA140" s="144"/>
    </row>
    <row r="141" spans="4:27" ht="6.75" customHeight="1">
      <c r="D141" s="144"/>
      <c r="E141" s="144"/>
      <c r="F141" s="144"/>
      <c r="G141" s="145"/>
      <c r="H141" s="145"/>
      <c r="I141" s="145"/>
      <c r="J141" s="145"/>
      <c r="K141" s="23"/>
      <c r="L141" s="23"/>
      <c r="M141" s="27"/>
      <c r="N141" s="27"/>
      <c r="O141" s="4"/>
      <c r="P141" s="27"/>
      <c r="Q141" s="27"/>
      <c r="R141" s="4"/>
      <c r="S141" s="4"/>
      <c r="T141" s="4"/>
      <c r="U141" s="145"/>
      <c r="V141" s="145"/>
      <c r="W141" s="145"/>
      <c r="X141" s="145"/>
      <c r="Y141" s="144"/>
      <c r="Z141" s="144"/>
      <c r="AA141" s="144"/>
    </row>
    <row r="142" spans="4:27" ht="6.75" customHeight="1">
      <c r="D142" s="4"/>
      <c r="E142" s="4"/>
      <c r="F142" s="4"/>
      <c r="G142" s="4"/>
      <c r="H142" s="4"/>
      <c r="I142" s="4"/>
      <c r="J142" s="4"/>
      <c r="K142" s="23"/>
      <c r="L142" s="23"/>
      <c r="M142" s="27"/>
      <c r="N142" s="27"/>
      <c r="O142" s="4"/>
      <c r="P142" s="27"/>
      <c r="Q142" s="27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4:27" ht="6.75" customHeight="1">
      <c r="D143" s="4"/>
      <c r="E143" s="4"/>
      <c r="F143" s="4"/>
      <c r="G143" s="4"/>
      <c r="H143" s="4"/>
      <c r="I143" s="4"/>
      <c r="J143" s="4"/>
      <c r="K143" s="23"/>
      <c r="L143" s="23"/>
      <c r="M143" s="27"/>
      <c r="N143" s="27"/>
      <c r="O143" s="4"/>
      <c r="P143" s="27"/>
      <c r="Q143" s="27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4:27" ht="6.75" customHeight="1">
      <c r="D144" s="144" t="s">
        <v>11</v>
      </c>
      <c r="E144" s="144"/>
      <c r="F144" s="144"/>
      <c r="G144" s="145" t="s">
        <v>47</v>
      </c>
      <c r="H144" s="145"/>
      <c r="I144" s="145"/>
      <c r="J144" s="145"/>
      <c r="K144" s="23"/>
      <c r="L144" s="23"/>
      <c r="M144" s="27"/>
      <c r="N144" s="27"/>
      <c r="O144" s="4"/>
      <c r="P144" s="27"/>
      <c r="Q144" s="16"/>
      <c r="R144" s="4"/>
      <c r="S144" s="4"/>
      <c r="T144" s="13"/>
      <c r="U144" s="145" t="s">
        <v>57</v>
      </c>
      <c r="V144" s="145"/>
      <c r="W144" s="145"/>
      <c r="X144" s="145"/>
      <c r="Y144" s="144" t="s">
        <v>12</v>
      </c>
      <c r="Z144" s="144"/>
      <c r="AA144" s="144"/>
    </row>
    <row r="145" spans="4:27" ht="6.75" customHeight="1">
      <c r="D145" s="144"/>
      <c r="E145" s="144"/>
      <c r="F145" s="144"/>
      <c r="G145" s="145"/>
      <c r="H145" s="145"/>
      <c r="I145" s="145"/>
      <c r="J145" s="145"/>
      <c r="K145" s="20"/>
      <c r="L145" s="23"/>
      <c r="M145" s="27"/>
      <c r="N145" s="19"/>
      <c r="O145" s="4"/>
      <c r="P145" s="4"/>
      <c r="Q145" s="27"/>
      <c r="R145" s="4"/>
      <c r="S145" s="27"/>
      <c r="T145" s="4"/>
      <c r="U145" s="145"/>
      <c r="V145" s="145"/>
      <c r="W145" s="145"/>
      <c r="X145" s="145"/>
      <c r="Y145" s="144"/>
      <c r="Z145" s="144"/>
      <c r="AA145" s="144"/>
    </row>
    <row r="146" spans="4:27" ht="6.75" customHeight="1">
      <c r="D146" s="4"/>
      <c r="E146" s="4"/>
      <c r="F146" s="4"/>
      <c r="G146" s="4"/>
      <c r="H146" s="4"/>
      <c r="I146" s="4"/>
      <c r="J146" s="4"/>
      <c r="K146" s="27"/>
      <c r="L146" s="23"/>
      <c r="M146" s="27"/>
      <c r="N146" s="23"/>
      <c r="O146" s="23"/>
      <c r="P146" s="4"/>
      <c r="Q146" s="27"/>
      <c r="R146" s="4"/>
      <c r="S146" s="16"/>
      <c r="T146" s="4"/>
      <c r="U146" s="4"/>
      <c r="V146" s="4"/>
      <c r="W146" s="4"/>
      <c r="X146" s="4"/>
      <c r="Y146" s="4"/>
      <c r="Z146" s="4"/>
      <c r="AA146" s="4"/>
    </row>
    <row r="147" spans="4:27" ht="6.75" customHeight="1">
      <c r="D147" s="4"/>
      <c r="E147" s="4"/>
      <c r="F147" s="4"/>
      <c r="G147" s="4"/>
      <c r="H147" s="4"/>
      <c r="I147" s="4"/>
      <c r="J147" s="4"/>
      <c r="K147" s="27"/>
      <c r="L147" s="20"/>
      <c r="M147" s="27"/>
      <c r="N147" s="23"/>
      <c r="O147" s="4"/>
      <c r="P147" s="4"/>
      <c r="Q147" s="27"/>
      <c r="R147" s="27"/>
      <c r="S147" s="27"/>
      <c r="T147" s="4"/>
      <c r="U147" s="4"/>
      <c r="V147" s="4"/>
      <c r="W147" s="4"/>
      <c r="X147" s="4"/>
      <c r="Y147" s="4"/>
      <c r="Z147" s="4"/>
      <c r="AA147" s="4"/>
    </row>
    <row r="148" spans="4:27" ht="6.75" customHeight="1">
      <c r="D148" s="144" t="s">
        <v>34</v>
      </c>
      <c r="E148" s="144"/>
      <c r="F148" s="144"/>
      <c r="G148" s="145" t="s">
        <v>56</v>
      </c>
      <c r="H148" s="145"/>
      <c r="I148" s="145"/>
      <c r="J148" s="145"/>
      <c r="K148" s="16"/>
      <c r="L148" s="27"/>
      <c r="M148" s="27"/>
      <c r="N148" s="4"/>
      <c r="O148" s="4"/>
      <c r="P148" s="4"/>
      <c r="Q148" s="27"/>
      <c r="R148" s="27"/>
      <c r="S148" s="27"/>
      <c r="T148" s="14"/>
      <c r="U148" s="145" t="s">
        <v>124</v>
      </c>
      <c r="V148" s="145"/>
      <c r="W148" s="145"/>
      <c r="X148" s="145"/>
      <c r="Y148" s="144" t="s">
        <v>8</v>
      </c>
      <c r="Z148" s="144"/>
      <c r="AA148" s="144"/>
    </row>
    <row r="149" spans="4:27" ht="6.75" customHeight="1">
      <c r="D149" s="144"/>
      <c r="E149" s="144"/>
      <c r="F149" s="144"/>
      <c r="G149" s="145"/>
      <c r="H149" s="145"/>
      <c r="I149" s="145"/>
      <c r="J149" s="145"/>
      <c r="K149" s="23"/>
      <c r="L149" s="27"/>
      <c r="M149" s="27"/>
      <c r="N149" s="4"/>
      <c r="O149" s="4"/>
      <c r="P149" s="4"/>
      <c r="Q149" s="27"/>
      <c r="R149" s="16"/>
      <c r="S149" s="4"/>
      <c r="T149" s="4"/>
      <c r="U149" s="145"/>
      <c r="V149" s="145"/>
      <c r="W149" s="145"/>
      <c r="X149" s="145"/>
      <c r="Y149" s="144"/>
      <c r="Z149" s="144"/>
      <c r="AA149" s="144"/>
    </row>
    <row r="150" spans="4:27" ht="6.75" customHeight="1">
      <c r="D150" s="4"/>
      <c r="E150" s="4"/>
      <c r="F150" s="4"/>
      <c r="G150" s="4"/>
      <c r="H150" s="4"/>
      <c r="I150" s="4"/>
      <c r="J150" s="4"/>
      <c r="K150" s="23"/>
      <c r="L150" s="27"/>
      <c r="M150" s="16"/>
      <c r="N150" s="23"/>
      <c r="O150" s="4"/>
      <c r="P150" s="4"/>
      <c r="Q150" s="4"/>
      <c r="R150" s="27"/>
      <c r="S150" s="4"/>
      <c r="T150" s="4"/>
      <c r="U150" s="4"/>
      <c r="V150" s="4"/>
      <c r="W150" s="4"/>
      <c r="X150" s="4"/>
      <c r="Y150" s="4"/>
      <c r="Z150" s="4"/>
      <c r="AA150" s="4"/>
    </row>
    <row r="151" spans="4:27" ht="6.75" customHeight="1">
      <c r="D151" s="4"/>
      <c r="E151" s="4"/>
      <c r="F151" s="4"/>
      <c r="G151" s="4"/>
      <c r="H151" s="4"/>
      <c r="I151" s="4"/>
      <c r="J151" s="4"/>
      <c r="K151" s="23"/>
      <c r="L151" s="27"/>
      <c r="M151" s="23"/>
      <c r="N151" s="4"/>
      <c r="O151" s="4"/>
      <c r="P151" s="4"/>
      <c r="Q151" s="4"/>
      <c r="R151" s="27"/>
      <c r="S151" s="4"/>
      <c r="T151" s="4"/>
      <c r="U151" s="4"/>
      <c r="V151" s="4"/>
      <c r="W151" s="4"/>
      <c r="X151" s="4"/>
      <c r="Y151" s="4"/>
      <c r="Z151" s="4"/>
      <c r="AA151" s="4"/>
    </row>
    <row r="152" spans="4:27" ht="6.75" customHeight="1">
      <c r="D152" s="144" t="s">
        <v>8</v>
      </c>
      <c r="E152" s="144"/>
      <c r="F152" s="144"/>
      <c r="G152" s="145" t="s">
        <v>60</v>
      </c>
      <c r="H152" s="145"/>
      <c r="I152" s="145"/>
      <c r="J152" s="145"/>
      <c r="K152" s="13"/>
      <c r="L152" s="16"/>
      <c r="M152" s="23"/>
      <c r="N152" s="4"/>
      <c r="O152" s="4"/>
      <c r="P152" s="4"/>
      <c r="Q152" s="4"/>
      <c r="R152" s="27"/>
      <c r="S152" s="14"/>
      <c r="T152" s="13"/>
      <c r="U152" s="145" t="s">
        <v>59</v>
      </c>
      <c r="V152" s="145"/>
      <c r="W152" s="145"/>
      <c r="X152" s="145"/>
      <c r="Y152" s="144" t="s">
        <v>11</v>
      </c>
      <c r="Z152" s="144"/>
      <c r="AA152" s="144"/>
    </row>
    <row r="153" spans="4:27" ht="6.75" customHeight="1">
      <c r="D153" s="144"/>
      <c r="E153" s="144"/>
      <c r="F153" s="144"/>
      <c r="G153" s="145"/>
      <c r="H153" s="145"/>
      <c r="I153" s="145"/>
      <c r="J153" s="14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145"/>
      <c r="V153" s="145"/>
      <c r="W153" s="145"/>
      <c r="X153" s="145"/>
      <c r="Y153" s="144"/>
      <c r="Z153" s="144"/>
      <c r="AA153" s="144"/>
    </row>
    <row r="154" spans="4:29" ht="6.7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4:34" ht="6.7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1" ht="6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6.75" customHeight="1">
      <c r="A157" s="280" t="s">
        <v>82</v>
      </c>
      <c r="B157" s="280"/>
      <c r="C157" s="280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</row>
    <row r="158" spans="1:31" ht="6.75" customHeight="1">
      <c r="A158" s="280"/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</row>
    <row r="159" spans="1:31" ht="6.75" customHeight="1">
      <c r="A159" s="280"/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</row>
    <row r="160" spans="4:31" ht="6.75" customHeight="1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E160" s="37"/>
    </row>
    <row r="161" spans="4:28" ht="6.75" customHeight="1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4:27" ht="6.75" customHeight="1">
      <c r="D162" s="144" t="s">
        <v>11</v>
      </c>
      <c r="E162" s="144"/>
      <c r="F162" s="144"/>
      <c r="G162" s="145" t="s">
        <v>65</v>
      </c>
      <c r="H162" s="145"/>
      <c r="I162" s="145"/>
      <c r="J162" s="145"/>
      <c r="K162" s="13"/>
      <c r="L162" s="13"/>
      <c r="M162" s="4"/>
      <c r="N162" s="4"/>
      <c r="O162" s="4"/>
      <c r="P162" s="4"/>
      <c r="Q162" s="4"/>
      <c r="R162" s="4"/>
      <c r="S162" s="23"/>
      <c r="T162" s="13"/>
      <c r="U162" s="145" t="s">
        <v>72</v>
      </c>
      <c r="V162" s="145"/>
      <c r="W162" s="145"/>
      <c r="X162" s="145"/>
      <c r="Y162" s="144" t="s">
        <v>9</v>
      </c>
      <c r="Z162" s="144"/>
      <c r="AA162" s="144"/>
    </row>
    <row r="163" spans="4:27" ht="6.75" customHeight="1">
      <c r="D163" s="144"/>
      <c r="E163" s="144"/>
      <c r="F163" s="144"/>
      <c r="G163" s="145"/>
      <c r="H163" s="145"/>
      <c r="I163" s="145"/>
      <c r="J163" s="145"/>
      <c r="K163" s="4"/>
      <c r="L163" s="20"/>
      <c r="M163" s="4"/>
      <c r="N163" s="4"/>
      <c r="O163" s="4"/>
      <c r="P163" s="4"/>
      <c r="Q163" s="23"/>
      <c r="R163" s="23"/>
      <c r="S163" s="18"/>
      <c r="T163" s="23"/>
      <c r="U163" s="145"/>
      <c r="V163" s="145"/>
      <c r="W163" s="145"/>
      <c r="X163" s="145"/>
      <c r="Y163" s="144"/>
      <c r="Z163" s="144"/>
      <c r="AA163" s="144"/>
    </row>
    <row r="164" spans="4:27" ht="6.75" customHeight="1">
      <c r="D164" s="4"/>
      <c r="E164" s="4"/>
      <c r="F164" s="4"/>
      <c r="G164" s="4"/>
      <c r="H164" s="4"/>
      <c r="I164" s="4"/>
      <c r="J164" s="4"/>
      <c r="K164" s="4"/>
      <c r="L164" s="27"/>
      <c r="M164" s="4"/>
      <c r="N164" s="4"/>
      <c r="O164" s="4"/>
      <c r="P164" s="4"/>
      <c r="Q164" s="23"/>
      <c r="R164" s="23"/>
      <c r="S164" s="26"/>
      <c r="T164" s="23"/>
      <c r="U164" s="4"/>
      <c r="V164" s="4"/>
      <c r="W164" s="4"/>
      <c r="X164" s="4"/>
      <c r="Y164" s="4"/>
      <c r="Z164" s="4"/>
      <c r="AA164" s="4"/>
    </row>
    <row r="165" spans="4:27" ht="6.75" customHeight="1">
      <c r="D165" s="4"/>
      <c r="E165" s="4"/>
      <c r="F165" s="4"/>
      <c r="G165" s="4"/>
      <c r="H165" s="4"/>
      <c r="I165" s="4"/>
      <c r="J165" s="4"/>
      <c r="K165" s="4"/>
      <c r="L165" s="27"/>
      <c r="M165" s="14"/>
      <c r="N165" s="4"/>
      <c r="O165" s="4"/>
      <c r="P165" s="4"/>
      <c r="Q165" s="23"/>
      <c r="R165" s="23"/>
      <c r="S165" s="26"/>
      <c r="T165" s="23"/>
      <c r="U165" s="4"/>
      <c r="V165" s="4"/>
      <c r="W165" s="4"/>
      <c r="X165" s="4"/>
      <c r="Y165" s="4"/>
      <c r="Z165" s="4"/>
      <c r="AA165" s="4"/>
    </row>
    <row r="166" spans="4:27" ht="6.75" customHeight="1">
      <c r="D166" s="144" t="s">
        <v>38</v>
      </c>
      <c r="E166" s="144"/>
      <c r="F166" s="144"/>
      <c r="G166" s="145" t="s">
        <v>68</v>
      </c>
      <c r="H166" s="145"/>
      <c r="I166" s="145"/>
      <c r="J166" s="145"/>
      <c r="K166" s="4"/>
      <c r="L166" s="27"/>
      <c r="M166" s="20"/>
      <c r="N166" s="4"/>
      <c r="O166" s="4"/>
      <c r="P166" s="4"/>
      <c r="Q166" s="23"/>
      <c r="R166" s="18"/>
      <c r="S166" s="26"/>
      <c r="T166" s="23"/>
      <c r="U166" s="145" t="s">
        <v>116</v>
      </c>
      <c r="V166" s="145"/>
      <c r="W166" s="145"/>
      <c r="X166" s="145"/>
      <c r="Y166" s="144" t="s">
        <v>11</v>
      </c>
      <c r="Z166" s="144"/>
      <c r="AA166" s="144"/>
    </row>
    <row r="167" spans="4:27" ht="6.75" customHeight="1">
      <c r="D167" s="144"/>
      <c r="E167" s="144"/>
      <c r="F167" s="144"/>
      <c r="G167" s="145"/>
      <c r="H167" s="145"/>
      <c r="I167" s="145"/>
      <c r="J167" s="145"/>
      <c r="K167" s="20"/>
      <c r="L167" s="27"/>
      <c r="M167" s="27"/>
      <c r="N167" s="4"/>
      <c r="O167" s="4"/>
      <c r="P167" s="4"/>
      <c r="Q167" s="23"/>
      <c r="R167" s="26"/>
      <c r="S167" s="26"/>
      <c r="T167" s="18"/>
      <c r="U167" s="145"/>
      <c r="V167" s="145"/>
      <c r="W167" s="145"/>
      <c r="X167" s="145"/>
      <c r="Y167" s="144"/>
      <c r="Z167" s="144"/>
      <c r="AA167" s="144"/>
    </row>
    <row r="168" spans="4:27" ht="6.75" customHeight="1">
      <c r="D168" s="4"/>
      <c r="E168" s="4"/>
      <c r="F168" s="4"/>
      <c r="G168" s="4"/>
      <c r="H168" s="4"/>
      <c r="I168" s="4"/>
      <c r="J168" s="4"/>
      <c r="K168" s="27"/>
      <c r="L168" s="33"/>
      <c r="M168" s="27"/>
      <c r="N168" s="4"/>
      <c r="O168" s="4"/>
      <c r="P168" s="4"/>
      <c r="Q168" s="23"/>
      <c r="R168" s="26"/>
      <c r="S168" s="14"/>
      <c r="T168" s="26"/>
      <c r="U168" s="4"/>
      <c r="V168" s="4"/>
      <c r="W168" s="4"/>
      <c r="X168" s="4"/>
      <c r="Y168" s="4"/>
      <c r="Z168" s="4"/>
      <c r="AA168" s="4"/>
    </row>
    <row r="169" spans="4:27" ht="6.75" customHeight="1">
      <c r="D169" s="4"/>
      <c r="E169" s="4"/>
      <c r="F169" s="4"/>
      <c r="G169" s="4"/>
      <c r="H169" s="4"/>
      <c r="I169" s="4"/>
      <c r="J169" s="4"/>
      <c r="K169" s="27"/>
      <c r="L169" s="4"/>
      <c r="M169" s="27"/>
      <c r="N169" s="4"/>
      <c r="O169" s="4"/>
      <c r="P169" s="4"/>
      <c r="Q169" s="23"/>
      <c r="R169" s="26"/>
      <c r="S169" s="23"/>
      <c r="T169" s="26"/>
      <c r="U169" s="4"/>
      <c r="V169" s="4"/>
      <c r="W169" s="4"/>
      <c r="X169" s="4"/>
      <c r="Y169" s="4"/>
      <c r="Z169" s="4"/>
      <c r="AA169" s="4"/>
    </row>
    <row r="170" spans="4:27" ht="6.75" customHeight="1">
      <c r="D170" s="144" t="s">
        <v>34</v>
      </c>
      <c r="E170" s="144"/>
      <c r="F170" s="144"/>
      <c r="G170" s="145" t="s">
        <v>66</v>
      </c>
      <c r="H170" s="145"/>
      <c r="I170" s="145"/>
      <c r="J170" s="145"/>
      <c r="K170" s="27"/>
      <c r="L170" s="4"/>
      <c r="M170" s="27"/>
      <c r="N170" s="14"/>
      <c r="O170" s="4"/>
      <c r="P170" s="4"/>
      <c r="Q170" s="13"/>
      <c r="R170" s="26"/>
      <c r="S170" s="23"/>
      <c r="T170" s="14"/>
      <c r="U170" s="145" t="s">
        <v>117</v>
      </c>
      <c r="V170" s="145"/>
      <c r="W170" s="145"/>
      <c r="X170" s="145"/>
      <c r="Y170" s="144" t="s">
        <v>38</v>
      </c>
      <c r="Z170" s="144"/>
      <c r="AA170" s="144"/>
    </row>
    <row r="171" spans="4:27" ht="6.75" customHeight="1">
      <c r="D171" s="144"/>
      <c r="E171" s="144"/>
      <c r="F171" s="144"/>
      <c r="G171" s="145"/>
      <c r="H171" s="145"/>
      <c r="I171" s="145"/>
      <c r="J171" s="145"/>
      <c r="K171" s="19"/>
      <c r="L171" s="4"/>
      <c r="M171" s="27"/>
      <c r="N171" s="20"/>
      <c r="O171" s="4"/>
      <c r="P171" s="27"/>
      <c r="Q171" s="23"/>
      <c r="R171" s="26"/>
      <c r="S171" s="23"/>
      <c r="T171" s="23"/>
      <c r="U171" s="145"/>
      <c r="V171" s="145"/>
      <c r="W171" s="145"/>
      <c r="X171" s="145"/>
      <c r="Y171" s="144"/>
      <c r="Z171" s="144"/>
      <c r="AA171" s="144"/>
    </row>
    <row r="172" spans="4:27" ht="6.75" customHeight="1">
      <c r="D172" s="4"/>
      <c r="E172" s="4"/>
      <c r="F172" s="4"/>
      <c r="G172" s="4"/>
      <c r="H172" s="4"/>
      <c r="I172" s="4"/>
      <c r="J172" s="4"/>
      <c r="K172" s="4"/>
      <c r="L172" s="4"/>
      <c r="M172" s="27"/>
      <c r="N172" s="27"/>
      <c r="O172" s="4"/>
      <c r="P172" s="27"/>
      <c r="Q172" s="23"/>
      <c r="R172" s="26"/>
      <c r="S172" s="23"/>
      <c r="T172" s="23"/>
      <c r="U172" s="4"/>
      <c r="V172" s="4"/>
      <c r="W172" s="4"/>
      <c r="X172" s="4"/>
      <c r="Y172" s="4"/>
      <c r="Z172" s="4"/>
      <c r="AA172" s="4"/>
    </row>
    <row r="173" spans="4:27" ht="6.75" customHeight="1">
      <c r="D173" s="4"/>
      <c r="E173" s="4"/>
      <c r="F173" s="4"/>
      <c r="G173" s="4"/>
      <c r="H173" s="4"/>
      <c r="I173" s="4"/>
      <c r="J173" s="4"/>
      <c r="K173" s="4"/>
      <c r="L173" s="4"/>
      <c r="M173" s="27"/>
      <c r="N173" s="27"/>
      <c r="O173" s="4"/>
      <c r="P173" s="27"/>
      <c r="Q173" s="23"/>
      <c r="R173" s="26"/>
      <c r="S173" s="23"/>
      <c r="T173" s="23"/>
      <c r="U173" s="4"/>
      <c r="V173" s="4"/>
      <c r="W173" s="4"/>
      <c r="X173" s="4"/>
      <c r="Y173" s="4"/>
      <c r="Z173" s="4"/>
      <c r="AA173" s="4"/>
    </row>
    <row r="174" spans="4:27" ht="6.75" customHeight="1">
      <c r="D174" s="144" t="s">
        <v>27</v>
      </c>
      <c r="E174" s="144"/>
      <c r="F174" s="144"/>
      <c r="G174" s="145" t="s">
        <v>71</v>
      </c>
      <c r="H174" s="145"/>
      <c r="I174" s="145"/>
      <c r="J174" s="145"/>
      <c r="K174" s="13"/>
      <c r="L174" s="13"/>
      <c r="M174" s="27"/>
      <c r="N174" s="27"/>
      <c r="O174" s="4"/>
      <c r="P174" s="27"/>
      <c r="Q174" s="23"/>
      <c r="R174" s="26"/>
      <c r="S174" s="23"/>
      <c r="T174" s="13"/>
      <c r="U174" s="145" t="s">
        <v>70</v>
      </c>
      <c r="V174" s="145"/>
      <c r="W174" s="145"/>
      <c r="X174" s="145"/>
      <c r="Y174" s="144" t="s">
        <v>20</v>
      </c>
      <c r="Z174" s="144"/>
      <c r="AA174" s="144"/>
    </row>
    <row r="175" spans="4:27" ht="6.75" customHeight="1">
      <c r="D175" s="144"/>
      <c r="E175" s="144"/>
      <c r="F175" s="144"/>
      <c r="G175" s="145"/>
      <c r="H175" s="145"/>
      <c r="I175" s="145"/>
      <c r="J175" s="145"/>
      <c r="K175" s="4"/>
      <c r="L175" s="20"/>
      <c r="M175" s="27"/>
      <c r="N175" s="27"/>
      <c r="O175" s="4"/>
      <c r="P175" s="27"/>
      <c r="Q175" s="23"/>
      <c r="R175" s="26"/>
      <c r="S175" s="18"/>
      <c r="T175" s="23"/>
      <c r="U175" s="145"/>
      <c r="V175" s="145"/>
      <c r="W175" s="145"/>
      <c r="X175" s="145"/>
      <c r="Y175" s="144"/>
      <c r="Z175" s="144"/>
      <c r="AA175" s="144"/>
    </row>
    <row r="176" spans="4:27" ht="6.75" customHeight="1">
      <c r="D176" s="4"/>
      <c r="E176" s="4"/>
      <c r="F176" s="4"/>
      <c r="G176" s="4"/>
      <c r="H176" s="4"/>
      <c r="I176" s="4"/>
      <c r="J176" s="4"/>
      <c r="K176" s="4"/>
      <c r="L176" s="27"/>
      <c r="M176" s="33"/>
      <c r="N176" s="27"/>
      <c r="O176" s="4"/>
      <c r="P176" s="27"/>
      <c r="Q176" s="23"/>
      <c r="R176" s="14"/>
      <c r="S176" s="26"/>
      <c r="T176" s="23"/>
      <c r="U176" s="4"/>
      <c r="V176" s="4"/>
      <c r="W176" s="4"/>
      <c r="X176" s="4"/>
      <c r="Y176" s="4"/>
      <c r="Z176" s="4"/>
      <c r="AA176" s="4"/>
    </row>
    <row r="177" spans="4:27" ht="6.75" customHeight="1">
      <c r="D177" s="4"/>
      <c r="E177" s="4"/>
      <c r="F177" s="4"/>
      <c r="G177" s="4"/>
      <c r="H177" s="4"/>
      <c r="I177" s="4"/>
      <c r="J177" s="4"/>
      <c r="K177" s="4"/>
      <c r="L177" s="27"/>
      <c r="M177" s="4"/>
      <c r="N177" s="27"/>
      <c r="O177" s="4"/>
      <c r="P177" s="27"/>
      <c r="Q177" s="23"/>
      <c r="R177" s="23"/>
      <c r="S177" s="26"/>
      <c r="T177" s="23"/>
      <c r="U177" s="4"/>
      <c r="V177" s="4"/>
      <c r="W177" s="4"/>
      <c r="X177" s="4"/>
      <c r="Y177" s="4"/>
      <c r="Z177" s="4"/>
      <c r="AA177" s="4"/>
    </row>
    <row r="178" spans="4:27" ht="6.75" customHeight="1">
      <c r="D178" s="144" t="s">
        <v>12</v>
      </c>
      <c r="E178" s="144"/>
      <c r="F178" s="144"/>
      <c r="G178" s="145" t="s">
        <v>67</v>
      </c>
      <c r="H178" s="145"/>
      <c r="I178" s="145"/>
      <c r="J178" s="145"/>
      <c r="K178" s="13"/>
      <c r="L178" s="16"/>
      <c r="M178" s="4"/>
      <c r="N178" s="27"/>
      <c r="O178" s="4"/>
      <c r="P178" s="27"/>
      <c r="Q178" s="23"/>
      <c r="R178" s="23"/>
      <c r="S178" s="14"/>
      <c r="T178" s="13"/>
      <c r="U178" s="145" t="s">
        <v>118</v>
      </c>
      <c r="V178" s="145"/>
      <c r="W178" s="145"/>
      <c r="X178" s="145"/>
      <c r="Y178" s="144" t="s">
        <v>8</v>
      </c>
      <c r="Z178" s="144"/>
      <c r="AA178" s="144"/>
    </row>
    <row r="179" spans="4:27" ht="6.75" customHeight="1">
      <c r="D179" s="144"/>
      <c r="E179" s="144"/>
      <c r="F179" s="144"/>
      <c r="G179" s="145"/>
      <c r="H179" s="145"/>
      <c r="I179" s="145"/>
      <c r="J179" s="145"/>
      <c r="K179" s="4"/>
      <c r="L179" s="4"/>
      <c r="M179" s="4"/>
      <c r="N179" s="27"/>
      <c r="O179" s="4"/>
      <c r="P179" s="27"/>
      <c r="Q179" s="23"/>
      <c r="R179" s="23"/>
      <c r="S179" s="23"/>
      <c r="T179" s="23"/>
      <c r="U179" s="145"/>
      <c r="V179" s="145"/>
      <c r="W179" s="145"/>
      <c r="X179" s="145"/>
      <c r="Y179" s="144"/>
      <c r="Z179" s="144"/>
      <c r="AA179" s="144"/>
    </row>
    <row r="180" spans="4:27" ht="6.75" customHeight="1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7"/>
      <c r="O180" s="33"/>
      <c r="P180" s="16"/>
      <c r="Q180" s="23"/>
      <c r="R180" s="23"/>
      <c r="S180" s="23"/>
      <c r="T180" s="23"/>
      <c r="U180" s="4"/>
      <c r="V180" s="4"/>
      <c r="W180" s="4"/>
      <c r="X180" s="4"/>
      <c r="Y180" s="4"/>
      <c r="Z180" s="4"/>
      <c r="AA180" s="4"/>
    </row>
    <row r="181" spans="4:27" ht="6.75" customHeight="1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27"/>
      <c r="O181" s="4"/>
      <c r="P181" s="27"/>
      <c r="Q181" s="23"/>
      <c r="R181" s="23"/>
      <c r="S181" s="23"/>
      <c r="T181" s="23"/>
      <c r="U181" s="4"/>
      <c r="V181" s="4"/>
      <c r="W181" s="4"/>
      <c r="X181" s="4"/>
      <c r="Y181" s="4"/>
      <c r="Z181" s="4"/>
      <c r="AA181" s="4"/>
    </row>
    <row r="182" spans="4:27" ht="6.75" customHeight="1">
      <c r="D182" s="144" t="s">
        <v>27</v>
      </c>
      <c r="E182" s="144"/>
      <c r="F182" s="144"/>
      <c r="G182" s="145" t="s">
        <v>77</v>
      </c>
      <c r="H182" s="145"/>
      <c r="I182" s="145"/>
      <c r="J182" s="145"/>
      <c r="K182" s="13"/>
      <c r="L182" s="4"/>
      <c r="M182" s="4"/>
      <c r="N182" s="27"/>
      <c r="O182" s="26"/>
      <c r="P182" s="27"/>
      <c r="Q182" s="23"/>
      <c r="R182" s="23"/>
      <c r="S182" s="13"/>
      <c r="T182" s="13"/>
      <c r="U182" s="145" t="s">
        <v>74</v>
      </c>
      <c r="V182" s="145"/>
      <c r="W182" s="145"/>
      <c r="X182" s="145"/>
      <c r="Y182" s="144" t="s">
        <v>38</v>
      </c>
      <c r="Z182" s="144"/>
      <c r="AA182" s="144"/>
    </row>
    <row r="183" spans="4:27" ht="6.75" customHeight="1">
      <c r="D183" s="144"/>
      <c r="E183" s="144"/>
      <c r="F183" s="144"/>
      <c r="G183" s="145"/>
      <c r="H183" s="145"/>
      <c r="I183" s="145"/>
      <c r="J183" s="145"/>
      <c r="K183" s="4"/>
      <c r="L183" s="20"/>
      <c r="M183" s="4"/>
      <c r="N183" s="27"/>
      <c r="O183" s="26"/>
      <c r="P183" s="27"/>
      <c r="Q183" s="23"/>
      <c r="R183" s="27"/>
      <c r="S183" s="23"/>
      <c r="T183" s="23"/>
      <c r="U183" s="145"/>
      <c r="V183" s="145"/>
      <c r="W183" s="145"/>
      <c r="X183" s="145"/>
      <c r="Y183" s="144"/>
      <c r="Z183" s="144"/>
      <c r="AA183" s="144"/>
    </row>
    <row r="184" spans="4:27" ht="6.75" customHeight="1">
      <c r="D184" s="4"/>
      <c r="E184" s="4"/>
      <c r="F184" s="4"/>
      <c r="G184" s="4"/>
      <c r="H184" s="4"/>
      <c r="I184" s="4"/>
      <c r="J184" s="4"/>
      <c r="K184" s="4"/>
      <c r="L184" s="27"/>
      <c r="M184" s="4"/>
      <c r="N184" s="27"/>
      <c r="O184" s="4"/>
      <c r="P184" s="27"/>
      <c r="Q184" s="23"/>
      <c r="R184" s="16"/>
      <c r="S184" s="23"/>
      <c r="T184" s="23"/>
      <c r="U184" s="4"/>
      <c r="V184" s="4"/>
      <c r="W184" s="4"/>
      <c r="X184" s="4"/>
      <c r="Y184" s="4"/>
      <c r="Z184" s="4"/>
      <c r="AA184" s="4"/>
    </row>
    <row r="185" spans="4:27" ht="6.75" customHeight="1">
      <c r="D185" s="4"/>
      <c r="E185" s="4"/>
      <c r="F185" s="4"/>
      <c r="G185" s="4"/>
      <c r="H185" s="4"/>
      <c r="I185" s="4"/>
      <c r="J185" s="4"/>
      <c r="K185" s="4"/>
      <c r="L185" s="27"/>
      <c r="M185" s="4"/>
      <c r="N185" s="27"/>
      <c r="O185" s="4"/>
      <c r="P185" s="27"/>
      <c r="Q185" s="27"/>
      <c r="R185" s="27"/>
      <c r="S185" s="23"/>
      <c r="T185" s="23"/>
      <c r="U185" s="4"/>
      <c r="V185" s="4"/>
      <c r="W185" s="4"/>
      <c r="X185" s="4"/>
      <c r="Y185" s="4"/>
      <c r="Z185" s="4"/>
      <c r="AA185" s="4"/>
    </row>
    <row r="186" spans="4:27" ht="6.75" customHeight="1">
      <c r="D186" s="144" t="s">
        <v>9</v>
      </c>
      <c r="E186" s="144"/>
      <c r="F186" s="144"/>
      <c r="G186" s="145" t="s">
        <v>78</v>
      </c>
      <c r="H186" s="145"/>
      <c r="I186" s="145"/>
      <c r="J186" s="145"/>
      <c r="K186" s="23"/>
      <c r="L186" s="27"/>
      <c r="M186" s="20"/>
      <c r="N186" s="27"/>
      <c r="O186" s="4"/>
      <c r="P186" s="27"/>
      <c r="Q186" s="27"/>
      <c r="R186" s="27"/>
      <c r="S186" s="14"/>
      <c r="T186" s="13"/>
      <c r="U186" s="145" t="s">
        <v>204</v>
      </c>
      <c r="V186" s="145"/>
      <c r="W186" s="145"/>
      <c r="X186" s="145"/>
      <c r="Y186" s="144" t="s">
        <v>27</v>
      </c>
      <c r="Z186" s="144"/>
      <c r="AA186" s="144"/>
    </row>
    <row r="187" spans="4:27" ht="6.75" customHeight="1">
      <c r="D187" s="144"/>
      <c r="E187" s="144"/>
      <c r="F187" s="144"/>
      <c r="G187" s="145"/>
      <c r="H187" s="145"/>
      <c r="I187" s="145"/>
      <c r="J187" s="145"/>
      <c r="K187" s="20"/>
      <c r="L187" s="27"/>
      <c r="M187" s="27"/>
      <c r="N187" s="27"/>
      <c r="O187" s="4"/>
      <c r="P187" s="27"/>
      <c r="Q187" s="27"/>
      <c r="R187" s="23"/>
      <c r="S187" s="23"/>
      <c r="T187" s="23"/>
      <c r="U187" s="145"/>
      <c r="V187" s="145"/>
      <c r="W187" s="145"/>
      <c r="X187" s="145"/>
      <c r="Y187" s="144"/>
      <c r="Z187" s="144"/>
      <c r="AA187" s="144"/>
    </row>
    <row r="188" spans="4:27" ht="6.75" customHeight="1">
      <c r="D188" s="4"/>
      <c r="E188" s="4"/>
      <c r="F188" s="4"/>
      <c r="G188" s="4"/>
      <c r="H188" s="4"/>
      <c r="I188" s="4"/>
      <c r="J188" s="4"/>
      <c r="K188" s="27"/>
      <c r="L188" s="16"/>
      <c r="M188" s="27"/>
      <c r="N188" s="27"/>
      <c r="O188" s="4"/>
      <c r="P188" s="27"/>
      <c r="Q188" s="27"/>
      <c r="R188" s="23"/>
      <c r="S188" s="23"/>
      <c r="T188" s="23"/>
      <c r="U188" s="4"/>
      <c r="V188" s="4"/>
      <c r="W188" s="4"/>
      <c r="X188" s="4"/>
      <c r="Y188" s="4"/>
      <c r="Z188" s="4"/>
      <c r="AA188" s="4"/>
    </row>
    <row r="189" spans="4:27" ht="6.75" customHeight="1">
      <c r="D189" s="4"/>
      <c r="E189" s="4"/>
      <c r="F189" s="4"/>
      <c r="G189" s="4"/>
      <c r="H189" s="4"/>
      <c r="I189" s="4"/>
      <c r="J189" s="4"/>
      <c r="K189" s="27"/>
      <c r="L189" s="23"/>
      <c r="M189" s="27"/>
      <c r="N189" s="27"/>
      <c r="O189" s="4"/>
      <c r="P189" s="27"/>
      <c r="Q189" s="27"/>
      <c r="R189" s="23"/>
      <c r="S189" s="23"/>
      <c r="T189" s="23"/>
      <c r="U189" s="4"/>
      <c r="V189" s="4"/>
      <c r="W189" s="4"/>
      <c r="X189" s="4"/>
      <c r="Y189" s="4"/>
      <c r="Z189" s="4"/>
      <c r="AA189" s="4"/>
    </row>
    <row r="190" spans="4:27" ht="6.75" customHeight="1">
      <c r="D190" s="144" t="s">
        <v>20</v>
      </c>
      <c r="E190" s="144"/>
      <c r="F190" s="144"/>
      <c r="G190" s="145" t="s">
        <v>76</v>
      </c>
      <c r="H190" s="145"/>
      <c r="I190" s="145"/>
      <c r="J190" s="145"/>
      <c r="K190" s="16"/>
      <c r="L190" s="23"/>
      <c r="M190" s="27"/>
      <c r="N190" s="16"/>
      <c r="O190" s="4"/>
      <c r="P190" s="27"/>
      <c r="Q190" s="33"/>
      <c r="R190" s="23"/>
      <c r="S190" s="23"/>
      <c r="T190" s="13"/>
      <c r="U190" s="145" t="s">
        <v>80</v>
      </c>
      <c r="V190" s="145"/>
      <c r="W190" s="145"/>
      <c r="X190" s="145"/>
      <c r="Y190" s="144" t="s">
        <v>12</v>
      </c>
      <c r="Z190" s="144"/>
      <c r="AA190" s="144"/>
    </row>
    <row r="191" spans="4:27" ht="6.75" customHeight="1">
      <c r="D191" s="144"/>
      <c r="E191" s="144"/>
      <c r="F191" s="144"/>
      <c r="G191" s="145"/>
      <c r="H191" s="145"/>
      <c r="I191" s="145"/>
      <c r="J191" s="145"/>
      <c r="K191" s="23"/>
      <c r="L191" s="23"/>
      <c r="M191" s="27"/>
      <c r="N191" s="23"/>
      <c r="O191" s="4"/>
      <c r="P191" s="4"/>
      <c r="Q191" s="27"/>
      <c r="R191" s="23"/>
      <c r="S191" s="27"/>
      <c r="T191" s="23"/>
      <c r="U191" s="145"/>
      <c r="V191" s="145"/>
      <c r="W191" s="145"/>
      <c r="X191" s="145"/>
      <c r="Y191" s="144"/>
      <c r="Z191" s="144"/>
      <c r="AA191" s="144"/>
    </row>
    <row r="192" spans="4:27" ht="6.75" customHeight="1">
      <c r="D192" s="4"/>
      <c r="E192" s="4"/>
      <c r="F192" s="4"/>
      <c r="G192" s="4"/>
      <c r="H192" s="4"/>
      <c r="I192" s="4"/>
      <c r="J192" s="4"/>
      <c r="K192" s="23"/>
      <c r="L192" s="23"/>
      <c r="M192" s="27"/>
      <c r="N192" s="23"/>
      <c r="O192" s="23"/>
      <c r="P192" s="4"/>
      <c r="Q192" s="27"/>
      <c r="R192" s="23"/>
      <c r="S192" s="27"/>
      <c r="T192" s="23"/>
      <c r="U192" s="4"/>
      <c r="V192" s="4"/>
      <c r="W192" s="4"/>
      <c r="X192" s="4"/>
      <c r="Y192" s="4"/>
      <c r="Z192" s="4"/>
      <c r="AA192" s="4"/>
    </row>
    <row r="193" spans="4:27" ht="6.75" customHeight="1">
      <c r="D193" s="4"/>
      <c r="E193" s="4"/>
      <c r="F193" s="4"/>
      <c r="G193" s="4"/>
      <c r="H193" s="4"/>
      <c r="I193" s="4"/>
      <c r="J193" s="4"/>
      <c r="K193" s="23"/>
      <c r="L193" s="23"/>
      <c r="M193" s="27"/>
      <c r="N193" s="23"/>
      <c r="O193" s="4"/>
      <c r="P193" s="4"/>
      <c r="Q193" s="27"/>
      <c r="R193" s="27"/>
      <c r="S193" s="20"/>
      <c r="T193" s="23"/>
      <c r="U193" s="4"/>
      <c r="V193" s="4"/>
      <c r="W193" s="4"/>
      <c r="X193" s="4"/>
      <c r="Y193" s="4"/>
      <c r="Z193" s="4"/>
      <c r="AA193" s="4"/>
    </row>
    <row r="194" spans="4:27" ht="6.75" customHeight="1">
      <c r="D194" s="144" t="s">
        <v>34</v>
      </c>
      <c r="E194" s="144"/>
      <c r="F194" s="144"/>
      <c r="G194" s="145" t="s">
        <v>69</v>
      </c>
      <c r="H194" s="145"/>
      <c r="I194" s="145"/>
      <c r="J194" s="145"/>
      <c r="K194" s="23"/>
      <c r="L194" s="23"/>
      <c r="M194" s="27"/>
      <c r="N194" s="23"/>
      <c r="O194" s="4"/>
      <c r="P194" s="4"/>
      <c r="Q194" s="27"/>
      <c r="R194" s="16"/>
      <c r="S194" s="27"/>
      <c r="T194" s="14"/>
      <c r="U194" s="145" t="s">
        <v>79</v>
      </c>
      <c r="V194" s="145"/>
      <c r="W194" s="145"/>
      <c r="X194" s="145"/>
      <c r="Y194" s="144" t="s">
        <v>34</v>
      </c>
      <c r="Z194" s="144"/>
      <c r="AA194" s="144"/>
    </row>
    <row r="195" spans="4:27" ht="6.75" customHeight="1">
      <c r="D195" s="144"/>
      <c r="E195" s="144"/>
      <c r="F195" s="144"/>
      <c r="G195" s="145"/>
      <c r="H195" s="145"/>
      <c r="I195" s="145"/>
      <c r="J195" s="145"/>
      <c r="K195" s="20"/>
      <c r="L195" s="23"/>
      <c r="M195" s="27"/>
      <c r="N195" s="4"/>
      <c r="O195" s="4"/>
      <c r="P195" s="4"/>
      <c r="Q195" s="23"/>
      <c r="R195" s="27"/>
      <c r="S195" s="23"/>
      <c r="T195" s="23"/>
      <c r="U195" s="145"/>
      <c r="V195" s="145"/>
      <c r="W195" s="145"/>
      <c r="X195" s="145"/>
      <c r="Y195" s="144"/>
      <c r="Z195" s="144"/>
      <c r="AA195" s="144"/>
    </row>
    <row r="196" spans="4:27" ht="6.75" customHeight="1">
      <c r="D196" s="4"/>
      <c r="E196" s="4"/>
      <c r="F196" s="4"/>
      <c r="G196" s="4"/>
      <c r="H196" s="4"/>
      <c r="I196" s="4"/>
      <c r="J196" s="4"/>
      <c r="K196" s="27"/>
      <c r="L196" s="23"/>
      <c r="M196" s="27"/>
      <c r="N196" s="23"/>
      <c r="O196" s="4"/>
      <c r="P196" s="4"/>
      <c r="Q196" s="23"/>
      <c r="R196" s="27"/>
      <c r="S196" s="23"/>
      <c r="T196" s="23"/>
      <c r="U196" s="4"/>
      <c r="V196" s="4"/>
      <c r="W196" s="4"/>
      <c r="X196" s="4"/>
      <c r="Y196" s="4"/>
      <c r="Z196" s="4"/>
      <c r="AA196" s="4"/>
    </row>
    <row r="197" spans="4:27" ht="6.75" customHeight="1">
      <c r="D197" s="4"/>
      <c r="E197" s="4"/>
      <c r="F197" s="4"/>
      <c r="G197" s="4"/>
      <c r="H197" s="4"/>
      <c r="I197" s="4"/>
      <c r="J197" s="4"/>
      <c r="K197" s="27"/>
      <c r="L197" s="20"/>
      <c r="M197" s="27"/>
      <c r="N197" s="4"/>
      <c r="O197" s="4"/>
      <c r="P197" s="4"/>
      <c r="Q197" s="23"/>
      <c r="R197" s="27"/>
      <c r="S197" s="23"/>
      <c r="T197" s="23"/>
      <c r="U197" s="4"/>
      <c r="V197" s="4"/>
      <c r="W197" s="4"/>
      <c r="X197" s="4"/>
      <c r="Y197" s="4"/>
      <c r="Z197" s="4"/>
      <c r="AA197" s="4"/>
    </row>
    <row r="198" spans="4:27" ht="6.75" customHeight="1">
      <c r="D198" s="144" t="s">
        <v>38</v>
      </c>
      <c r="E198" s="144"/>
      <c r="F198" s="144"/>
      <c r="G198" s="145" t="s">
        <v>115</v>
      </c>
      <c r="H198" s="145"/>
      <c r="I198" s="145"/>
      <c r="J198" s="145"/>
      <c r="K198" s="16"/>
      <c r="L198" s="27"/>
      <c r="M198" s="27"/>
      <c r="N198" s="4"/>
      <c r="O198" s="4"/>
      <c r="P198" s="4"/>
      <c r="Q198" s="23"/>
      <c r="R198" s="27"/>
      <c r="S198" s="13"/>
      <c r="T198" s="13"/>
      <c r="U198" s="145" t="s">
        <v>81</v>
      </c>
      <c r="V198" s="145"/>
      <c r="W198" s="145"/>
      <c r="X198" s="145"/>
      <c r="Y198" s="144" t="s">
        <v>11</v>
      </c>
      <c r="Z198" s="144"/>
      <c r="AA198" s="144"/>
    </row>
    <row r="199" spans="4:27" ht="6.75" customHeight="1">
      <c r="D199" s="144"/>
      <c r="E199" s="144"/>
      <c r="F199" s="144"/>
      <c r="G199" s="145"/>
      <c r="H199" s="145"/>
      <c r="I199" s="145"/>
      <c r="J199" s="145"/>
      <c r="K199" s="23"/>
      <c r="L199" s="27"/>
      <c r="M199" s="16"/>
      <c r="N199" s="4"/>
      <c r="O199" s="4"/>
      <c r="P199" s="4"/>
      <c r="Q199" s="23"/>
      <c r="R199" s="23"/>
      <c r="S199" s="23"/>
      <c r="T199" s="23"/>
      <c r="U199" s="145"/>
      <c r="V199" s="145"/>
      <c r="W199" s="145"/>
      <c r="X199" s="145"/>
      <c r="Y199" s="144"/>
      <c r="Z199" s="144"/>
      <c r="AA199" s="144"/>
    </row>
    <row r="200" spans="4:29" ht="6.75" customHeight="1">
      <c r="D200" s="4"/>
      <c r="E200" s="4"/>
      <c r="F200" s="4"/>
      <c r="G200" s="4"/>
      <c r="H200" s="4"/>
      <c r="I200" s="4"/>
      <c r="J200" s="4"/>
      <c r="K200" s="23"/>
      <c r="L200" s="27"/>
      <c r="M200" s="2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4:34" ht="6.75" customHeight="1">
      <c r="D201" s="4"/>
      <c r="E201" s="4"/>
      <c r="F201" s="4"/>
      <c r="G201" s="4"/>
      <c r="H201" s="4"/>
      <c r="I201" s="4"/>
      <c r="J201" s="4"/>
      <c r="K201" s="4"/>
      <c r="L201" s="27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1" ht="6.75" customHeight="1">
      <c r="A202" s="4"/>
      <c r="B202" s="4"/>
      <c r="C202" s="4"/>
      <c r="D202" s="144" t="s">
        <v>11</v>
      </c>
      <c r="E202" s="144"/>
      <c r="F202" s="144"/>
      <c r="G202" s="145" t="s">
        <v>73</v>
      </c>
      <c r="H202" s="145"/>
      <c r="I202" s="145"/>
      <c r="J202" s="145"/>
      <c r="K202" s="13"/>
      <c r="L202" s="16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4:10" ht="6.75" customHeight="1">
      <c r="D203" s="144"/>
      <c r="E203" s="144"/>
      <c r="F203" s="144"/>
      <c r="G203" s="145"/>
      <c r="H203" s="145"/>
      <c r="I203" s="145"/>
      <c r="J203" s="145"/>
    </row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>
      <c r="T231" t="s">
        <v>83</v>
      </c>
    </row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  <row r="406" ht="6.75" customHeight="1"/>
    <row r="407" ht="6.75" customHeight="1"/>
    <row r="408" ht="6.75" customHeight="1"/>
    <row r="409" ht="6.75" customHeight="1"/>
    <row r="410" ht="6.75" customHeight="1"/>
    <row r="411" ht="6.75" customHeight="1"/>
    <row r="412" ht="6.75" customHeight="1"/>
    <row r="413" ht="6.75" customHeight="1"/>
  </sheetData>
  <sheetProtection/>
  <mergeCells count="183">
    <mergeCell ref="Y136:AA137"/>
    <mergeCell ref="G140:J141"/>
    <mergeCell ref="D136:F137"/>
    <mergeCell ref="D128:F129"/>
    <mergeCell ref="E44:G45"/>
    <mergeCell ref="D132:F133"/>
    <mergeCell ref="A1:AE3"/>
    <mergeCell ref="X40:Z41"/>
    <mergeCell ref="A35:AE37"/>
    <mergeCell ref="K16:M17"/>
    <mergeCell ref="N16:P17"/>
    <mergeCell ref="Q16:S17"/>
    <mergeCell ref="G8:J9"/>
    <mergeCell ref="D10:F11"/>
    <mergeCell ref="G10:J11"/>
    <mergeCell ref="D12:F13"/>
    <mergeCell ref="D148:F149"/>
    <mergeCell ref="U140:X141"/>
    <mergeCell ref="U132:X133"/>
    <mergeCell ref="G148:J149"/>
    <mergeCell ref="G136:J137"/>
    <mergeCell ref="U136:X137"/>
    <mergeCell ref="G132:J133"/>
    <mergeCell ref="U148:X149"/>
    <mergeCell ref="U144:X145"/>
    <mergeCell ref="D140:F141"/>
    <mergeCell ref="Y86:AA87"/>
    <mergeCell ref="A157:AE159"/>
    <mergeCell ref="Y140:AA141"/>
    <mergeCell ref="U152:X153"/>
    <mergeCell ref="Y152:AA153"/>
    <mergeCell ref="D152:F153"/>
    <mergeCell ref="G152:J153"/>
    <mergeCell ref="Y148:AA149"/>
    <mergeCell ref="G144:J145"/>
    <mergeCell ref="D144:F145"/>
    <mergeCell ref="D124:F125"/>
    <mergeCell ref="G124:J125"/>
    <mergeCell ref="U124:X125"/>
    <mergeCell ref="Y124:AA125"/>
    <mergeCell ref="E56:G57"/>
    <mergeCell ref="H56:K57"/>
    <mergeCell ref="D74:F75"/>
    <mergeCell ref="D120:F121"/>
    <mergeCell ref="G120:J121"/>
    <mergeCell ref="A65:AE67"/>
    <mergeCell ref="G128:J129"/>
    <mergeCell ref="U128:X129"/>
    <mergeCell ref="H60:K61"/>
    <mergeCell ref="T60:W61"/>
    <mergeCell ref="X60:Z61"/>
    <mergeCell ref="U120:X121"/>
    <mergeCell ref="Y120:AA121"/>
    <mergeCell ref="Y74:AA75"/>
    <mergeCell ref="Y78:AA79"/>
    <mergeCell ref="U82:X83"/>
    <mergeCell ref="Y144:AA145"/>
    <mergeCell ref="Y70:AA71"/>
    <mergeCell ref="U74:X75"/>
    <mergeCell ref="Y128:AA129"/>
    <mergeCell ref="Y116:AA117"/>
    <mergeCell ref="U98:X99"/>
    <mergeCell ref="Y98:AA99"/>
    <mergeCell ref="Y132:AA133"/>
    <mergeCell ref="Y82:AA83"/>
    <mergeCell ref="U86:X87"/>
    <mergeCell ref="T40:W41"/>
    <mergeCell ref="T44:W45"/>
    <mergeCell ref="H48:K49"/>
    <mergeCell ref="E52:G53"/>
    <mergeCell ref="H52:K53"/>
    <mergeCell ref="E40:G41"/>
    <mergeCell ref="H40:K41"/>
    <mergeCell ref="U70:X71"/>
    <mergeCell ref="U78:X79"/>
    <mergeCell ref="X44:Z45"/>
    <mergeCell ref="T52:W53"/>
    <mergeCell ref="X52:Z53"/>
    <mergeCell ref="X48:Z49"/>
    <mergeCell ref="T56:W57"/>
    <mergeCell ref="X56:Z57"/>
    <mergeCell ref="D70:F71"/>
    <mergeCell ref="G70:J71"/>
    <mergeCell ref="E60:G61"/>
    <mergeCell ref="D78:F79"/>
    <mergeCell ref="G78:J79"/>
    <mergeCell ref="G74:J75"/>
    <mergeCell ref="D82:F83"/>
    <mergeCell ref="G82:J83"/>
    <mergeCell ref="D86:F87"/>
    <mergeCell ref="G86:J87"/>
    <mergeCell ref="D90:F91"/>
    <mergeCell ref="D94:F95"/>
    <mergeCell ref="U90:X91"/>
    <mergeCell ref="Y90:AA91"/>
    <mergeCell ref="U94:X95"/>
    <mergeCell ref="Y94:AA95"/>
    <mergeCell ref="G90:J91"/>
    <mergeCell ref="G94:J95"/>
    <mergeCell ref="G106:J107"/>
    <mergeCell ref="D116:F117"/>
    <mergeCell ref="G116:J117"/>
    <mergeCell ref="U116:X117"/>
    <mergeCell ref="D98:F99"/>
    <mergeCell ref="G98:J99"/>
    <mergeCell ref="G162:J163"/>
    <mergeCell ref="U162:X163"/>
    <mergeCell ref="A111:AE113"/>
    <mergeCell ref="U102:X103"/>
    <mergeCell ref="Y102:AA103"/>
    <mergeCell ref="U106:X107"/>
    <mergeCell ref="Y106:AA107"/>
    <mergeCell ref="D102:F103"/>
    <mergeCell ref="G102:J103"/>
    <mergeCell ref="D106:F107"/>
    <mergeCell ref="U170:X171"/>
    <mergeCell ref="Y170:AA171"/>
    <mergeCell ref="D170:F171"/>
    <mergeCell ref="G170:J171"/>
    <mergeCell ref="Y162:AA163"/>
    <mergeCell ref="D166:F167"/>
    <mergeCell ref="G166:J167"/>
    <mergeCell ref="U166:X167"/>
    <mergeCell ref="Y166:AA167"/>
    <mergeCell ref="D162:F163"/>
    <mergeCell ref="D178:F179"/>
    <mergeCell ref="G178:J179"/>
    <mergeCell ref="U178:X179"/>
    <mergeCell ref="Y178:AA179"/>
    <mergeCell ref="D174:F175"/>
    <mergeCell ref="G174:J175"/>
    <mergeCell ref="U174:X175"/>
    <mergeCell ref="Y174:AA175"/>
    <mergeCell ref="U198:X199"/>
    <mergeCell ref="Y198:AA199"/>
    <mergeCell ref="D182:F183"/>
    <mergeCell ref="G182:J183"/>
    <mergeCell ref="U182:X183"/>
    <mergeCell ref="Y182:AA183"/>
    <mergeCell ref="D186:F187"/>
    <mergeCell ref="G186:J187"/>
    <mergeCell ref="U186:X187"/>
    <mergeCell ref="Y186:AA187"/>
    <mergeCell ref="D202:F203"/>
    <mergeCell ref="G202:J203"/>
    <mergeCell ref="D190:F191"/>
    <mergeCell ref="G190:J191"/>
    <mergeCell ref="D194:F195"/>
    <mergeCell ref="G194:J195"/>
    <mergeCell ref="D198:F199"/>
    <mergeCell ref="G198:J199"/>
    <mergeCell ref="U190:X191"/>
    <mergeCell ref="Y190:AA191"/>
    <mergeCell ref="U194:X195"/>
    <mergeCell ref="Y194:AA195"/>
    <mergeCell ref="W16:Y17"/>
    <mergeCell ref="T16:V17"/>
    <mergeCell ref="T26:Z27"/>
    <mergeCell ref="T28:W29"/>
    <mergeCell ref="X28:Z29"/>
    <mergeCell ref="G12:J13"/>
    <mergeCell ref="T48:W49"/>
    <mergeCell ref="D22:F23"/>
    <mergeCell ref="H44:K45"/>
    <mergeCell ref="E48:G49"/>
    <mergeCell ref="E28:G29"/>
    <mergeCell ref="H28:K29"/>
    <mergeCell ref="D18:F19"/>
    <mergeCell ref="G18:J19"/>
    <mergeCell ref="D20:F21"/>
    <mergeCell ref="G22:J23"/>
    <mergeCell ref="E26:K27"/>
    <mergeCell ref="D16:F17"/>
    <mergeCell ref="G16:J17"/>
    <mergeCell ref="G20:J21"/>
    <mergeCell ref="T6:V7"/>
    <mergeCell ref="W6:Y7"/>
    <mergeCell ref="D8:F9"/>
    <mergeCell ref="D6:F7"/>
    <mergeCell ref="G6:J7"/>
    <mergeCell ref="K6:M7"/>
    <mergeCell ref="N6:P7"/>
    <mergeCell ref="Q6:S7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110" max="3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2:AH184"/>
  <sheetViews>
    <sheetView showGridLines="0" view="pageBreakPreview" zoomScale="90" zoomScaleNormal="90" zoomScaleSheetLayoutView="90" zoomScalePageLayoutView="0" workbookViewId="0" topLeftCell="A1">
      <selection activeCell="A1" sqref="A1"/>
    </sheetView>
  </sheetViews>
  <sheetFormatPr defaultColWidth="8.796875" defaultRowHeight="15"/>
  <cols>
    <col min="1" max="1" width="3.5" style="0" customWidth="1"/>
    <col min="2" max="2" width="7.59765625" style="0" customWidth="1"/>
    <col min="3" max="3" width="10.59765625" style="0" customWidth="1"/>
    <col min="4" max="33" width="2.59765625" style="0" customWidth="1"/>
    <col min="34" max="43" width="3.59765625" style="0" customWidth="1"/>
  </cols>
  <sheetData>
    <row r="2" spans="2:7" ht="17.25">
      <c r="B2" s="282" t="s">
        <v>359</v>
      </c>
      <c r="C2" s="282"/>
      <c r="D2" s="282"/>
      <c r="E2" s="282"/>
      <c r="F2" s="282"/>
      <c r="G2" s="282"/>
    </row>
    <row r="4" spans="2:27" ht="15" customHeight="1">
      <c r="B4" s="81" t="s">
        <v>335</v>
      </c>
      <c r="C4" s="82"/>
      <c r="D4" s="183" t="s">
        <v>336</v>
      </c>
      <c r="E4" s="184"/>
      <c r="F4" s="184"/>
      <c r="G4" s="184"/>
      <c r="H4" s="185"/>
      <c r="I4" s="183" t="s">
        <v>337</v>
      </c>
      <c r="J4" s="184"/>
      <c r="K4" s="184"/>
      <c r="L4" s="184"/>
      <c r="M4" s="185"/>
      <c r="N4" s="183" t="s">
        <v>338</v>
      </c>
      <c r="O4" s="184"/>
      <c r="P4" s="184"/>
      <c r="Q4" s="184"/>
      <c r="R4" s="185"/>
      <c r="S4" s="63"/>
      <c r="T4" s="83" t="s">
        <v>228</v>
      </c>
      <c r="U4" s="83"/>
      <c r="V4" s="186" t="s">
        <v>229</v>
      </c>
      <c r="W4" s="187"/>
      <c r="AA4" s="68"/>
    </row>
    <row r="5" spans="2:34" ht="15" customHeight="1">
      <c r="B5" s="182" t="s">
        <v>339</v>
      </c>
      <c r="C5" s="170" t="s">
        <v>340</v>
      </c>
      <c r="D5" s="173"/>
      <c r="E5" s="174"/>
      <c r="F5" s="174"/>
      <c r="G5" s="174"/>
      <c r="H5" s="175"/>
      <c r="I5" s="84" t="str">
        <f>IF(I6="","",IF(I6&gt;M6,"○","×"))</f>
        <v>○</v>
      </c>
      <c r="J5" s="75">
        <v>15</v>
      </c>
      <c r="K5" s="66" t="s">
        <v>341</v>
      </c>
      <c r="L5" s="75">
        <v>2</v>
      </c>
      <c r="M5" s="85"/>
      <c r="N5" s="64" t="str">
        <f>IF(N6="","",IF(N6&gt;R6,"○","×"))</f>
        <v>○</v>
      </c>
      <c r="O5" s="75">
        <v>15</v>
      </c>
      <c r="P5" s="66" t="s">
        <v>341</v>
      </c>
      <c r="Q5" s="75">
        <v>4</v>
      </c>
      <c r="R5" s="85"/>
      <c r="S5" s="161">
        <f>IF(I5="","",COUNTIF(I5:R5,"○"))</f>
        <v>2</v>
      </c>
      <c r="T5" s="122" t="s">
        <v>234</v>
      </c>
      <c r="U5" s="103">
        <f>IF(I5="","",COUNTIF(I5:R5,"×"))</f>
        <v>0</v>
      </c>
      <c r="V5" s="161">
        <f>IF(AD6="","",RANK(AD6,AD5:AD13))</f>
        <v>1</v>
      </c>
      <c r="W5" s="103"/>
      <c r="X5" s="73"/>
      <c r="Y5" s="73"/>
      <c r="Z5" s="68"/>
      <c r="AA5" s="68"/>
      <c r="AD5" s="308"/>
      <c r="AE5" s="308">
        <f>IF(J5="","",IF(J5&gt;L5,1,0))</f>
        <v>1</v>
      </c>
      <c r="AF5" s="308">
        <f>IF(L5="","",IF(J5&lt;L5,1,0))</f>
        <v>0</v>
      </c>
      <c r="AG5" s="308">
        <f>IF(O5="","",IF(O5&gt;Q5,1,0))</f>
        <v>1</v>
      </c>
      <c r="AH5" s="308">
        <f>IF(Q5="","",IF(O5&lt;Q5,1,0))</f>
        <v>0</v>
      </c>
    </row>
    <row r="6" spans="2:34" ht="15" customHeight="1">
      <c r="B6" s="168"/>
      <c r="C6" s="171"/>
      <c r="D6" s="176"/>
      <c r="E6" s="177"/>
      <c r="F6" s="177"/>
      <c r="G6" s="177"/>
      <c r="H6" s="178"/>
      <c r="I6" s="164">
        <f>IF(J5="","",SUM(AE5:AE7))</f>
        <v>2</v>
      </c>
      <c r="J6" s="73">
        <v>15</v>
      </c>
      <c r="K6" s="66" t="s">
        <v>236</v>
      </c>
      <c r="L6" s="73">
        <v>2</v>
      </c>
      <c r="M6" s="166">
        <f>IF(L5="","",SUM(AF5:AF7))</f>
        <v>0</v>
      </c>
      <c r="N6" s="164">
        <f>IF(O5="","",SUM(AG5:AG7))</f>
        <v>2</v>
      </c>
      <c r="O6" s="86">
        <v>15</v>
      </c>
      <c r="P6" s="66" t="s">
        <v>236</v>
      </c>
      <c r="Q6" s="86">
        <v>8</v>
      </c>
      <c r="R6" s="166">
        <f>IF(Q5="","",SUM(AH5:AH7))</f>
        <v>0</v>
      </c>
      <c r="S6" s="162"/>
      <c r="T6" s="123"/>
      <c r="U6" s="104"/>
      <c r="V6" s="162"/>
      <c r="W6" s="104"/>
      <c r="X6" s="73"/>
      <c r="Y6" s="73"/>
      <c r="Z6" s="68"/>
      <c r="AA6" s="68"/>
      <c r="AD6" s="309">
        <f>IF(S5="","",S5*1000+(I6+N6)*100+((I6+N6)-(M6+R6))*10+((SUM(J5:J7)+SUM(O5:O7))-(SUM(L5:L7)+SUM(Q5:Q7))))</f>
        <v>2484</v>
      </c>
      <c r="AE6" s="308">
        <f>IF(J6="","",IF(J6&gt;L6,1,0))</f>
        <v>1</v>
      </c>
      <c r="AF6" s="308">
        <f>IF(L6="","",IF(J6&lt;L6,1,0))</f>
        <v>0</v>
      </c>
      <c r="AG6" s="308">
        <f>IF(O6="","",IF(O6&gt;Q6,1,0))</f>
        <v>1</v>
      </c>
      <c r="AH6" s="308">
        <f>IF(Q6="","",IF(O6&lt;Q6,1,0))</f>
        <v>0</v>
      </c>
    </row>
    <row r="7" spans="2:34" ht="15" customHeight="1">
      <c r="B7" s="169"/>
      <c r="C7" s="172"/>
      <c r="D7" s="179"/>
      <c r="E7" s="180"/>
      <c r="F7" s="180"/>
      <c r="G7" s="180"/>
      <c r="H7" s="181"/>
      <c r="I7" s="165"/>
      <c r="J7" s="76"/>
      <c r="K7" s="66" t="s">
        <v>342</v>
      </c>
      <c r="L7" s="76"/>
      <c r="M7" s="167"/>
      <c r="N7" s="165"/>
      <c r="O7" s="87"/>
      <c r="P7" s="66" t="s">
        <v>342</v>
      </c>
      <c r="Q7" s="87"/>
      <c r="R7" s="167"/>
      <c r="S7" s="163"/>
      <c r="T7" s="124"/>
      <c r="U7" s="105"/>
      <c r="V7" s="163"/>
      <c r="W7" s="105"/>
      <c r="X7" s="73"/>
      <c r="Y7" s="73"/>
      <c r="Z7" s="28"/>
      <c r="AA7" s="28"/>
      <c r="AD7" s="308"/>
      <c r="AE7" s="308">
        <f>IF(J7="","",IF(J7&gt;L7,1,0))</f>
      </c>
      <c r="AF7" s="308">
        <f>IF(L7="","",IF(J7&lt;L7,1,0))</f>
      </c>
      <c r="AG7" s="308">
        <f>IF(O7="","",IF(O7&gt;Q7,1,0))</f>
      </c>
      <c r="AH7" s="308">
        <f>IF(Q7="","",IF(O7&lt;Q7,1,0))</f>
      </c>
    </row>
    <row r="8" spans="2:34" ht="15" customHeight="1">
      <c r="B8" s="182" t="s">
        <v>211</v>
      </c>
      <c r="C8" s="170" t="s">
        <v>343</v>
      </c>
      <c r="D8" s="84" t="str">
        <f>IF(E8="","",IF(D9&gt;H9,"○","×"))</f>
        <v>×</v>
      </c>
      <c r="E8" s="75">
        <f>IF(L5="","",L5)</f>
        <v>2</v>
      </c>
      <c r="F8" s="74" t="s">
        <v>236</v>
      </c>
      <c r="G8" s="75">
        <f>IF(J5="","",J5)</f>
        <v>15</v>
      </c>
      <c r="H8" s="88"/>
      <c r="I8" s="173"/>
      <c r="J8" s="174"/>
      <c r="K8" s="174"/>
      <c r="L8" s="174"/>
      <c r="M8" s="175"/>
      <c r="N8" s="84" t="str">
        <f>IF(O8="","",IF(N9&gt;R9,"○","×"))</f>
        <v>×</v>
      </c>
      <c r="O8" s="75">
        <v>1</v>
      </c>
      <c r="P8" s="74" t="s">
        <v>236</v>
      </c>
      <c r="Q8" s="75">
        <v>15</v>
      </c>
      <c r="R8" s="89"/>
      <c r="S8" s="161">
        <f>IF(D8="","",COUNTIF(D8:R10,"○"))</f>
        <v>0</v>
      </c>
      <c r="T8" s="122" t="s">
        <v>234</v>
      </c>
      <c r="U8" s="103">
        <f>IF(D8="","",COUNTIF(D8:R10,"×"))</f>
        <v>2</v>
      </c>
      <c r="V8" s="161">
        <f>IF(AD9="","",RANK(AD9,AD5:AD13))</f>
        <v>3</v>
      </c>
      <c r="W8" s="103"/>
      <c r="X8" s="73"/>
      <c r="Y8" s="73"/>
      <c r="Z8" s="28"/>
      <c r="AA8" s="28"/>
      <c r="AD8" s="308"/>
      <c r="AE8" s="308">
        <f>IF(O8="","",IF(O8&gt;Q8,1,0))</f>
        <v>0</v>
      </c>
      <c r="AF8" s="308">
        <f>IF(Q8="","",IF(O8&lt;Q8,1,0))</f>
        <v>1</v>
      </c>
      <c r="AG8" s="308"/>
      <c r="AH8" s="308"/>
    </row>
    <row r="9" spans="2:34" ht="15" customHeight="1">
      <c r="B9" s="168"/>
      <c r="C9" s="171"/>
      <c r="D9" s="164">
        <f>M6</f>
        <v>0</v>
      </c>
      <c r="E9" s="73">
        <f>IF(L6="","",L6)</f>
        <v>2</v>
      </c>
      <c r="F9" s="66" t="s">
        <v>317</v>
      </c>
      <c r="G9" s="73">
        <f>IF(J6="","",J6)</f>
        <v>15</v>
      </c>
      <c r="H9" s="166">
        <f>I6</f>
        <v>2</v>
      </c>
      <c r="I9" s="176"/>
      <c r="J9" s="177"/>
      <c r="K9" s="177"/>
      <c r="L9" s="177"/>
      <c r="M9" s="178"/>
      <c r="N9" s="164">
        <f>IF(O8="","",SUM(AE8:AE10))</f>
        <v>0</v>
      </c>
      <c r="O9" s="73">
        <v>1</v>
      </c>
      <c r="P9" s="66" t="s">
        <v>240</v>
      </c>
      <c r="Q9" s="73">
        <v>15</v>
      </c>
      <c r="R9" s="166">
        <f>IF(Q8="","",SUM(AF8:AF10))</f>
        <v>2</v>
      </c>
      <c r="S9" s="162"/>
      <c r="T9" s="123"/>
      <c r="U9" s="104"/>
      <c r="V9" s="162"/>
      <c r="W9" s="104"/>
      <c r="X9" s="73"/>
      <c r="Y9" s="73"/>
      <c r="Z9" s="28"/>
      <c r="AA9" s="28"/>
      <c r="AD9" s="309">
        <f>IF(S8="","",S8*1000+(D9+N9)*100+((D9+N9)-(H9+R9))*10+((SUM(E8:E10)+SUM(O8:O10))-(SUM(G8:G10)+SUM(Q8:Q10))))</f>
        <v>-94</v>
      </c>
      <c r="AE9" s="308">
        <f>IF(O9="","",IF(O9&gt;Q9,1,0))</f>
        <v>0</v>
      </c>
      <c r="AF9" s="308">
        <f>IF(Q9="","",IF(O9&lt;Q9,1,0))</f>
        <v>1</v>
      </c>
      <c r="AG9" s="308"/>
      <c r="AH9" s="308"/>
    </row>
    <row r="10" spans="2:34" ht="15" customHeight="1">
      <c r="B10" s="169"/>
      <c r="C10" s="172"/>
      <c r="D10" s="165"/>
      <c r="E10" s="76">
        <f>IF(L7="","",L7)</f>
      </c>
      <c r="F10" s="71" t="s">
        <v>344</v>
      </c>
      <c r="G10" s="76">
        <f>IF(J7="","",J7)</f>
      </c>
      <c r="H10" s="167"/>
      <c r="I10" s="179"/>
      <c r="J10" s="180"/>
      <c r="K10" s="180"/>
      <c r="L10" s="180"/>
      <c r="M10" s="181"/>
      <c r="N10" s="165"/>
      <c r="O10" s="76"/>
      <c r="P10" s="66" t="s">
        <v>344</v>
      </c>
      <c r="Q10" s="76"/>
      <c r="R10" s="167"/>
      <c r="S10" s="163"/>
      <c r="T10" s="124"/>
      <c r="U10" s="105"/>
      <c r="V10" s="163"/>
      <c r="W10" s="105"/>
      <c r="X10" s="73"/>
      <c r="Y10" s="73"/>
      <c r="Z10" s="28"/>
      <c r="AA10" s="28"/>
      <c r="AD10" s="308"/>
      <c r="AE10" s="308">
        <f>IF(O10="","",IF(O10&gt;Q10,1,0))</f>
      </c>
      <c r="AF10" s="308">
        <f>IF(Q10="","",IF(O10&lt;Q10,1,0))</f>
      </c>
      <c r="AG10" s="308"/>
      <c r="AH10" s="308"/>
    </row>
    <row r="11" spans="2:34" ht="15" customHeight="1">
      <c r="B11" s="168" t="s">
        <v>255</v>
      </c>
      <c r="C11" s="170" t="s">
        <v>345</v>
      </c>
      <c r="D11" s="84" t="str">
        <f>IF(E11="","",IF(D12&gt;H12,"○","×"))</f>
        <v>×</v>
      </c>
      <c r="E11" s="75">
        <f>IF(Q5="","",Q5)</f>
        <v>4</v>
      </c>
      <c r="F11" s="74" t="s">
        <v>236</v>
      </c>
      <c r="G11" s="75">
        <f>IF(O5="","",O5)</f>
        <v>15</v>
      </c>
      <c r="H11" s="89"/>
      <c r="I11" s="84" t="str">
        <f>IF(J11="","",IF(I12&gt;M12,"○","×"))</f>
        <v>○</v>
      </c>
      <c r="J11" s="75">
        <f>IF(Q8="","",Q8)</f>
        <v>15</v>
      </c>
      <c r="K11" s="66" t="s">
        <v>236</v>
      </c>
      <c r="L11" s="75">
        <f>IF(O8="","",O8)</f>
        <v>1</v>
      </c>
      <c r="M11" s="89"/>
      <c r="N11" s="173"/>
      <c r="O11" s="174"/>
      <c r="P11" s="174"/>
      <c r="Q11" s="174"/>
      <c r="R11" s="175"/>
      <c r="S11" s="161">
        <f>IF(D11="","",COUNTIF(D11:M11,"○"))</f>
        <v>1</v>
      </c>
      <c r="T11" s="122" t="s">
        <v>234</v>
      </c>
      <c r="U11" s="103">
        <f>IF(D11="","",COUNTIF(D11:M11,"×"))</f>
        <v>1</v>
      </c>
      <c r="V11" s="161">
        <f>IF(AD12="","",RANK(AD12,AD5:AD13))</f>
        <v>2</v>
      </c>
      <c r="W11" s="103"/>
      <c r="X11" s="73"/>
      <c r="Y11" s="73"/>
      <c r="Z11" s="28"/>
      <c r="AA11" s="28"/>
      <c r="AD11" s="308"/>
      <c r="AE11" s="308"/>
      <c r="AF11" s="308"/>
      <c r="AG11" s="308"/>
      <c r="AH11" s="308"/>
    </row>
    <row r="12" spans="2:34" ht="15" customHeight="1">
      <c r="B12" s="168"/>
      <c r="C12" s="171"/>
      <c r="D12" s="164">
        <f>R6</f>
        <v>0</v>
      </c>
      <c r="E12" s="73">
        <f>IF(Q6="","",Q6)</f>
        <v>8</v>
      </c>
      <c r="F12" s="66" t="s">
        <v>346</v>
      </c>
      <c r="G12" s="73">
        <f>IF(O6="","",O6)</f>
        <v>15</v>
      </c>
      <c r="H12" s="166">
        <f>N6</f>
        <v>2</v>
      </c>
      <c r="I12" s="164">
        <f>R9</f>
        <v>2</v>
      </c>
      <c r="J12" s="73">
        <f>IF(Q9="","",Q9)</f>
        <v>15</v>
      </c>
      <c r="K12" s="66" t="s">
        <v>347</v>
      </c>
      <c r="L12" s="86">
        <f>IF(O9="","",O9)</f>
        <v>1</v>
      </c>
      <c r="M12" s="166">
        <f>N9</f>
        <v>0</v>
      </c>
      <c r="N12" s="176"/>
      <c r="O12" s="177"/>
      <c r="P12" s="177"/>
      <c r="Q12" s="177"/>
      <c r="R12" s="178"/>
      <c r="S12" s="162"/>
      <c r="T12" s="123"/>
      <c r="U12" s="104"/>
      <c r="V12" s="162"/>
      <c r="W12" s="104"/>
      <c r="X12" s="73"/>
      <c r="Y12" s="73"/>
      <c r="Z12" s="28"/>
      <c r="AA12" s="28"/>
      <c r="AD12" s="309">
        <f>IF(S11="","",S11*1000+(D12+I12)*100+((D12+I12)-(H12+M12))*10+((SUM(E11:E13)+SUM(J11:J13))-(SUM(G11:G13)+SUM(L11:L13))))</f>
        <v>1210</v>
      </c>
      <c r="AE12" s="308"/>
      <c r="AF12" s="308"/>
      <c r="AG12" s="308"/>
      <c r="AH12" s="308"/>
    </row>
    <row r="13" spans="2:34" ht="15" customHeight="1">
      <c r="B13" s="169"/>
      <c r="C13" s="172"/>
      <c r="D13" s="165"/>
      <c r="E13" s="76">
        <f>IF(Q7="","",Q7)</f>
      </c>
      <c r="F13" s="71" t="s">
        <v>344</v>
      </c>
      <c r="G13" s="76">
        <f>IF(O7="","",O7)</f>
      </c>
      <c r="H13" s="167"/>
      <c r="I13" s="165"/>
      <c r="J13" s="76">
        <f>IF(Q10="","",Q10)</f>
      </c>
      <c r="K13" s="66" t="s">
        <v>344</v>
      </c>
      <c r="L13" s="87">
        <f>IF(O10="","",O10)</f>
      </c>
      <c r="M13" s="167"/>
      <c r="N13" s="179"/>
      <c r="O13" s="180"/>
      <c r="P13" s="180"/>
      <c r="Q13" s="180"/>
      <c r="R13" s="181"/>
      <c r="S13" s="163"/>
      <c r="T13" s="124"/>
      <c r="U13" s="105"/>
      <c r="V13" s="163"/>
      <c r="W13" s="105"/>
      <c r="X13" s="73"/>
      <c r="Y13" s="73"/>
      <c r="Z13" s="28"/>
      <c r="AA13" s="28"/>
      <c r="AD13" s="308"/>
      <c r="AE13" s="308"/>
      <c r="AF13" s="308"/>
      <c r="AG13" s="308"/>
      <c r="AH13" s="308"/>
    </row>
    <row r="14" spans="2:34" s="77" customFormat="1" ht="15" customHeight="1">
      <c r="B14" s="90"/>
      <c r="C14" s="90"/>
      <c r="K14" s="98"/>
      <c r="AD14" s="308"/>
      <c r="AE14" s="308"/>
      <c r="AF14" s="308"/>
      <c r="AG14" s="308"/>
      <c r="AH14" s="308"/>
    </row>
    <row r="15" spans="2:34" ht="15" customHeight="1">
      <c r="B15" s="81" t="s">
        <v>348</v>
      </c>
      <c r="C15" s="82"/>
      <c r="D15" s="183" t="s">
        <v>349</v>
      </c>
      <c r="E15" s="184"/>
      <c r="F15" s="184"/>
      <c r="G15" s="184"/>
      <c r="H15" s="185"/>
      <c r="I15" s="183" t="s">
        <v>226</v>
      </c>
      <c r="J15" s="184"/>
      <c r="K15" s="184"/>
      <c r="L15" s="184"/>
      <c r="M15" s="185"/>
      <c r="N15" s="183" t="s">
        <v>350</v>
      </c>
      <c r="O15" s="184"/>
      <c r="P15" s="184"/>
      <c r="Q15" s="184"/>
      <c r="R15" s="185"/>
      <c r="S15" s="63"/>
      <c r="T15" s="83" t="s">
        <v>228</v>
      </c>
      <c r="U15" s="83"/>
      <c r="V15" s="186" t="s">
        <v>229</v>
      </c>
      <c r="W15" s="187"/>
      <c r="AA15" s="68"/>
      <c r="AD15" s="308"/>
      <c r="AE15" s="308"/>
      <c r="AF15" s="308"/>
      <c r="AG15" s="308"/>
      <c r="AH15" s="308"/>
    </row>
    <row r="16" spans="2:34" ht="15" customHeight="1">
      <c r="B16" s="182" t="s">
        <v>339</v>
      </c>
      <c r="C16" s="170" t="s">
        <v>351</v>
      </c>
      <c r="D16" s="173"/>
      <c r="E16" s="174"/>
      <c r="F16" s="174"/>
      <c r="G16" s="174"/>
      <c r="H16" s="175"/>
      <c r="I16" s="84" t="str">
        <f>IF(I17="","",IF(I17&gt;M17,"○","×"))</f>
        <v>○</v>
      </c>
      <c r="J16" s="75">
        <v>15</v>
      </c>
      <c r="K16" s="66" t="s">
        <v>294</v>
      </c>
      <c r="L16" s="75">
        <v>9</v>
      </c>
      <c r="M16" s="85"/>
      <c r="N16" s="64" t="str">
        <f>IF(N17="","",IF(N17&gt;R17,"○","×"))</f>
        <v>×</v>
      </c>
      <c r="O16" s="75">
        <v>15</v>
      </c>
      <c r="P16" s="66" t="s">
        <v>294</v>
      </c>
      <c r="Q16" s="75">
        <v>8</v>
      </c>
      <c r="R16" s="85"/>
      <c r="S16" s="161">
        <f>IF(I16="","",COUNTIF(I16:R16,"○"))</f>
        <v>1</v>
      </c>
      <c r="T16" s="122" t="s">
        <v>234</v>
      </c>
      <c r="U16" s="103">
        <f>IF(I16="","",COUNTIF(I16:R16,"×"))</f>
        <v>1</v>
      </c>
      <c r="V16" s="161">
        <f>IF(AD17="","",RANK(AD17,AD16:AD24))</f>
        <v>2</v>
      </c>
      <c r="W16" s="103"/>
      <c r="X16" s="73"/>
      <c r="Y16" s="73"/>
      <c r="Z16" s="68"/>
      <c r="AA16" s="68"/>
      <c r="AD16" s="308"/>
      <c r="AE16" s="308">
        <f>IF(J16="","",IF(J16&gt;L16,1,0))</f>
        <v>1</v>
      </c>
      <c r="AF16" s="308">
        <f>IF(L16="","",IF(J16&lt;L16,1,0))</f>
        <v>0</v>
      </c>
      <c r="AG16" s="308">
        <f>IF(O16="","",IF(O16&gt;Q16,1,0))</f>
        <v>1</v>
      </c>
      <c r="AH16" s="308">
        <f>IF(Q16="","",IF(O16&lt;Q16,1,0))</f>
        <v>0</v>
      </c>
    </row>
    <row r="17" spans="2:34" ht="15" customHeight="1">
      <c r="B17" s="168"/>
      <c r="C17" s="171"/>
      <c r="D17" s="176"/>
      <c r="E17" s="177"/>
      <c r="F17" s="177"/>
      <c r="G17" s="177"/>
      <c r="H17" s="178"/>
      <c r="I17" s="164">
        <f>IF(J16="","",SUM(AE16:AE18))</f>
        <v>2</v>
      </c>
      <c r="J17" s="73">
        <v>15</v>
      </c>
      <c r="K17" s="66" t="s">
        <v>236</v>
      </c>
      <c r="L17" s="73">
        <v>5</v>
      </c>
      <c r="M17" s="166">
        <f>IF(L16="","",SUM(AF16:AF18))</f>
        <v>0</v>
      </c>
      <c r="N17" s="164">
        <f>IF(O16="","",SUM(AG16:AG18))</f>
        <v>1</v>
      </c>
      <c r="O17" s="86">
        <v>14</v>
      </c>
      <c r="P17" s="66" t="s">
        <v>352</v>
      </c>
      <c r="Q17" s="86">
        <v>16</v>
      </c>
      <c r="R17" s="166">
        <f>IF(Q16="","",SUM(AH16:AH18))</f>
        <v>2</v>
      </c>
      <c r="S17" s="162"/>
      <c r="T17" s="123"/>
      <c r="U17" s="104"/>
      <c r="V17" s="162"/>
      <c r="W17" s="104"/>
      <c r="X17" s="73"/>
      <c r="Y17" s="73"/>
      <c r="Z17" s="68"/>
      <c r="AA17" s="68"/>
      <c r="AD17" s="309">
        <f>IF(S16="","",S16*1000+(I17+N17)*100+((I17+N17)-(M17+R17))*10+((SUM(J16:J18)+SUM(O16:O18))-(SUM(L16:L18)+SUM(Q16:Q18))))</f>
        <v>1327</v>
      </c>
      <c r="AE17" s="308">
        <f>IF(J17="","",IF(J17&gt;L17,1,0))</f>
        <v>1</v>
      </c>
      <c r="AF17" s="308">
        <f>IF(L17="","",IF(J17&lt;L17,1,0))</f>
        <v>0</v>
      </c>
      <c r="AG17" s="308">
        <f>IF(O17="","",IF(O17&gt;Q17,1,0))</f>
        <v>0</v>
      </c>
      <c r="AH17" s="308">
        <f>IF(Q17="","",IF(O17&lt;Q17,1,0))</f>
        <v>1</v>
      </c>
    </row>
    <row r="18" spans="2:34" ht="15" customHeight="1">
      <c r="B18" s="169"/>
      <c r="C18" s="172"/>
      <c r="D18" s="179"/>
      <c r="E18" s="180"/>
      <c r="F18" s="180"/>
      <c r="G18" s="180"/>
      <c r="H18" s="181"/>
      <c r="I18" s="165"/>
      <c r="J18" s="76"/>
      <c r="K18" s="66" t="s">
        <v>353</v>
      </c>
      <c r="L18" s="76"/>
      <c r="M18" s="167"/>
      <c r="N18" s="165"/>
      <c r="O18" s="87">
        <v>11</v>
      </c>
      <c r="P18" s="66" t="s">
        <v>353</v>
      </c>
      <c r="Q18" s="87">
        <v>15</v>
      </c>
      <c r="R18" s="167"/>
      <c r="S18" s="163"/>
      <c r="T18" s="124"/>
      <c r="U18" s="105"/>
      <c r="V18" s="163"/>
      <c r="W18" s="105"/>
      <c r="X18" s="73"/>
      <c r="Y18" s="73"/>
      <c r="Z18" s="28"/>
      <c r="AA18" s="28"/>
      <c r="AD18" s="308"/>
      <c r="AE18" s="308">
        <f>IF(J18="","",IF(J18&gt;L18,1,0))</f>
      </c>
      <c r="AF18" s="308">
        <f>IF(L18="","",IF(J18&lt;L18,1,0))</f>
      </c>
      <c r="AG18" s="308">
        <f>IF(O18="","",IF(O18&gt;Q18,1,0))</f>
        <v>0</v>
      </c>
      <c r="AH18" s="308">
        <f>IF(Q18="","",IF(O18&lt;Q18,1,0))</f>
        <v>1</v>
      </c>
    </row>
    <row r="19" spans="2:34" ht="15" customHeight="1">
      <c r="B19" s="182" t="s">
        <v>212</v>
      </c>
      <c r="C19" s="170" t="s">
        <v>354</v>
      </c>
      <c r="D19" s="84" t="str">
        <f>IF(E19="","",IF(D20&gt;H20,"○","×"))</f>
        <v>×</v>
      </c>
      <c r="E19" s="75">
        <f>IF(L16="","",L16)</f>
        <v>9</v>
      </c>
      <c r="F19" s="74" t="s">
        <v>355</v>
      </c>
      <c r="G19" s="75">
        <f>IF(J16="","",J16)</f>
        <v>15</v>
      </c>
      <c r="H19" s="88"/>
      <c r="I19" s="173"/>
      <c r="J19" s="174"/>
      <c r="K19" s="174"/>
      <c r="L19" s="174"/>
      <c r="M19" s="175"/>
      <c r="N19" s="84" t="str">
        <f>IF(O19="","",IF(N20&gt;R20,"○","×"))</f>
        <v>×</v>
      </c>
      <c r="O19" s="75">
        <v>8</v>
      </c>
      <c r="P19" s="74" t="s">
        <v>353</v>
      </c>
      <c r="Q19" s="75">
        <v>15</v>
      </c>
      <c r="R19" s="89"/>
      <c r="S19" s="161">
        <f>IF(D19="","",COUNTIF(D19:R21,"○"))</f>
        <v>0</v>
      </c>
      <c r="T19" s="122" t="s">
        <v>234</v>
      </c>
      <c r="U19" s="103">
        <f>IF(D19="","",COUNTIF(D19:R21,"×"))</f>
        <v>2</v>
      </c>
      <c r="V19" s="161">
        <f>IF(AD20="","",RANK(AD20,AD16:AD24))</f>
        <v>3</v>
      </c>
      <c r="W19" s="103"/>
      <c r="X19" s="73"/>
      <c r="Y19" s="73"/>
      <c r="Z19" s="28"/>
      <c r="AA19" s="28"/>
      <c r="AD19" s="308"/>
      <c r="AE19" s="308">
        <f>IF(O19="","",IF(O19&gt;Q19,1,0))</f>
        <v>0</v>
      </c>
      <c r="AF19" s="308">
        <f>IF(Q19="","",IF(O19&lt;Q19,1,0))</f>
        <v>1</v>
      </c>
      <c r="AG19" s="308"/>
      <c r="AH19" s="308"/>
    </row>
    <row r="20" spans="2:34" ht="15" customHeight="1">
      <c r="B20" s="168"/>
      <c r="C20" s="171"/>
      <c r="D20" s="164">
        <f>M17</f>
        <v>0</v>
      </c>
      <c r="E20" s="73">
        <f>IF(L17="","",L17)</f>
        <v>5</v>
      </c>
      <c r="F20" s="66" t="s">
        <v>285</v>
      </c>
      <c r="G20" s="73">
        <f>IF(J17="","",J17)</f>
        <v>15</v>
      </c>
      <c r="H20" s="166">
        <f>I17</f>
        <v>2</v>
      </c>
      <c r="I20" s="176"/>
      <c r="J20" s="177"/>
      <c r="K20" s="177"/>
      <c r="L20" s="177"/>
      <c r="M20" s="178"/>
      <c r="N20" s="164">
        <f>IF(O19="","",SUM(AE19:AE21))</f>
        <v>0</v>
      </c>
      <c r="O20" s="73">
        <v>6</v>
      </c>
      <c r="P20" s="66" t="s">
        <v>240</v>
      </c>
      <c r="Q20" s="73">
        <v>15</v>
      </c>
      <c r="R20" s="166">
        <f>IF(Q19="","",SUM(AF19:AF21))</f>
        <v>2</v>
      </c>
      <c r="S20" s="162"/>
      <c r="T20" s="123"/>
      <c r="U20" s="104"/>
      <c r="V20" s="162"/>
      <c r="W20" s="104"/>
      <c r="X20" s="73"/>
      <c r="Y20" s="73"/>
      <c r="Z20" s="28"/>
      <c r="AA20" s="28"/>
      <c r="AD20" s="309">
        <f>IF(S19="","",S19*1000+(D20+N20)*100+((D20+N20)-(H20+R20))*10+((SUM(E19:E21)+SUM(O19:O21))-(SUM(G19:G21)+SUM(Q19:Q21))))</f>
        <v>-72</v>
      </c>
      <c r="AE20" s="308">
        <f>IF(O20="","",IF(O20&gt;Q20,1,0))</f>
        <v>0</v>
      </c>
      <c r="AF20" s="308">
        <f>IF(Q20="","",IF(O20&lt;Q20,1,0))</f>
        <v>1</v>
      </c>
      <c r="AG20" s="308"/>
      <c r="AH20" s="308"/>
    </row>
    <row r="21" spans="2:34" ht="15" customHeight="1">
      <c r="B21" s="169"/>
      <c r="C21" s="172"/>
      <c r="D21" s="165"/>
      <c r="E21" s="76">
        <f>IF(L18="","",L18)</f>
      </c>
      <c r="F21" s="71" t="s">
        <v>236</v>
      </c>
      <c r="G21" s="76">
        <f>IF(J18="","",J18)</f>
      </c>
      <c r="H21" s="167"/>
      <c r="I21" s="179"/>
      <c r="J21" s="180"/>
      <c r="K21" s="180"/>
      <c r="L21" s="180"/>
      <c r="M21" s="181"/>
      <c r="N21" s="165"/>
      <c r="O21" s="76"/>
      <c r="P21" s="66" t="s">
        <v>236</v>
      </c>
      <c r="Q21" s="76"/>
      <c r="R21" s="167"/>
      <c r="S21" s="163"/>
      <c r="T21" s="124"/>
      <c r="U21" s="105"/>
      <c r="V21" s="163"/>
      <c r="W21" s="105"/>
      <c r="X21" s="73"/>
      <c r="Y21" s="73"/>
      <c r="Z21" s="28"/>
      <c r="AA21" s="28"/>
      <c r="AD21" s="308"/>
      <c r="AE21" s="308">
        <f>IF(O21="","",IF(O21&gt;Q21,1,0))</f>
      </c>
      <c r="AF21" s="308">
        <f>IF(Q21="","",IF(O21&lt;Q21,1,0))</f>
      </c>
      <c r="AG21" s="308"/>
      <c r="AH21" s="308"/>
    </row>
    <row r="22" spans="2:34" ht="15" customHeight="1">
      <c r="B22" s="168" t="s">
        <v>211</v>
      </c>
      <c r="C22" s="170" t="s">
        <v>356</v>
      </c>
      <c r="D22" s="84" t="str">
        <f>IF(E22="","",IF(D23&gt;H23,"○","×"))</f>
        <v>○</v>
      </c>
      <c r="E22" s="75">
        <f>IF(Q16="","",Q16)</f>
        <v>8</v>
      </c>
      <c r="F22" s="74" t="s">
        <v>236</v>
      </c>
      <c r="G22" s="75">
        <f>IF(O16="","",O16)</f>
        <v>15</v>
      </c>
      <c r="H22" s="89"/>
      <c r="I22" s="84" t="str">
        <f>IF(J22="","",IF(I23&gt;M23,"○","×"))</f>
        <v>○</v>
      </c>
      <c r="J22" s="75">
        <f>IF(Q19="","",Q19)</f>
        <v>15</v>
      </c>
      <c r="K22" s="66" t="s">
        <v>285</v>
      </c>
      <c r="L22" s="75">
        <f>IF(O19="","",O19)</f>
        <v>8</v>
      </c>
      <c r="M22" s="89"/>
      <c r="N22" s="173"/>
      <c r="O22" s="174"/>
      <c r="P22" s="174"/>
      <c r="Q22" s="174"/>
      <c r="R22" s="175"/>
      <c r="S22" s="161">
        <f>IF(D22="","",COUNTIF(D22:M22,"○"))</f>
        <v>2</v>
      </c>
      <c r="T22" s="122" t="s">
        <v>234</v>
      </c>
      <c r="U22" s="103">
        <f>IF(D22="","",COUNTIF(D22:M22,"×"))</f>
        <v>0</v>
      </c>
      <c r="V22" s="161">
        <f>IF(AD23="","",RANK(AD23,AD16:AD24))</f>
        <v>1</v>
      </c>
      <c r="W22" s="103"/>
      <c r="X22" s="73"/>
      <c r="Y22" s="73"/>
      <c r="Z22" s="28"/>
      <c r="AA22" s="28"/>
      <c r="AD22" s="308"/>
      <c r="AE22" s="308"/>
      <c r="AF22" s="308"/>
      <c r="AG22" s="308"/>
      <c r="AH22" s="308"/>
    </row>
    <row r="23" spans="2:34" ht="15" customHeight="1">
      <c r="B23" s="168"/>
      <c r="C23" s="171"/>
      <c r="D23" s="164">
        <f>R17</f>
        <v>2</v>
      </c>
      <c r="E23" s="73">
        <f>IF(Q17="","",Q17)</f>
        <v>16</v>
      </c>
      <c r="F23" s="66" t="s">
        <v>357</v>
      </c>
      <c r="G23" s="73">
        <f>IF(O17="","",O17)</f>
        <v>14</v>
      </c>
      <c r="H23" s="166">
        <f>N17</f>
        <v>1</v>
      </c>
      <c r="I23" s="164">
        <f>R20</f>
        <v>2</v>
      </c>
      <c r="J23" s="73">
        <f>IF(Q20="","",Q20)</f>
        <v>15</v>
      </c>
      <c r="K23" s="66" t="s">
        <v>358</v>
      </c>
      <c r="L23" s="86">
        <f>IF(O20="","",O20)</f>
        <v>6</v>
      </c>
      <c r="M23" s="166">
        <f>N20</f>
        <v>0</v>
      </c>
      <c r="N23" s="176"/>
      <c r="O23" s="177"/>
      <c r="P23" s="177"/>
      <c r="Q23" s="177"/>
      <c r="R23" s="178"/>
      <c r="S23" s="162"/>
      <c r="T23" s="123"/>
      <c r="U23" s="104"/>
      <c r="V23" s="162"/>
      <c r="W23" s="104"/>
      <c r="X23" s="73"/>
      <c r="Y23" s="73"/>
      <c r="Z23" s="28"/>
      <c r="AA23" s="28"/>
      <c r="AD23" s="309">
        <f>IF(S22="","",S22*1000+(D23+I23)*100+((D23+I23)-(H23+M23))*10+((SUM(E22:E24)+SUM(J22:J24))-(SUM(G22:G24)+SUM(L22:L24))))</f>
        <v>2445</v>
      </c>
      <c r="AE23" s="308"/>
      <c r="AF23" s="308"/>
      <c r="AG23" s="308"/>
      <c r="AH23" s="308"/>
    </row>
    <row r="24" spans="2:27" ht="15" customHeight="1">
      <c r="B24" s="169"/>
      <c r="C24" s="172"/>
      <c r="D24" s="165"/>
      <c r="E24" s="76">
        <f>IF(Q18="","",Q18)</f>
        <v>15</v>
      </c>
      <c r="F24" s="71" t="s">
        <v>236</v>
      </c>
      <c r="G24" s="76">
        <f>IF(O18="","",O18)</f>
        <v>11</v>
      </c>
      <c r="H24" s="167"/>
      <c r="I24" s="165"/>
      <c r="J24" s="76">
        <f>IF(Q21="","",Q21)</f>
      </c>
      <c r="K24" s="66" t="s">
        <v>317</v>
      </c>
      <c r="L24" s="87">
        <f>IF(O21="","",O21)</f>
      </c>
      <c r="M24" s="167"/>
      <c r="N24" s="179"/>
      <c r="O24" s="180"/>
      <c r="P24" s="180"/>
      <c r="Q24" s="180"/>
      <c r="R24" s="181"/>
      <c r="S24" s="163"/>
      <c r="T24" s="124"/>
      <c r="U24" s="105"/>
      <c r="V24" s="163"/>
      <c r="W24" s="105"/>
      <c r="X24" s="73"/>
      <c r="Y24" s="73"/>
      <c r="Z24" s="28"/>
      <c r="AA24" s="28"/>
    </row>
    <row r="25" spans="2:11" s="77" customFormat="1" ht="15" customHeight="1">
      <c r="B25" s="90"/>
      <c r="C25" s="90"/>
      <c r="K25" s="91"/>
    </row>
    <row r="26" spans="2:11" s="77" customFormat="1" ht="15" customHeight="1">
      <c r="B26" s="90"/>
      <c r="C26" s="90"/>
      <c r="K26" s="79"/>
    </row>
    <row r="27" spans="2:11" s="77" customFormat="1" ht="15" customHeight="1">
      <c r="B27" s="90"/>
      <c r="C27" s="90"/>
      <c r="K27" s="79"/>
    </row>
    <row r="30" spans="2:15" ht="13.5" customHeight="1">
      <c r="B30" t="s">
        <v>304</v>
      </c>
      <c r="N30" s="278" t="s">
        <v>305</v>
      </c>
      <c r="O30" s="278"/>
    </row>
    <row r="31" spans="2:22" ht="15" thickBot="1">
      <c r="B31" s="160" t="str">
        <f>INDEX(B5:B13,MATCH(1,V5:V13,0),1)</f>
        <v>（大生院）</v>
      </c>
      <c r="C31" s="139" t="str">
        <f>INDEX(C5:C13,MATCH(1,V5:V13,0),1)</f>
        <v>久門　莉穂</v>
      </c>
      <c r="D31" s="106"/>
      <c r="E31" s="106"/>
      <c r="F31" s="106"/>
      <c r="G31" s="106"/>
      <c r="H31" s="113"/>
      <c r="I31" s="6"/>
      <c r="J31" s="6"/>
      <c r="K31" s="6"/>
      <c r="L31" s="6"/>
      <c r="M31" s="6"/>
      <c r="N31" s="139" t="str">
        <f>INDEX(C16:C24,MATCH(1,V16:V24,0),1)</f>
        <v>上田　優季</v>
      </c>
      <c r="O31" s="139"/>
      <c r="P31" s="139"/>
      <c r="Q31" s="139"/>
      <c r="R31" s="139"/>
      <c r="S31" s="192" t="str">
        <f>INDEX(B16:B24,MATCH(1,V16:V24,0),1)</f>
        <v>（神郷）</v>
      </c>
      <c r="T31" s="192"/>
      <c r="U31" s="192"/>
      <c r="V31" s="192"/>
    </row>
    <row r="32" spans="2:22" ht="15" thickTop="1">
      <c r="B32" s="160"/>
      <c r="C32" s="139"/>
      <c r="G32" s="292" t="s">
        <v>602</v>
      </c>
      <c r="H32" s="293"/>
      <c r="I32" s="294"/>
      <c r="J32" s="294"/>
      <c r="N32" s="139"/>
      <c r="O32" s="139"/>
      <c r="P32" s="139"/>
      <c r="Q32" s="139"/>
      <c r="R32" s="139"/>
      <c r="S32" s="192"/>
      <c r="T32" s="192"/>
      <c r="U32" s="192"/>
      <c r="V32" s="192"/>
    </row>
    <row r="33" spans="7:10" ht="14.25">
      <c r="G33" s="295"/>
      <c r="H33" s="295"/>
      <c r="I33" s="295"/>
      <c r="J33" s="295"/>
    </row>
    <row r="35" spans="2:7" ht="17.25">
      <c r="B35" s="282" t="s">
        <v>372</v>
      </c>
      <c r="C35" s="282"/>
      <c r="D35" s="282"/>
      <c r="E35" s="282"/>
      <c r="F35" s="282"/>
      <c r="G35" s="282"/>
    </row>
    <row r="37" spans="2:30" ht="15" thickBot="1">
      <c r="B37" s="160" t="s">
        <v>212</v>
      </c>
      <c r="C37" s="139" t="s">
        <v>360</v>
      </c>
      <c r="D37" s="106"/>
      <c r="E37" s="106"/>
      <c r="F37" s="106"/>
      <c r="G37" s="106"/>
      <c r="H37" s="106"/>
      <c r="Q37" s="106"/>
      <c r="R37" s="106"/>
      <c r="S37" s="106"/>
      <c r="T37" s="106"/>
      <c r="U37" s="106"/>
      <c r="V37" s="139" t="s">
        <v>361</v>
      </c>
      <c r="W37" s="139"/>
      <c r="X37" s="139"/>
      <c r="Y37" s="139"/>
      <c r="Z37" s="139"/>
      <c r="AA37" s="192" t="s">
        <v>230</v>
      </c>
      <c r="AB37" s="192"/>
      <c r="AC37" s="192"/>
      <c r="AD37" s="192"/>
    </row>
    <row r="38" spans="2:30" ht="15" thickTop="1">
      <c r="B38" s="160"/>
      <c r="C38" s="139"/>
      <c r="H38" s="28"/>
      <c r="I38" s="108"/>
      <c r="P38" s="111"/>
      <c r="V38" s="139"/>
      <c r="W38" s="139"/>
      <c r="X38" s="139"/>
      <c r="Y38" s="139"/>
      <c r="Z38" s="139"/>
      <c r="AA38" s="192"/>
      <c r="AB38" s="192"/>
      <c r="AC38" s="192"/>
      <c r="AD38" s="192"/>
    </row>
    <row r="39" spans="7:18" ht="14.25">
      <c r="G39" s="121" t="s">
        <v>554</v>
      </c>
      <c r="H39" s="132"/>
      <c r="I39" s="108"/>
      <c r="P39" s="111"/>
      <c r="Q39" s="194" t="s">
        <v>559</v>
      </c>
      <c r="R39" s="192"/>
    </row>
    <row r="40" spans="7:18" ht="15" thickBot="1">
      <c r="G40" s="160"/>
      <c r="H40" s="132"/>
      <c r="I40" s="115"/>
      <c r="J40" s="106"/>
      <c r="O40" s="106"/>
      <c r="P40" s="113"/>
      <c r="Q40" s="189"/>
      <c r="R40" s="192"/>
    </row>
    <row r="41" spans="2:30" ht="16.5" thickBot="1" thickTop="1">
      <c r="B41" s="160" t="s">
        <v>242</v>
      </c>
      <c r="C41" s="139" t="s">
        <v>362</v>
      </c>
      <c r="D41" s="6"/>
      <c r="E41" s="6"/>
      <c r="F41" s="6"/>
      <c r="G41" s="160"/>
      <c r="H41" s="133"/>
      <c r="J41" s="60"/>
      <c r="N41" s="60"/>
      <c r="P41" s="60"/>
      <c r="Q41" s="190"/>
      <c r="R41" s="192"/>
      <c r="S41" s="106"/>
      <c r="T41" s="106"/>
      <c r="U41" s="106"/>
      <c r="V41" s="139" t="s">
        <v>363</v>
      </c>
      <c r="W41" s="139"/>
      <c r="X41" s="139"/>
      <c r="Y41" s="139"/>
      <c r="Z41" s="139"/>
      <c r="AA41" s="192" t="s">
        <v>255</v>
      </c>
      <c r="AB41" s="192"/>
      <c r="AC41" s="192"/>
      <c r="AD41" s="192"/>
    </row>
    <row r="42" spans="2:30" ht="15.75" thickTop="1">
      <c r="B42" s="160"/>
      <c r="C42" s="139"/>
      <c r="E42" s="129" t="s">
        <v>534</v>
      </c>
      <c r="F42" s="125"/>
      <c r="G42" s="160"/>
      <c r="H42" s="133"/>
      <c r="J42" s="60"/>
      <c r="N42" s="60"/>
      <c r="P42" s="60"/>
      <c r="Q42" s="190"/>
      <c r="R42" s="192"/>
      <c r="S42" s="290" t="s">
        <v>530</v>
      </c>
      <c r="T42" s="291"/>
      <c r="V42" s="139"/>
      <c r="W42" s="139"/>
      <c r="X42" s="139"/>
      <c r="Y42" s="139"/>
      <c r="Z42" s="139"/>
      <c r="AA42" s="192"/>
      <c r="AB42" s="192"/>
      <c r="AC42" s="192"/>
      <c r="AD42" s="192"/>
    </row>
    <row r="43" spans="5:20" ht="15.75" thickBot="1">
      <c r="E43" s="132"/>
      <c r="F43" s="133"/>
      <c r="G43" s="109"/>
      <c r="H43" s="110"/>
      <c r="J43" s="60"/>
      <c r="N43" s="60"/>
      <c r="P43" s="60"/>
      <c r="Q43" s="109"/>
      <c r="R43" s="106"/>
      <c r="S43" s="284"/>
      <c r="T43" s="189"/>
    </row>
    <row r="44" spans="5:20" ht="15.75" thickTop="1">
      <c r="E44" s="132"/>
      <c r="F44" s="132"/>
      <c r="G44" s="108"/>
      <c r="J44" s="60"/>
      <c r="N44" s="60"/>
      <c r="R44" s="119"/>
      <c r="S44" s="189"/>
      <c r="T44" s="189"/>
    </row>
    <row r="45" spans="2:30" ht="15.75" thickBot="1">
      <c r="B45" s="160" t="s">
        <v>255</v>
      </c>
      <c r="C45" s="139" t="s">
        <v>364</v>
      </c>
      <c r="D45" s="106"/>
      <c r="E45" s="126"/>
      <c r="F45" s="126"/>
      <c r="G45" s="108"/>
      <c r="J45" s="60"/>
      <c r="N45" s="60"/>
      <c r="R45" s="60"/>
      <c r="S45" s="196"/>
      <c r="T45" s="196"/>
      <c r="U45" s="6"/>
      <c r="V45" s="139" t="s">
        <v>365</v>
      </c>
      <c r="W45" s="139"/>
      <c r="X45" s="139"/>
      <c r="Y45" s="139"/>
      <c r="Z45" s="139"/>
      <c r="AA45" s="192" t="s">
        <v>339</v>
      </c>
      <c r="AB45" s="192"/>
      <c r="AC45" s="192"/>
      <c r="AD45" s="192"/>
    </row>
    <row r="46" spans="2:30" ht="15.75" thickTop="1">
      <c r="B46" s="160"/>
      <c r="C46" s="139"/>
      <c r="I46" s="121" t="s">
        <v>588</v>
      </c>
      <c r="J46" s="133"/>
      <c r="N46" s="60"/>
      <c r="O46" s="188" t="s">
        <v>589</v>
      </c>
      <c r="P46" s="192"/>
      <c r="V46" s="139"/>
      <c r="W46" s="139"/>
      <c r="X46" s="139"/>
      <c r="Y46" s="139"/>
      <c r="Z46" s="139"/>
      <c r="AA46" s="192"/>
      <c r="AB46" s="192"/>
      <c r="AC46" s="192"/>
      <c r="AD46" s="192"/>
    </row>
    <row r="47" spans="9:16" ht="15" thickBot="1">
      <c r="I47" s="160"/>
      <c r="J47" s="133"/>
      <c r="K47" s="109"/>
      <c r="L47" s="113"/>
      <c r="M47" s="6"/>
      <c r="N47" s="60"/>
      <c r="O47" s="190"/>
      <c r="P47" s="192"/>
    </row>
    <row r="48" spans="9:16" ht="15" thickTop="1">
      <c r="I48" s="160"/>
      <c r="J48" s="132"/>
      <c r="K48" s="108"/>
      <c r="L48" s="136" t="s">
        <v>603</v>
      </c>
      <c r="M48" s="137"/>
      <c r="N48" s="118"/>
      <c r="O48" s="189"/>
      <c r="P48" s="192"/>
    </row>
    <row r="49" spans="2:30" ht="15" thickBot="1">
      <c r="B49" s="160" t="s">
        <v>211</v>
      </c>
      <c r="C49" s="139" t="s">
        <v>366</v>
      </c>
      <c r="D49" s="106"/>
      <c r="E49" s="106"/>
      <c r="F49" s="106"/>
      <c r="I49" s="160"/>
      <c r="J49" s="132"/>
      <c r="K49" s="108"/>
      <c r="L49" s="246"/>
      <c r="M49" s="246"/>
      <c r="N49" s="111"/>
      <c r="O49" s="189"/>
      <c r="P49" s="192"/>
      <c r="S49" s="106"/>
      <c r="T49" s="106"/>
      <c r="U49" s="106"/>
      <c r="V49" s="139" t="s">
        <v>367</v>
      </c>
      <c r="W49" s="139"/>
      <c r="X49" s="139"/>
      <c r="Y49" s="139"/>
      <c r="Z49" s="139"/>
      <c r="AA49" s="192" t="s">
        <v>339</v>
      </c>
      <c r="AB49" s="192"/>
      <c r="AC49" s="192"/>
      <c r="AD49" s="192"/>
    </row>
    <row r="50" spans="2:30" ht="15" thickTop="1">
      <c r="B50" s="160"/>
      <c r="C50" s="139"/>
      <c r="E50" s="131" t="s">
        <v>527</v>
      </c>
      <c r="F50" s="132"/>
      <c r="G50" s="108"/>
      <c r="J50" s="28"/>
      <c r="K50" s="108"/>
      <c r="L50" s="246"/>
      <c r="M50" s="246"/>
      <c r="N50" s="111"/>
      <c r="R50" s="111"/>
      <c r="S50" s="194" t="s">
        <v>536</v>
      </c>
      <c r="T50" s="189"/>
      <c r="V50" s="139"/>
      <c r="W50" s="139"/>
      <c r="X50" s="139"/>
      <c r="Y50" s="139"/>
      <c r="Z50" s="139"/>
      <c r="AA50" s="192"/>
      <c r="AB50" s="192"/>
      <c r="AC50" s="192"/>
      <c r="AD50" s="192"/>
    </row>
    <row r="51" spans="5:20" ht="15" thickBot="1">
      <c r="E51" s="160"/>
      <c r="F51" s="132"/>
      <c r="G51" s="115"/>
      <c r="H51" s="106"/>
      <c r="J51" s="28"/>
      <c r="K51" s="108"/>
      <c r="N51" s="111"/>
      <c r="Q51" s="106"/>
      <c r="R51" s="113"/>
      <c r="S51" s="189"/>
      <c r="T51" s="189"/>
    </row>
    <row r="52" spans="5:20" ht="15" thickTop="1">
      <c r="E52" s="160"/>
      <c r="F52" s="133"/>
      <c r="H52" s="28"/>
      <c r="I52" s="108"/>
      <c r="J52" s="28"/>
      <c r="K52" s="108"/>
      <c r="N52" s="111"/>
      <c r="P52" s="60"/>
      <c r="R52" s="28"/>
      <c r="S52" s="190"/>
      <c r="T52" s="189"/>
    </row>
    <row r="53" spans="2:30" ht="14.25">
      <c r="B53" s="160" t="s">
        <v>339</v>
      </c>
      <c r="C53" s="289" t="s">
        <v>368</v>
      </c>
      <c r="D53" s="6"/>
      <c r="E53" s="134"/>
      <c r="F53" s="135"/>
      <c r="G53" s="121" t="s">
        <v>555</v>
      </c>
      <c r="H53" s="132"/>
      <c r="I53" s="108"/>
      <c r="J53" s="28"/>
      <c r="K53" s="108"/>
      <c r="N53" s="111"/>
      <c r="P53" s="60"/>
      <c r="Q53" s="188" t="s">
        <v>558</v>
      </c>
      <c r="R53" s="192"/>
      <c r="S53" s="195"/>
      <c r="T53" s="196"/>
      <c r="U53" s="6"/>
      <c r="V53" s="139" t="s">
        <v>369</v>
      </c>
      <c r="W53" s="139"/>
      <c r="X53" s="139"/>
      <c r="Y53" s="139"/>
      <c r="Z53" s="139"/>
      <c r="AA53" s="192" t="s">
        <v>255</v>
      </c>
      <c r="AB53" s="192"/>
      <c r="AC53" s="192"/>
      <c r="AD53" s="192"/>
    </row>
    <row r="54" spans="2:30" ht="15" thickBot="1">
      <c r="B54" s="160"/>
      <c r="C54" s="289"/>
      <c r="G54" s="160"/>
      <c r="H54" s="132"/>
      <c r="I54" s="115"/>
      <c r="J54" s="106"/>
      <c r="K54" s="108"/>
      <c r="N54" s="111"/>
      <c r="O54" s="106"/>
      <c r="P54" s="110"/>
      <c r="Q54" s="190"/>
      <c r="R54" s="192"/>
      <c r="V54" s="139"/>
      <c r="W54" s="139"/>
      <c r="X54" s="139"/>
      <c r="Y54" s="139"/>
      <c r="Z54" s="139"/>
      <c r="AA54" s="192"/>
      <c r="AB54" s="192"/>
      <c r="AC54" s="192"/>
      <c r="AD54" s="192"/>
    </row>
    <row r="55" spans="7:18" ht="15" thickTop="1">
      <c r="G55" s="160"/>
      <c r="H55" s="133"/>
      <c r="P55" s="117"/>
      <c r="Q55" s="189"/>
      <c r="R55" s="192"/>
    </row>
    <row r="56" spans="7:18" ht="14.25">
      <c r="G56" s="160"/>
      <c r="H56" s="133"/>
      <c r="P56" s="111"/>
      <c r="Q56" s="189"/>
      <c r="R56" s="192"/>
    </row>
    <row r="57" spans="2:30" ht="15" thickBot="1">
      <c r="B57" s="160" t="s">
        <v>230</v>
      </c>
      <c r="C57" s="139" t="s">
        <v>370</v>
      </c>
      <c r="D57" s="6"/>
      <c r="E57" s="6"/>
      <c r="F57" s="6"/>
      <c r="G57" s="6"/>
      <c r="H57" s="7"/>
      <c r="P57" s="111"/>
      <c r="Q57" s="115"/>
      <c r="R57" s="106"/>
      <c r="S57" s="106"/>
      <c r="T57" s="106"/>
      <c r="U57" s="106"/>
      <c r="V57" s="139" t="s">
        <v>371</v>
      </c>
      <c r="W57" s="139"/>
      <c r="X57" s="139"/>
      <c r="Y57" s="139"/>
      <c r="Z57" s="139"/>
      <c r="AA57" s="192" t="s">
        <v>242</v>
      </c>
      <c r="AB57" s="192"/>
      <c r="AC57" s="192"/>
      <c r="AD57" s="192"/>
    </row>
    <row r="58" spans="2:30" ht="15" thickTop="1">
      <c r="B58" s="160"/>
      <c r="C58" s="139"/>
      <c r="V58" s="139"/>
      <c r="W58" s="139"/>
      <c r="X58" s="139"/>
      <c r="Y58" s="139"/>
      <c r="Z58" s="139"/>
      <c r="AA58" s="192"/>
      <c r="AB58" s="192"/>
      <c r="AC58" s="192"/>
      <c r="AD58" s="192"/>
    </row>
    <row r="61" spans="2:7" ht="17.25">
      <c r="B61" s="282" t="s">
        <v>387</v>
      </c>
      <c r="C61" s="282"/>
      <c r="D61" s="282"/>
      <c r="E61" s="282"/>
      <c r="F61" s="282"/>
      <c r="G61" s="282"/>
    </row>
    <row r="63" spans="2:8" ht="15" thickBot="1">
      <c r="B63" s="160" t="s">
        <v>211</v>
      </c>
      <c r="C63" s="287" t="s">
        <v>373</v>
      </c>
      <c r="D63" s="106"/>
      <c r="E63" s="106"/>
      <c r="F63" s="106"/>
      <c r="G63" s="106"/>
      <c r="H63" s="106"/>
    </row>
    <row r="64" spans="2:9" ht="15" thickTop="1">
      <c r="B64" s="160"/>
      <c r="C64" s="287"/>
      <c r="H64" s="28"/>
      <c r="I64" s="108"/>
    </row>
    <row r="65" spans="7:33" ht="15" thickBot="1">
      <c r="G65" s="121" t="s">
        <v>556</v>
      </c>
      <c r="H65" s="132"/>
      <c r="I65" s="108"/>
      <c r="U65" s="106"/>
      <c r="V65" s="106"/>
      <c r="W65" s="106"/>
      <c r="X65" s="106"/>
      <c r="Y65" s="106"/>
      <c r="Z65" s="287" t="s">
        <v>389</v>
      </c>
      <c r="AA65" s="287"/>
      <c r="AB65" s="287"/>
      <c r="AC65" s="287"/>
      <c r="AD65" s="287"/>
      <c r="AE65" s="192" t="s">
        <v>390</v>
      </c>
      <c r="AF65" s="192"/>
      <c r="AG65" s="192"/>
    </row>
    <row r="66" spans="7:33" ht="15.75" thickBot="1" thickTop="1">
      <c r="G66" s="160"/>
      <c r="H66" s="132"/>
      <c r="I66" s="115"/>
      <c r="J66" s="106"/>
      <c r="T66" s="111"/>
      <c r="U66" s="194" t="s">
        <v>562</v>
      </c>
      <c r="V66" s="189"/>
      <c r="Z66" s="287"/>
      <c r="AA66" s="287"/>
      <c r="AB66" s="287"/>
      <c r="AC66" s="287"/>
      <c r="AD66" s="287"/>
      <c r="AE66" s="192"/>
      <c r="AF66" s="192"/>
      <c r="AG66" s="192"/>
    </row>
    <row r="67" spans="2:22" ht="15.75" thickBot="1" thickTop="1">
      <c r="B67" s="160" t="s">
        <v>242</v>
      </c>
      <c r="C67" s="287" t="s">
        <v>388</v>
      </c>
      <c r="D67" s="6"/>
      <c r="E67" s="6"/>
      <c r="F67" s="6"/>
      <c r="G67" s="160"/>
      <c r="H67" s="133"/>
      <c r="J67" s="28"/>
      <c r="K67" s="108"/>
      <c r="S67" s="106"/>
      <c r="T67" s="113"/>
      <c r="U67" s="189"/>
      <c r="V67" s="192"/>
    </row>
    <row r="68" spans="2:22" ht="15" thickTop="1">
      <c r="B68" s="160"/>
      <c r="C68" s="287"/>
      <c r="E68" s="129" t="s">
        <v>531</v>
      </c>
      <c r="F68" s="125"/>
      <c r="G68" s="160"/>
      <c r="H68" s="133"/>
      <c r="J68" s="28"/>
      <c r="K68" s="108"/>
      <c r="R68" s="60"/>
      <c r="T68" s="60"/>
      <c r="U68" s="190"/>
      <c r="V68" s="192"/>
    </row>
    <row r="69" spans="5:33" ht="15" thickBot="1">
      <c r="E69" s="132"/>
      <c r="F69" s="133"/>
      <c r="G69" s="109"/>
      <c r="H69" s="110"/>
      <c r="J69" s="28"/>
      <c r="K69" s="108"/>
      <c r="R69" s="60"/>
      <c r="T69" s="60"/>
      <c r="U69" s="195"/>
      <c r="V69" s="196"/>
      <c r="W69" s="6"/>
      <c r="X69" s="6"/>
      <c r="Y69" s="6"/>
      <c r="Z69" s="287" t="s">
        <v>374</v>
      </c>
      <c r="AA69" s="287"/>
      <c r="AB69" s="287"/>
      <c r="AC69" s="287"/>
      <c r="AD69" s="287"/>
      <c r="AE69" s="192" t="s">
        <v>212</v>
      </c>
      <c r="AF69" s="192"/>
      <c r="AG69" s="192"/>
    </row>
    <row r="70" spans="5:33" ht="15" thickTop="1">
      <c r="E70" s="132"/>
      <c r="F70" s="132"/>
      <c r="G70" s="108"/>
      <c r="I70" s="121" t="s">
        <v>591</v>
      </c>
      <c r="J70" s="132"/>
      <c r="K70" s="108"/>
      <c r="R70" s="60"/>
      <c r="S70" s="188" t="s">
        <v>594</v>
      </c>
      <c r="T70" s="192"/>
      <c r="Z70" s="287"/>
      <c r="AA70" s="287"/>
      <c r="AB70" s="287"/>
      <c r="AC70" s="287"/>
      <c r="AD70" s="287"/>
      <c r="AE70" s="192"/>
      <c r="AF70" s="192"/>
      <c r="AG70" s="192"/>
    </row>
    <row r="71" spans="2:20" ht="15" thickBot="1">
      <c r="B71" s="160" t="s">
        <v>212</v>
      </c>
      <c r="C71" s="287" t="s">
        <v>375</v>
      </c>
      <c r="D71" s="106"/>
      <c r="E71" s="126"/>
      <c r="F71" s="126"/>
      <c r="G71" s="108"/>
      <c r="I71" s="160"/>
      <c r="J71" s="132"/>
      <c r="K71" s="115"/>
      <c r="L71" s="106"/>
      <c r="Q71" s="106"/>
      <c r="R71" s="110"/>
      <c r="S71" s="190"/>
      <c r="T71" s="192"/>
    </row>
    <row r="72" spans="2:20" ht="15" thickTop="1">
      <c r="B72" s="160"/>
      <c r="C72" s="287"/>
      <c r="I72" s="160"/>
      <c r="J72" s="133"/>
      <c r="L72" s="28"/>
      <c r="M72" s="108"/>
      <c r="P72" s="60"/>
      <c r="R72" s="117"/>
      <c r="S72" s="189"/>
      <c r="T72" s="192"/>
    </row>
    <row r="73" spans="9:33" ht="15">
      <c r="I73" s="160"/>
      <c r="J73" s="133"/>
      <c r="L73" s="28"/>
      <c r="M73" s="108"/>
      <c r="P73" s="60"/>
      <c r="R73" s="111"/>
      <c r="S73" s="189"/>
      <c r="T73" s="192"/>
      <c r="U73" s="6"/>
      <c r="V73" s="6"/>
      <c r="W73" s="6"/>
      <c r="X73" s="6"/>
      <c r="Y73" s="6"/>
      <c r="Z73" s="287" t="s">
        <v>376</v>
      </c>
      <c r="AA73" s="287"/>
      <c r="AB73" s="287"/>
      <c r="AC73" s="287"/>
      <c r="AD73" s="287"/>
      <c r="AE73" s="192" t="s">
        <v>230</v>
      </c>
      <c r="AF73" s="192"/>
      <c r="AG73" s="192"/>
    </row>
    <row r="74" spans="10:33" ht="15">
      <c r="J74" s="60"/>
      <c r="L74" s="28"/>
      <c r="M74" s="108"/>
      <c r="P74" s="60"/>
      <c r="R74" s="111"/>
      <c r="T74" s="60"/>
      <c r="U74" s="200" t="s">
        <v>566</v>
      </c>
      <c r="V74" s="201"/>
      <c r="Z74" s="287"/>
      <c r="AA74" s="287"/>
      <c r="AB74" s="287"/>
      <c r="AC74" s="287"/>
      <c r="AD74" s="287"/>
      <c r="AE74" s="192"/>
      <c r="AF74" s="192"/>
      <c r="AG74" s="192"/>
    </row>
    <row r="75" spans="2:22" ht="15.75" thickBot="1">
      <c r="B75" s="160" t="s">
        <v>215</v>
      </c>
      <c r="C75" s="287" t="s">
        <v>377</v>
      </c>
      <c r="D75" s="106"/>
      <c r="E75" s="106"/>
      <c r="F75" s="106"/>
      <c r="G75" s="106"/>
      <c r="H75" s="106"/>
      <c r="J75" s="60"/>
      <c r="L75" s="28"/>
      <c r="M75" s="108"/>
      <c r="P75" s="60"/>
      <c r="R75" s="111"/>
      <c r="S75" s="106"/>
      <c r="T75" s="110"/>
      <c r="U75" s="190"/>
      <c r="V75" s="189"/>
    </row>
    <row r="76" spans="2:22" ht="15.75" thickTop="1">
      <c r="B76" s="160"/>
      <c r="C76" s="287"/>
      <c r="G76" s="288" t="s">
        <v>561</v>
      </c>
      <c r="H76" s="132"/>
      <c r="I76" s="108"/>
      <c r="J76" s="60"/>
      <c r="L76" s="28"/>
      <c r="M76" s="108"/>
      <c r="P76" s="60"/>
      <c r="T76" s="117"/>
      <c r="U76" s="189"/>
      <c r="V76" s="189"/>
    </row>
    <row r="77" spans="7:33" ht="15.75" thickBot="1">
      <c r="G77" s="160"/>
      <c r="H77" s="132"/>
      <c r="I77" s="115"/>
      <c r="J77" s="110"/>
      <c r="L77" s="28"/>
      <c r="M77" s="108"/>
      <c r="P77" s="60"/>
      <c r="T77" s="111"/>
      <c r="U77" s="191"/>
      <c r="V77" s="191"/>
      <c r="W77" s="106"/>
      <c r="X77" s="106"/>
      <c r="Y77" s="106"/>
      <c r="Z77" s="287" t="s">
        <v>391</v>
      </c>
      <c r="AA77" s="287"/>
      <c r="AB77" s="287"/>
      <c r="AC77" s="287"/>
      <c r="AD77" s="287"/>
      <c r="AE77" s="192" t="s">
        <v>392</v>
      </c>
      <c r="AF77" s="192"/>
      <c r="AG77" s="192"/>
    </row>
    <row r="78" spans="7:33" ht="15.75" thickTop="1">
      <c r="G78" s="160"/>
      <c r="H78" s="133"/>
      <c r="K78" s="121" t="s">
        <v>604</v>
      </c>
      <c r="L78" s="132"/>
      <c r="M78" s="108"/>
      <c r="P78" s="60"/>
      <c r="Q78" s="188" t="s">
        <v>606</v>
      </c>
      <c r="R78" s="192"/>
      <c r="Z78" s="287"/>
      <c r="AA78" s="287"/>
      <c r="AB78" s="287"/>
      <c r="AC78" s="287"/>
      <c r="AD78" s="287"/>
      <c r="AE78" s="192"/>
      <c r="AF78" s="192"/>
      <c r="AG78" s="192"/>
    </row>
    <row r="79" spans="2:18" ht="15" thickBot="1">
      <c r="B79" s="160" t="s">
        <v>237</v>
      </c>
      <c r="C79" s="287" t="s">
        <v>378</v>
      </c>
      <c r="D79" s="6"/>
      <c r="E79" s="6"/>
      <c r="F79" s="6"/>
      <c r="G79" s="134"/>
      <c r="H79" s="135"/>
      <c r="K79" s="160"/>
      <c r="L79" s="132"/>
      <c r="M79" s="115"/>
      <c r="N79" s="113"/>
      <c r="O79" s="6"/>
      <c r="P79" s="7"/>
      <c r="Q79" s="190"/>
      <c r="R79" s="192"/>
    </row>
    <row r="80" spans="2:18" ht="15" thickTop="1">
      <c r="B80" s="160"/>
      <c r="C80" s="287"/>
      <c r="K80" s="160"/>
      <c r="L80" s="133"/>
      <c r="N80" s="136" t="s">
        <v>612</v>
      </c>
      <c r="O80" s="137"/>
      <c r="P80" s="118"/>
      <c r="Q80" s="189"/>
      <c r="R80" s="192"/>
    </row>
    <row r="81" spans="11:33" ht="15" thickBot="1">
      <c r="K81" s="160"/>
      <c r="L81" s="133"/>
      <c r="M81" s="92"/>
      <c r="N81" s="246"/>
      <c r="O81" s="246"/>
      <c r="P81" s="111"/>
      <c r="Q81" s="189"/>
      <c r="R81" s="192"/>
      <c r="U81" s="106"/>
      <c r="V81" s="106"/>
      <c r="W81" s="106"/>
      <c r="X81" s="106"/>
      <c r="Y81" s="106"/>
      <c r="Z81" s="287" t="s">
        <v>379</v>
      </c>
      <c r="AA81" s="287"/>
      <c r="AB81" s="287"/>
      <c r="AC81" s="287"/>
      <c r="AD81" s="287"/>
      <c r="AE81" s="192" t="s">
        <v>339</v>
      </c>
      <c r="AF81" s="192"/>
      <c r="AG81" s="192"/>
    </row>
    <row r="82" spans="12:33" ht="15" thickTop="1">
      <c r="L82" s="60"/>
      <c r="N82" s="246"/>
      <c r="O82" s="246"/>
      <c r="P82" s="111"/>
      <c r="T82" s="111"/>
      <c r="U82" s="194" t="s">
        <v>564</v>
      </c>
      <c r="V82" s="189"/>
      <c r="Z82" s="287"/>
      <c r="AA82" s="287"/>
      <c r="AB82" s="287"/>
      <c r="AC82" s="287"/>
      <c r="AD82" s="287"/>
      <c r="AE82" s="192"/>
      <c r="AF82" s="192"/>
      <c r="AG82" s="192"/>
    </row>
    <row r="83" spans="2:22" ht="15" thickBot="1">
      <c r="B83" s="160" t="s">
        <v>212</v>
      </c>
      <c r="C83" s="287" t="s">
        <v>380</v>
      </c>
      <c r="D83" s="106"/>
      <c r="E83" s="106"/>
      <c r="F83" s="106"/>
      <c r="G83" s="106"/>
      <c r="H83" s="106"/>
      <c r="L83" s="60"/>
      <c r="P83" s="111"/>
      <c r="S83" s="106"/>
      <c r="T83" s="113"/>
      <c r="U83" s="189"/>
      <c r="V83" s="192"/>
    </row>
    <row r="84" spans="2:22" ht="15" thickTop="1">
      <c r="B84" s="160"/>
      <c r="C84" s="287"/>
      <c r="G84" s="131" t="s">
        <v>563</v>
      </c>
      <c r="H84" s="132"/>
      <c r="I84" s="108"/>
      <c r="L84" s="60"/>
      <c r="P84" s="111"/>
      <c r="R84" s="60"/>
      <c r="T84" s="60"/>
      <c r="U84" s="190"/>
      <c r="V84" s="192"/>
    </row>
    <row r="85" spans="7:33" ht="15" thickBot="1">
      <c r="G85" s="160"/>
      <c r="H85" s="132"/>
      <c r="I85" s="115"/>
      <c r="J85" s="106"/>
      <c r="L85" s="60"/>
      <c r="P85" s="111"/>
      <c r="R85" s="60"/>
      <c r="T85" s="60"/>
      <c r="U85" s="195"/>
      <c r="V85" s="196"/>
      <c r="W85" s="6"/>
      <c r="X85" s="6"/>
      <c r="Y85" s="6"/>
      <c r="Z85" s="287" t="s">
        <v>381</v>
      </c>
      <c r="AA85" s="287"/>
      <c r="AB85" s="287"/>
      <c r="AC85" s="287"/>
      <c r="AD85" s="287"/>
      <c r="AE85" s="192" t="s">
        <v>212</v>
      </c>
      <c r="AF85" s="192"/>
      <c r="AG85" s="192"/>
    </row>
    <row r="86" spans="7:33" ht="15" thickTop="1">
      <c r="G86" s="160"/>
      <c r="H86" s="133"/>
      <c r="J86" s="60"/>
      <c r="L86" s="60"/>
      <c r="P86" s="111"/>
      <c r="R86" s="60"/>
      <c r="S86" s="188" t="s">
        <v>592</v>
      </c>
      <c r="T86" s="192"/>
      <c r="Z86" s="287"/>
      <c r="AA86" s="287"/>
      <c r="AB86" s="287"/>
      <c r="AC86" s="287"/>
      <c r="AD86" s="287"/>
      <c r="AE86" s="192"/>
      <c r="AF86" s="192"/>
      <c r="AG86" s="192"/>
    </row>
    <row r="87" spans="2:20" ht="15" thickBot="1">
      <c r="B87" s="160" t="s">
        <v>339</v>
      </c>
      <c r="C87" s="287" t="s">
        <v>382</v>
      </c>
      <c r="D87" s="6"/>
      <c r="E87" s="6"/>
      <c r="F87" s="6"/>
      <c r="G87" s="134"/>
      <c r="H87" s="135"/>
      <c r="J87" s="60"/>
      <c r="L87" s="60"/>
      <c r="P87" s="111"/>
      <c r="Q87" s="106"/>
      <c r="R87" s="110"/>
      <c r="S87" s="190"/>
      <c r="T87" s="192"/>
    </row>
    <row r="88" spans="2:20" ht="15" thickTop="1">
      <c r="B88" s="160"/>
      <c r="C88" s="287"/>
      <c r="I88" s="121" t="s">
        <v>590</v>
      </c>
      <c r="J88" s="133"/>
      <c r="L88" s="60"/>
      <c r="R88" s="117"/>
      <c r="S88" s="189"/>
      <c r="T88" s="192"/>
    </row>
    <row r="89" spans="9:33" ht="15" thickBot="1">
      <c r="I89" s="160"/>
      <c r="J89" s="133"/>
      <c r="K89" s="109"/>
      <c r="L89" s="110"/>
      <c r="R89" s="111"/>
      <c r="S89" s="189"/>
      <c r="T89" s="192"/>
      <c r="U89" s="6"/>
      <c r="V89" s="6"/>
      <c r="W89" s="6"/>
      <c r="X89" s="6"/>
      <c r="Y89" s="6"/>
      <c r="Z89" s="287" t="s">
        <v>383</v>
      </c>
      <c r="AA89" s="287"/>
      <c r="AB89" s="287"/>
      <c r="AC89" s="287"/>
      <c r="AD89" s="287"/>
      <c r="AE89" s="192" t="s">
        <v>215</v>
      </c>
      <c r="AF89" s="192"/>
      <c r="AG89" s="192"/>
    </row>
    <row r="90" spans="9:33" ht="15" thickTop="1">
      <c r="I90" s="160"/>
      <c r="J90" s="132"/>
      <c r="K90" s="108"/>
      <c r="R90" s="111"/>
      <c r="T90" s="60"/>
      <c r="U90" s="200" t="s">
        <v>567</v>
      </c>
      <c r="V90" s="201"/>
      <c r="Z90" s="287"/>
      <c r="AA90" s="287"/>
      <c r="AB90" s="287"/>
      <c r="AC90" s="287"/>
      <c r="AD90" s="287"/>
      <c r="AE90" s="192"/>
      <c r="AF90" s="192"/>
      <c r="AG90" s="192"/>
    </row>
    <row r="91" spans="2:22" ht="15" thickBot="1">
      <c r="B91" s="160" t="s">
        <v>212</v>
      </c>
      <c r="C91" s="287" t="s">
        <v>384</v>
      </c>
      <c r="D91" s="6"/>
      <c r="E91" s="6"/>
      <c r="F91" s="6"/>
      <c r="G91" s="6"/>
      <c r="H91" s="6"/>
      <c r="I91" s="160"/>
      <c r="J91" s="132"/>
      <c r="K91" s="108"/>
      <c r="R91" s="111"/>
      <c r="S91" s="106"/>
      <c r="T91" s="110"/>
      <c r="U91" s="190"/>
      <c r="V91" s="189"/>
    </row>
    <row r="92" spans="2:22" ht="15" thickTop="1">
      <c r="B92" s="160"/>
      <c r="C92" s="287"/>
      <c r="G92" s="129" t="s">
        <v>560</v>
      </c>
      <c r="H92" s="125"/>
      <c r="J92" s="28"/>
      <c r="K92" s="108"/>
      <c r="T92" s="117"/>
      <c r="U92" s="189"/>
      <c r="V92" s="189"/>
    </row>
    <row r="93" spans="7:33" ht="15" thickBot="1">
      <c r="G93" s="132"/>
      <c r="H93" s="133"/>
      <c r="I93" s="109"/>
      <c r="J93" s="106"/>
      <c r="K93" s="108"/>
      <c r="T93" s="111"/>
      <c r="U93" s="191"/>
      <c r="V93" s="191"/>
      <c r="W93" s="106"/>
      <c r="X93" s="106"/>
      <c r="Y93" s="106"/>
      <c r="Z93" s="287" t="s">
        <v>385</v>
      </c>
      <c r="AA93" s="287"/>
      <c r="AB93" s="287"/>
      <c r="AC93" s="287"/>
      <c r="AD93" s="287"/>
      <c r="AE93" s="192" t="s">
        <v>212</v>
      </c>
      <c r="AF93" s="192"/>
      <c r="AG93" s="192"/>
    </row>
    <row r="94" spans="7:33" ht="15" thickTop="1">
      <c r="G94" s="132"/>
      <c r="H94" s="132"/>
      <c r="I94" s="108"/>
      <c r="Z94" s="287"/>
      <c r="AA94" s="287"/>
      <c r="AB94" s="287"/>
      <c r="AC94" s="287"/>
      <c r="AD94" s="287"/>
      <c r="AE94" s="192"/>
      <c r="AF94" s="192"/>
      <c r="AG94" s="192"/>
    </row>
    <row r="95" spans="2:9" ht="15" thickBot="1">
      <c r="B95" s="160" t="s">
        <v>215</v>
      </c>
      <c r="C95" s="287" t="s">
        <v>386</v>
      </c>
      <c r="D95" s="106"/>
      <c r="E95" s="106"/>
      <c r="F95" s="106"/>
      <c r="G95" s="126"/>
      <c r="H95" s="126"/>
      <c r="I95" s="108"/>
    </row>
    <row r="96" spans="2:3" ht="15" thickTop="1">
      <c r="B96" s="160"/>
      <c r="C96" s="287"/>
    </row>
    <row r="99" spans="2:7" ht="17.25">
      <c r="B99" s="282" t="s">
        <v>402</v>
      </c>
      <c r="C99" s="282"/>
      <c r="D99" s="282"/>
      <c r="E99" s="282"/>
      <c r="F99" s="282"/>
      <c r="G99" s="282"/>
    </row>
    <row r="101" spans="2:33" ht="15" thickBot="1">
      <c r="B101" s="160" t="s">
        <v>230</v>
      </c>
      <c r="C101" s="271" t="s">
        <v>393</v>
      </c>
      <c r="D101" s="106"/>
      <c r="E101" s="106"/>
      <c r="F101" s="106"/>
      <c r="G101" s="106"/>
      <c r="H101" s="106"/>
      <c r="U101" s="106"/>
      <c r="V101" s="106"/>
      <c r="W101" s="106"/>
      <c r="X101" s="106"/>
      <c r="Y101" s="106"/>
      <c r="Z101" s="139" t="s">
        <v>411</v>
      </c>
      <c r="AA101" s="139"/>
      <c r="AB101" s="139"/>
      <c r="AC101" s="139"/>
      <c r="AD101" s="139"/>
      <c r="AE101" s="159" t="s">
        <v>230</v>
      </c>
      <c r="AF101" s="159"/>
      <c r="AG101" s="159"/>
    </row>
    <row r="102" spans="2:33" ht="15" thickTop="1">
      <c r="B102" s="160"/>
      <c r="C102" s="271"/>
      <c r="H102" s="28"/>
      <c r="I102" s="108"/>
      <c r="T102" s="111"/>
      <c r="Z102" s="139"/>
      <c r="AA102" s="139"/>
      <c r="AB102" s="139"/>
      <c r="AC102" s="139"/>
      <c r="AD102" s="139"/>
      <c r="AE102" s="159"/>
      <c r="AF102" s="159"/>
      <c r="AG102" s="159"/>
    </row>
    <row r="103" spans="7:22" ht="14.25">
      <c r="G103" s="121" t="s">
        <v>565</v>
      </c>
      <c r="H103" s="132"/>
      <c r="I103" s="108"/>
      <c r="T103" s="111"/>
      <c r="U103" s="194" t="s">
        <v>571</v>
      </c>
      <c r="V103" s="192"/>
    </row>
    <row r="104" spans="7:22" ht="15" thickBot="1">
      <c r="G104" s="160"/>
      <c r="H104" s="132"/>
      <c r="I104" s="115"/>
      <c r="J104" s="106"/>
      <c r="S104" s="106"/>
      <c r="T104" s="113"/>
      <c r="U104" s="189"/>
      <c r="V104" s="192"/>
    </row>
    <row r="105" spans="2:33" ht="15" thickTop="1">
      <c r="B105" s="160" t="s">
        <v>403</v>
      </c>
      <c r="C105" s="271" t="s">
        <v>404</v>
      </c>
      <c r="D105" s="6"/>
      <c r="E105" s="6"/>
      <c r="F105" s="6"/>
      <c r="G105" s="160"/>
      <c r="H105" s="133"/>
      <c r="J105" s="28"/>
      <c r="K105" s="108"/>
      <c r="R105" s="111"/>
      <c r="T105" s="60"/>
      <c r="U105" s="190"/>
      <c r="V105" s="192"/>
      <c r="W105" s="6"/>
      <c r="X105" s="6"/>
      <c r="Y105" s="6"/>
      <c r="Z105" s="139" t="s">
        <v>412</v>
      </c>
      <c r="AA105" s="139"/>
      <c r="AB105" s="139"/>
      <c r="AC105" s="139"/>
      <c r="AD105" s="139"/>
      <c r="AE105" s="159" t="s">
        <v>212</v>
      </c>
      <c r="AF105" s="159"/>
      <c r="AG105" s="159"/>
    </row>
    <row r="106" spans="2:33" ht="14.25">
      <c r="B106" s="160"/>
      <c r="C106" s="271"/>
      <c r="E106" s="129" t="s">
        <v>532</v>
      </c>
      <c r="F106" s="125"/>
      <c r="G106" s="160"/>
      <c r="H106" s="133"/>
      <c r="J106" s="28"/>
      <c r="K106" s="108"/>
      <c r="R106" s="111"/>
      <c r="T106" s="60"/>
      <c r="U106" s="190"/>
      <c r="V106" s="192"/>
      <c r="W106" s="200" t="s">
        <v>535</v>
      </c>
      <c r="X106" s="201"/>
      <c r="Z106" s="139"/>
      <c r="AA106" s="139"/>
      <c r="AB106" s="139"/>
      <c r="AC106" s="139"/>
      <c r="AD106" s="139"/>
      <c r="AE106" s="159"/>
      <c r="AF106" s="159"/>
      <c r="AG106" s="159"/>
    </row>
    <row r="107" spans="5:24" ht="15" thickBot="1">
      <c r="E107" s="132"/>
      <c r="F107" s="133"/>
      <c r="G107" s="109"/>
      <c r="H107" s="110"/>
      <c r="J107" s="28"/>
      <c r="K107" s="108"/>
      <c r="R107" s="111"/>
      <c r="T107" s="60"/>
      <c r="U107" s="109"/>
      <c r="V107" s="110"/>
      <c r="W107" s="190"/>
      <c r="X107" s="189"/>
    </row>
    <row r="108" spans="5:24" ht="15" thickTop="1">
      <c r="E108" s="132"/>
      <c r="F108" s="132"/>
      <c r="G108" s="108"/>
      <c r="I108" s="121" t="s">
        <v>595</v>
      </c>
      <c r="J108" s="132"/>
      <c r="K108" s="108"/>
      <c r="R108" s="111"/>
      <c r="S108" s="194" t="s">
        <v>597</v>
      </c>
      <c r="T108" s="192"/>
      <c r="U108" s="28"/>
      <c r="V108" s="117"/>
      <c r="W108" s="189"/>
      <c r="X108" s="189"/>
    </row>
    <row r="109" spans="2:33" ht="15" thickBot="1">
      <c r="B109" s="160" t="s">
        <v>406</v>
      </c>
      <c r="C109" s="271" t="s">
        <v>405</v>
      </c>
      <c r="D109" s="106"/>
      <c r="E109" s="126"/>
      <c r="F109" s="126"/>
      <c r="G109" s="108"/>
      <c r="I109" s="160"/>
      <c r="J109" s="132"/>
      <c r="K109" s="115"/>
      <c r="L109" s="106"/>
      <c r="Q109" s="106"/>
      <c r="R109" s="113"/>
      <c r="S109" s="189"/>
      <c r="T109" s="192"/>
      <c r="V109" s="111"/>
      <c r="W109" s="191"/>
      <c r="X109" s="191"/>
      <c r="Y109" s="106"/>
      <c r="Z109" s="139" t="s">
        <v>413</v>
      </c>
      <c r="AA109" s="139"/>
      <c r="AB109" s="139"/>
      <c r="AC109" s="139"/>
      <c r="AD109" s="139"/>
      <c r="AE109" s="159" t="s">
        <v>211</v>
      </c>
      <c r="AF109" s="159"/>
      <c r="AG109" s="159"/>
    </row>
    <row r="110" spans="2:33" ht="15" thickTop="1">
      <c r="B110" s="160"/>
      <c r="C110" s="271"/>
      <c r="I110" s="160"/>
      <c r="J110" s="133"/>
      <c r="L110" s="60"/>
      <c r="P110" s="111"/>
      <c r="R110" s="60"/>
      <c r="S110" s="190"/>
      <c r="T110" s="192"/>
      <c r="Z110" s="139"/>
      <c r="AA110" s="139"/>
      <c r="AB110" s="139"/>
      <c r="AC110" s="139"/>
      <c r="AD110" s="139"/>
      <c r="AE110" s="159"/>
      <c r="AF110" s="159"/>
      <c r="AG110" s="159"/>
    </row>
    <row r="111" spans="9:20" ht="14.25">
      <c r="I111" s="160"/>
      <c r="J111" s="133"/>
      <c r="L111" s="60"/>
      <c r="P111" s="111"/>
      <c r="R111" s="60"/>
      <c r="S111" s="190"/>
      <c r="T111" s="192"/>
    </row>
    <row r="112" spans="10:18" ht="14.25">
      <c r="J112" s="60"/>
      <c r="L112" s="60"/>
      <c r="P112" s="111"/>
      <c r="R112" s="60"/>
    </row>
    <row r="113" spans="2:33" ht="15" thickBot="1">
      <c r="B113" s="160" t="s">
        <v>212</v>
      </c>
      <c r="C113" s="271" t="s">
        <v>394</v>
      </c>
      <c r="D113" s="106"/>
      <c r="E113" s="106"/>
      <c r="F113" s="106"/>
      <c r="G113" s="106"/>
      <c r="H113" s="106"/>
      <c r="J113" s="60"/>
      <c r="L113" s="60"/>
      <c r="P113" s="111"/>
      <c r="R113" s="60"/>
      <c r="U113" s="6"/>
      <c r="V113" s="6"/>
      <c r="W113" s="6"/>
      <c r="X113" s="6"/>
      <c r="Y113" s="6"/>
      <c r="Z113" s="139" t="s">
        <v>395</v>
      </c>
      <c r="AA113" s="139"/>
      <c r="AB113" s="139"/>
      <c r="AC113" s="139"/>
      <c r="AD113" s="139"/>
      <c r="AE113" s="159" t="s">
        <v>242</v>
      </c>
      <c r="AF113" s="159"/>
      <c r="AG113" s="159"/>
    </row>
    <row r="114" spans="2:33" ht="15.75" thickTop="1">
      <c r="B114" s="160"/>
      <c r="C114" s="271"/>
      <c r="G114" s="131" t="s">
        <v>568</v>
      </c>
      <c r="H114" s="132"/>
      <c r="I114" s="108"/>
      <c r="J114" s="60"/>
      <c r="L114" s="60"/>
      <c r="P114" s="111"/>
      <c r="R114" s="60"/>
      <c r="T114" s="60"/>
      <c r="U114" s="200" t="s">
        <v>572</v>
      </c>
      <c r="V114" s="201"/>
      <c r="Z114" s="139"/>
      <c r="AA114" s="139"/>
      <c r="AB114" s="139"/>
      <c r="AC114" s="139"/>
      <c r="AD114" s="139"/>
      <c r="AE114" s="159"/>
      <c r="AF114" s="159"/>
      <c r="AG114" s="159"/>
    </row>
    <row r="115" spans="7:22" ht="15.75" thickBot="1">
      <c r="G115" s="160"/>
      <c r="H115" s="132"/>
      <c r="I115" s="115"/>
      <c r="J115" s="110"/>
      <c r="L115" s="60"/>
      <c r="P115" s="111"/>
      <c r="R115" s="60"/>
      <c r="S115" s="109"/>
      <c r="T115" s="110"/>
      <c r="U115" s="190"/>
      <c r="V115" s="189"/>
    </row>
    <row r="116" spans="7:22" ht="15.75" thickTop="1">
      <c r="G116" s="160"/>
      <c r="H116" s="133"/>
      <c r="L116" s="60"/>
      <c r="P116" s="111"/>
      <c r="T116" s="117"/>
      <c r="U116" s="189"/>
      <c r="V116" s="189"/>
    </row>
    <row r="117" spans="2:33" ht="15.75" thickBot="1">
      <c r="B117" s="160" t="s">
        <v>211</v>
      </c>
      <c r="C117" s="271" t="s">
        <v>396</v>
      </c>
      <c r="D117" s="6"/>
      <c r="E117" s="6"/>
      <c r="F117" s="6"/>
      <c r="G117" s="134"/>
      <c r="H117" s="135"/>
      <c r="L117" s="60"/>
      <c r="P117" s="111"/>
      <c r="T117" s="111"/>
      <c r="U117" s="191"/>
      <c r="V117" s="191"/>
      <c r="W117" s="106"/>
      <c r="X117" s="106"/>
      <c r="Y117" s="106"/>
      <c r="Z117" s="139" t="s">
        <v>414</v>
      </c>
      <c r="AA117" s="139"/>
      <c r="AB117" s="139"/>
      <c r="AC117" s="139"/>
      <c r="AD117" s="139"/>
      <c r="AE117" s="159" t="s">
        <v>339</v>
      </c>
      <c r="AF117" s="159"/>
      <c r="AG117" s="159"/>
    </row>
    <row r="118" spans="2:33" ht="15.75" thickTop="1">
      <c r="B118" s="160"/>
      <c r="C118" s="271"/>
      <c r="K118" s="121" t="s">
        <v>609</v>
      </c>
      <c r="L118" s="133"/>
      <c r="P118" s="111"/>
      <c r="Q118" s="194" t="s">
        <v>611</v>
      </c>
      <c r="R118" s="192"/>
      <c r="Z118" s="139"/>
      <c r="AA118" s="139"/>
      <c r="AB118" s="139"/>
      <c r="AC118" s="139"/>
      <c r="AD118" s="139"/>
      <c r="AE118" s="159"/>
      <c r="AF118" s="159"/>
      <c r="AG118" s="159"/>
    </row>
    <row r="119" spans="11:18" ht="15" thickBot="1">
      <c r="K119" s="160"/>
      <c r="L119" s="133"/>
      <c r="M119" s="5"/>
      <c r="N119" s="112"/>
      <c r="O119" s="115"/>
      <c r="P119" s="113"/>
      <c r="Q119" s="189"/>
      <c r="R119" s="192"/>
    </row>
    <row r="120" spans="11:18" ht="15" thickTop="1">
      <c r="K120" s="160"/>
      <c r="L120" s="132"/>
      <c r="M120" s="107"/>
      <c r="N120" s="245" t="s">
        <v>615</v>
      </c>
      <c r="O120" s="138"/>
      <c r="P120" s="60"/>
      <c r="Q120" s="190"/>
      <c r="R120" s="192"/>
    </row>
    <row r="121" spans="2:33" ht="15" thickBot="1">
      <c r="B121" s="160" t="s">
        <v>403</v>
      </c>
      <c r="C121" s="271" t="s">
        <v>407</v>
      </c>
      <c r="D121" s="106"/>
      <c r="E121" s="106"/>
      <c r="F121" s="106"/>
      <c r="G121" s="106"/>
      <c r="H121" s="106"/>
      <c r="K121" s="160"/>
      <c r="L121" s="132"/>
      <c r="M121" s="108"/>
      <c r="N121" s="246"/>
      <c r="O121" s="246"/>
      <c r="P121" s="60"/>
      <c r="Q121" s="190"/>
      <c r="R121" s="192"/>
      <c r="U121" s="106"/>
      <c r="V121" s="106"/>
      <c r="W121" s="106"/>
      <c r="X121" s="106"/>
      <c r="Y121" s="106"/>
      <c r="Z121" s="139" t="s">
        <v>397</v>
      </c>
      <c r="AA121" s="139"/>
      <c r="AB121" s="139"/>
      <c r="AC121" s="139"/>
      <c r="AD121" s="139"/>
      <c r="AE121" s="159" t="s">
        <v>237</v>
      </c>
      <c r="AF121" s="159"/>
      <c r="AG121" s="159"/>
    </row>
    <row r="122" spans="2:33" ht="15" thickTop="1">
      <c r="B122" s="160"/>
      <c r="C122" s="271"/>
      <c r="G122" s="131" t="s">
        <v>569</v>
      </c>
      <c r="H122" s="132"/>
      <c r="I122" s="108"/>
      <c r="L122" s="28"/>
      <c r="M122" s="108"/>
      <c r="N122" s="246"/>
      <c r="O122" s="246"/>
      <c r="P122" s="60"/>
      <c r="T122" s="111"/>
      <c r="U122" s="194" t="s">
        <v>573</v>
      </c>
      <c r="V122" s="189"/>
      <c r="Z122" s="139"/>
      <c r="AA122" s="139"/>
      <c r="AB122" s="139"/>
      <c r="AC122" s="139"/>
      <c r="AD122" s="139"/>
      <c r="AE122" s="159"/>
      <c r="AF122" s="159"/>
      <c r="AG122" s="159"/>
    </row>
    <row r="123" spans="7:22" ht="15" thickBot="1">
      <c r="G123" s="160"/>
      <c r="H123" s="132"/>
      <c r="I123" s="115"/>
      <c r="J123" s="106"/>
      <c r="L123" s="28"/>
      <c r="M123" s="108"/>
      <c r="P123" s="60"/>
      <c r="S123" s="106"/>
      <c r="T123" s="113"/>
      <c r="U123" s="189"/>
      <c r="V123" s="192"/>
    </row>
    <row r="124" spans="7:22" ht="15" thickTop="1">
      <c r="G124" s="160"/>
      <c r="H124" s="133"/>
      <c r="J124" s="60"/>
      <c r="L124" s="28"/>
      <c r="M124" s="108"/>
      <c r="P124" s="60"/>
      <c r="R124" s="111"/>
      <c r="T124" s="60"/>
      <c r="U124" s="190"/>
      <c r="V124" s="192"/>
    </row>
    <row r="125" spans="2:33" ht="14.25">
      <c r="B125" s="160" t="s">
        <v>242</v>
      </c>
      <c r="C125" s="271" t="s">
        <v>398</v>
      </c>
      <c r="D125" s="6"/>
      <c r="E125" s="6"/>
      <c r="F125" s="6"/>
      <c r="G125" s="134"/>
      <c r="H125" s="135"/>
      <c r="J125" s="60"/>
      <c r="L125" s="28"/>
      <c r="M125" s="108"/>
      <c r="P125" s="60"/>
      <c r="R125" s="111"/>
      <c r="T125" s="60"/>
      <c r="U125" s="195"/>
      <c r="V125" s="196"/>
      <c r="W125" s="6"/>
      <c r="X125" s="6"/>
      <c r="Y125" s="6"/>
      <c r="Z125" s="139" t="s">
        <v>415</v>
      </c>
      <c r="AA125" s="139"/>
      <c r="AB125" s="139"/>
      <c r="AC125" s="139"/>
      <c r="AD125" s="139"/>
      <c r="AE125" s="159" t="s">
        <v>242</v>
      </c>
      <c r="AF125" s="159"/>
      <c r="AG125" s="159"/>
    </row>
    <row r="126" spans="2:33" ht="14.25">
      <c r="B126" s="160"/>
      <c r="C126" s="271"/>
      <c r="J126" s="60"/>
      <c r="L126" s="28"/>
      <c r="M126" s="108"/>
      <c r="P126" s="60"/>
      <c r="R126" s="111"/>
      <c r="Z126" s="139"/>
      <c r="AA126" s="139"/>
      <c r="AB126" s="139"/>
      <c r="AC126" s="139"/>
      <c r="AD126" s="139"/>
      <c r="AE126" s="159"/>
      <c r="AF126" s="159"/>
      <c r="AG126" s="159"/>
    </row>
    <row r="127" spans="10:18" ht="14.25">
      <c r="J127" s="60"/>
      <c r="L127" s="28"/>
      <c r="M127" s="108"/>
      <c r="P127" s="60"/>
      <c r="R127" s="111"/>
    </row>
    <row r="128" spans="9:20" ht="14.25">
      <c r="I128" s="121" t="s">
        <v>593</v>
      </c>
      <c r="J128" s="133"/>
      <c r="L128" s="28"/>
      <c r="M128" s="108"/>
      <c r="P128" s="60"/>
      <c r="R128" s="111"/>
      <c r="S128" s="194" t="s">
        <v>596</v>
      </c>
      <c r="T128" s="192"/>
    </row>
    <row r="129" spans="2:33" ht="15" thickBot="1">
      <c r="B129" s="160" t="s">
        <v>212</v>
      </c>
      <c r="C129" s="271" t="s">
        <v>408</v>
      </c>
      <c r="D129" s="6"/>
      <c r="E129" s="6"/>
      <c r="F129" s="6"/>
      <c r="I129" s="160"/>
      <c r="J129" s="133"/>
      <c r="K129" s="109"/>
      <c r="L129" s="106"/>
      <c r="M129" s="108"/>
      <c r="P129" s="60"/>
      <c r="Q129" s="109"/>
      <c r="R129" s="113"/>
      <c r="S129" s="189"/>
      <c r="T129" s="192"/>
      <c r="W129" s="106"/>
      <c r="X129" s="106"/>
      <c r="Y129" s="106"/>
      <c r="Z129" s="139" t="s">
        <v>399</v>
      </c>
      <c r="AA129" s="139"/>
      <c r="AB129" s="139"/>
      <c r="AC129" s="139"/>
      <c r="AD129" s="139"/>
      <c r="AE129" s="159" t="s">
        <v>211</v>
      </c>
      <c r="AF129" s="159"/>
      <c r="AG129" s="159"/>
    </row>
    <row r="130" spans="2:33" ht="15" thickTop="1">
      <c r="B130" s="160"/>
      <c r="C130" s="271"/>
      <c r="E130" s="129" t="s">
        <v>537</v>
      </c>
      <c r="F130" s="193"/>
      <c r="G130" s="92"/>
      <c r="I130" s="160"/>
      <c r="J130" s="132"/>
      <c r="K130" s="108"/>
      <c r="R130" s="60"/>
      <c r="S130" s="190"/>
      <c r="T130" s="192"/>
      <c r="V130" s="111"/>
      <c r="W130" s="194" t="s">
        <v>533</v>
      </c>
      <c r="X130" s="189"/>
      <c r="Z130" s="139"/>
      <c r="AA130" s="139"/>
      <c r="AB130" s="139"/>
      <c r="AC130" s="139"/>
      <c r="AD130" s="139"/>
      <c r="AE130" s="159"/>
      <c r="AF130" s="159"/>
      <c r="AG130" s="159"/>
    </row>
    <row r="131" spans="5:24" ht="15" thickBot="1">
      <c r="E131" s="132"/>
      <c r="F131" s="132"/>
      <c r="G131" s="109"/>
      <c r="H131" s="106"/>
      <c r="I131" s="160"/>
      <c r="J131" s="132"/>
      <c r="K131" s="108"/>
      <c r="R131" s="60"/>
      <c r="S131" s="190"/>
      <c r="T131" s="192"/>
      <c r="U131" s="106"/>
      <c r="V131" s="113"/>
      <c r="W131" s="189"/>
      <c r="X131" s="192"/>
    </row>
    <row r="132" spans="5:24" ht="15" thickTop="1">
      <c r="E132" s="132"/>
      <c r="F132" s="285"/>
      <c r="H132" s="60"/>
      <c r="J132" s="28"/>
      <c r="K132" s="108"/>
      <c r="R132" s="60"/>
      <c r="T132" s="60"/>
      <c r="V132" s="60"/>
      <c r="W132" s="190"/>
      <c r="X132" s="192"/>
    </row>
    <row r="133" spans="2:33" ht="15" thickBot="1">
      <c r="B133" s="160" t="s">
        <v>230</v>
      </c>
      <c r="C133" s="271" t="s">
        <v>410</v>
      </c>
      <c r="D133" s="106"/>
      <c r="E133" s="126"/>
      <c r="F133" s="286"/>
      <c r="G133" s="121" t="s">
        <v>570</v>
      </c>
      <c r="H133" s="133"/>
      <c r="J133" s="28"/>
      <c r="K133" s="108"/>
      <c r="R133" s="60"/>
      <c r="T133" s="60"/>
      <c r="U133" s="188" t="s">
        <v>574</v>
      </c>
      <c r="V133" s="192"/>
      <c r="W133" s="195"/>
      <c r="X133" s="196"/>
      <c r="Y133" s="6"/>
      <c r="Z133" s="139" t="s">
        <v>400</v>
      </c>
      <c r="AA133" s="139"/>
      <c r="AB133" s="139"/>
      <c r="AC133" s="139"/>
      <c r="AD133" s="139"/>
      <c r="AE133" s="159" t="s">
        <v>339</v>
      </c>
      <c r="AF133" s="159"/>
      <c r="AG133" s="159"/>
    </row>
    <row r="134" spans="2:33" ht="15.75" thickBot="1" thickTop="1">
      <c r="B134" s="160"/>
      <c r="C134" s="271"/>
      <c r="G134" s="160"/>
      <c r="H134" s="133"/>
      <c r="I134" s="109"/>
      <c r="J134" s="106"/>
      <c r="K134" s="108"/>
      <c r="R134" s="60"/>
      <c r="S134" s="109"/>
      <c r="T134" s="110"/>
      <c r="U134" s="190"/>
      <c r="V134" s="192"/>
      <c r="Z134" s="139"/>
      <c r="AA134" s="139"/>
      <c r="AB134" s="139"/>
      <c r="AC134" s="139"/>
      <c r="AD134" s="139"/>
      <c r="AE134" s="159"/>
      <c r="AF134" s="159"/>
      <c r="AG134" s="159"/>
    </row>
    <row r="135" spans="7:22" ht="15" thickTop="1">
      <c r="G135" s="160"/>
      <c r="H135" s="132"/>
      <c r="I135" s="108"/>
      <c r="T135" s="117"/>
      <c r="U135" s="189"/>
      <c r="V135" s="192"/>
    </row>
    <row r="136" spans="7:22" ht="14.25">
      <c r="G136" s="160"/>
      <c r="H136" s="132"/>
      <c r="I136" s="108"/>
      <c r="T136" s="111"/>
      <c r="U136" s="189"/>
      <c r="V136" s="192"/>
    </row>
    <row r="137" spans="2:33" ht="15" thickBot="1">
      <c r="B137" s="160" t="s">
        <v>339</v>
      </c>
      <c r="C137" s="271" t="s">
        <v>409</v>
      </c>
      <c r="D137" s="106"/>
      <c r="E137" s="106"/>
      <c r="F137" s="106"/>
      <c r="G137" s="106"/>
      <c r="H137" s="113"/>
      <c r="I137" s="108"/>
      <c r="T137" s="111"/>
      <c r="U137" s="115"/>
      <c r="V137" s="106"/>
      <c r="W137" s="106"/>
      <c r="X137" s="106"/>
      <c r="Y137" s="106"/>
      <c r="Z137" s="139" t="s">
        <v>401</v>
      </c>
      <c r="AA137" s="139"/>
      <c r="AB137" s="139"/>
      <c r="AC137" s="139"/>
      <c r="AD137" s="139"/>
      <c r="AE137" s="159" t="s">
        <v>212</v>
      </c>
      <c r="AF137" s="159"/>
      <c r="AG137" s="159"/>
    </row>
    <row r="138" spans="2:33" ht="15" thickTop="1">
      <c r="B138" s="160"/>
      <c r="C138" s="271"/>
      <c r="Z138" s="139"/>
      <c r="AA138" s="139"/>
      <c r="AB138" s="139"/>
      <c r="AC138" s="139"/>
      <c r="AD138" s="139"/>
      <c r="AE138" s="159"/>
      <c r="AF138" s="159"/>
      <c r="AG138" s="159"/>
    </row>
    <row r="141" spans="2:7" ht="17.25">
      <c r="B141" s="282" t="s">
        <v>431</v>
      </c>
      <c r="C141" s="282"/>
      <c r="D141" s="282"/>
      <c r="E141" s="282"/>
      <c r="F141" s="282"/>
      <c r="G141" s="282"/>
    </row>
    <row r="143" spans="2:8" ht="15" thickBot="1">
      <c r="B143" s="160" t="s">
        <v>212</v>
      </c>
      <c r="C143" s="139" t="s">
        <v>432</v>
      </c>
      <c r="D143" s="106"/>
      <c r="E143" s="106"/>
      <c r="F143" s="106"/>
      <c r="G143" s="106"/>
      <c r="H143" s="106"/>
    </row>
    <row r="144" spans="2:9" ht="15" thickTop="1">
      <c r="B144" s="160"/>
      <c r="C144" s="139"/>
      <c r="G144" s="131" t="s">
        <v>575</v>
      </c>
      <c r="H144" s="132"/>
      <c r="I144" s="108"/>
    </row>
    <row r="145" spans="7:33" ht="15" thickBot="1">
      <c r="G145" s="160"/>
      <c r="H145" s="132"/>
      <c r="I145" s="115"/>
      <c r="J145" s="106"/>
      <c r="U145" s="106"/>
      <c r="V145" s="106"/>
      <c r="W145" s="106"/>
      <c r="X145" s="106"/>
      <c r="Y145" s="106"/>
      <c r="Z145" s="139" t="s">
        <v>435</v>
      </c>
      <c r="AA145" s="139"/>
      <c r="AB145" s="139"/>
      <c r="AC145" s="139"/>
      <c r="AD145" s="139"/>
      <c r="AE145" s="159" t="s">
        <v>434</v>
      </c>
      <c r="AF145" s="159"/>
      <c r="AG145" s="159"/>
    </row>
    <row r="146" spans="7:33" ht="15" thickTop="1">
      <c r="G146" s="160"/>
      <c r="H146" s="133"/>
      <c r="J146" s="28"/>
      <c r="K146" s="108"/>
      <c r="T146" s="111"/>
      <c r="Z146" s="139"/>
      <c r="AA146" s="139"/>
      <c r="AB146" s="139"/>
      <c r="AC146" s="139"/>
      <c r="AD146" s="139"/>
      <c r="AE146" s="159"/>
      <c r="AF146" s="159"/>
      <c r="AG146" s="159"/>
    </row>
    <row r="147" spans="2:22" ht="14.25">
      <c r="B147" s="160" t="s">
        <v>242</v>
      </c>
      <c r="C147" s="139" t="s">
        <v>416</v>
      </c>
      <c r="D147" s="6"/>
      <c r="E147" s="6"/>
      <c r="F147" s="6"/>
      <c r="G147" s="160"/>
      <c r="H147" s="133"/>
      <c r="J147" s="28"/>
      <c r="K147" s="108"/>
      <c r="T147" s="111"/>
      <c r="U147" s="194" t="s">
        <v>579</v>
      </c>
      <c r="V147" s="192"/>
    </row>
    <row r="148" spans="2:22" ht="15" thickBot="1">
      <c r="B148" s="160"/>
      <c r="C148" s="139"/>
      <c r="E148" s="129" t="s">
        <v>540</v>
      </c>
      <c r="F148" s="125"/>
      <c r="H148" s="60"/>
      <c r="J148" s="28"/>
      <c r="K148" s="108"/>
      <c r="S148" s="106"/>
      <c r="T148" s="113"/>
      <c r="U148" s="189"/>
      <c r="V148" s="192"/>
    </row>
    <row r="149" spans="5:33" ht="15.75" thickBot="1" thickTop="1">
      <c r="E149" s="132"/>
      <c r="F149" s="133"/>
      <c r="G149" s="109"/>
      <c r="H149" s="110"/>
      <c r="J149" s="28"/>
      <c r="K149" s="108"/>
      <c r="R149" s="60"/>
      <c r="T149" s="60"/>
      <c r="U149" s="190"/>
      <c r="V149" s="192"/>
      <c r="W149" s="106"/>
      <c r="X149" s="106"/>
      <c r="Y149" s="106"/>
      <c r="Z149" s="139" t="s">
        <v>436</v>
      </c>
      <c r="AA149" s="139"/>
      <c r="AB149" s="139"/>
      <c r="AC149" s="139"/>
      <c r="AD149" s="139"/>
      <c r="AE149" s="159" t="s">
        <v>212</v>
      </c>
      <c r="AF149" s="159"/>
      <c r="AG149" s="159"/>
    </row>
    <row r="150" spans="5:33" ht="15" thickTop="1">
      <c r="E150" s="132"/>
      <c r="F150" s="132"/>
      <c r="G150" s="108"/>
      <c r="I150" s="121" t="s">
        <v>598</v>
      </c>
      <c r="J150" s="132"/>
      <c r="K150" s="108"/>
      <c r="L150" s="28"/>
      <c r="M150" s="28"/>
      <c r="R150" s="60"/>
      <c r="T150" s="60"/>
      <c r="U150" s="190"/>
      <c r="V150" s="192"/>
      <c r="W150" s="283" t="s">
        <v>538</v>
      </c>
      <c r="X150" s="189"/>
      <c r="Z150" s="139"/>
      <c r="AA150" s="139"/>
      <c r="AB150" s="139"/>
      <c r="AC150" s="139"/>
      <c r="AD150" s="139"/>
      <c r="AE150" s="159"/>
      <c r="AF150" s="159"/>
      <c r="AG150" s="159"/>
    </row>
    <row r="151" spans="2:24" ht="15" thickBot="1">
      <c r="B151" s="160" t="s">
        <v>230</v>
      </c>
      <c r="C151" s="139" t="s">
        <v>417</v>
      </c>
      <c r="D151" s="106"/>
      <c r="E151" s="126"/>
      <c r="F151" s="126"/>
      <c r="G151" s="108"/>
      <c r="I151" s="160"/>
      <c r="J151" s="132"/>
      <c r="K151" s="115"/>
      <c r="L151" s="106"/>
      <c r="R151" s="60"/>
      <c r="T151" s="60"/>
      <c r="U151" s="109"/>
      <c r="V151" s="106"/>
      <c r="W151" s="284"/>
      <c r="X151" s="189"/>
    </row>
    <row r="152" spans="2:24" ht="15" thickTop="1">
      <c r="B152" s="160"/>
      <c r="C152" s="139"/>
      <c r="I152" s="160"/>
      <c r="J152" s="133"/>
      <c r="L152" s="60"/>
      <c r="R152" s="60"/>
      <c r="S152" s="188" t="s">
        <v>605</v>
      </c>
      <c r="T152" s="192"/>
      <c r="V152" s="119"/>
      <c r="W152" s="189"/>
      <c r="X152" s="189"/>
    </row>
    <row r="153" spans="9:33" ht="15" thickBot="1">
      <c r="I153" s="160"/>
      <c r="J153" s="133"/>
      <c r="K153" s="92"/>
      <c r="L153" s="60"/>
      <c r="M153" s="28"/>
      <c r="Q153" s="106"/>
      <c r="R153" s="110"/>
      <c r="S153" s="190"/>
      <c r="T153" s="192"/>
      <c r="V153" s="60"/>
      <c r="W153" s="196"/>
      <c r="X153" s="196"/>
      <c r="Y153" s="6"/>
      <c r="Z153" s="139" t="s">
        <v>437</v>
      </c>
      <c r="AA153" s="139"/>
      <c r="AB153" s="139"/>
      <c r="AC153" s="139"/>
      <c r="AD153" s="139"/>
      <c r="AE153" s="159" t="s">
        <v>242</v>
      </c>
      <c r="AF153" s="159"/>
      <c r="AG153" s="159"/>
    </row>
    <row r="154" spans="10:33" ht="15" thickTop="1">
      <c r="J154" s="60"/>
      <c r="L154" s="60"/>
      <c r="P154" s="60"/>
      <c r="Q154" s="28"/>
      <c r="R154" s="117"/>
      <c r="S154" s="189"/>
      <c r="T154" s="192"/>
      <c r="Z154" s="139"/>
      <c r="AA154" s="139"/>
      <c r="AB154" s="139"/>
      <c r="AC154" s="139"/>
      <c r="AD154" s="139"/>
      <c r="AE154" s="159"/>
      <c r="AF154" s="159"/>
      <c r="AG154" s="159"/>
    </row>
    <row r="155" spans="2:20" ht="14.25">
      <c r="B155" s="160" t="s">
        <v>215</v>
      </c>
      <c r="C155" s="139" t="s">
        <v>418</v>
      </c>
      <c r="D155" s="6"/>
      <c r="E155" s="6"/>
      <c r="F155" s="6"/>
      <c r="G155" s="6"/>
      <c r="H155" s="6"/>
      <c r="J155" s="60"/>
      <c r="L155" s="60"/>
      <c r="P155" s="60"/>
      <c r="R155" s="111"/>
      <c r="S155" s="189"/>
      <c r="T155" s="192"/>
    </row>
    <row r="156" spans="2:18" ht="15">
      <c r="B156" s="160"/>
      <c r="C156" s="139"/>
      <c r="G156" s="129" t="s">
        <v>558</v>
      </c>
      <c r="H156" s="125"/>
      <c r="J156" s="60"/>
      <c r="L156" s="60"/>
      <c r="P156" s="60"/>
      <c r="R156" s="111"/>
    </row>
    <row r="157" spans="7:33" ht="15.75" thickBot="1">
      <c r="G157" s="132"/>
      <c r="H157" s="133"/>
      <c r="I157" s="109"/>
      <c r="J157" s="110"/>
      <c r="L157" s="60"/>
      <c r="P157" s="60"/>
      <c r="R157" s="111"/>
      <c r="U157" s="6"/>
      <c r="V157" s="6"/>
      <c r="W157" s="6"/>
      <c r="X157" s="6"/>
      <c r="Y157" s="6"/>
      <c r="Z157" s="139" t="s">
        <v>419</v>
      </c>
      <c r="AA157" s="139"/>
      <c r="AB157" s="139"/>
      <c r="AC157" s="139"/>
      <c r="AD157" s="139"/>
      <c r="AE157" s="159" t="s">
        <v>255</v>
      </c>
      <c r="AF157" s="159"/>
      <c r="AG157" s="159"/>
    </row>
    <row r="158" spans="7:33" ht="15.75" thickTop="1">
      <c r="G158" s="132"/>
      <c r="H158" s="132"/>
      <c r="I158" s="108"/>
      <c r="L158" s="60"/>
      <c r="P158" s="60"/>
      <c r="R158" s="111"/>
      <c r="T158" s="60"/>
      <c r="U158" s="200" t="s">
        <v>577</v>
      </c>
      <c r="V158" s="201"/>
      <c r="Z158" s="139"/>
      <c r="AA158" s="139"/>
      <c r="AB158" s="139"/>
      <c r="AC158" s="139"/>
      <c r="AD158" s="139"/>
      <c r="AE158" s="159"/>
      <c r="AF158" s="159"/>
      <c r="AG158" s="159"/>
    </row>
    <row r="159" spans="2:22" ht="15.75" thickBot="1">
      <c r="B159" s="160" t="s">
        <v>211</v>
      </c>
      <c r="C159" s="139" t="s">
        <v>420</v>
      </c>
      <c r="D159" s="106"/>
      <c r="E159" s="106"/>
      <c r="F159" s="106"/>
      <c r="G159" s="126"/>
      <c r="H159" s="126"/>
      <c r="I159" s="108"/>
      <c r="L159" s="60"/>
      <c r="P159" s="60"/>
      <c r="R159" s="111"/>
      <c r="S159" s="106"/>
      <c r="T159" s="110"/>
      <c r="U159" s="190"/>
      <c r="V159" s="189"/>
    </row>
    <row r="160" spans="2:22" ht="14.25" customHeight="1" thickTop="1">
      <c r="B160" s="160"/>
      <c r="C160" s="139"/>
      <c r="K160" s="121" t="s">
        <v>610</v>
      </c>
      <c r="L160" s="133"/>
      <c r="P160" s="60"/>
      <c r="Q160" s="188" t="s">
        <v>613</v>
      </c>
      <c r="R160" s="192"/>
      <c r="T160" s="117"/>
      <c r="U160" s="189"/>
      <c r="V160" s="189"/>
    </row>
    <row r="161" spans="11:33" ht="15" thickBot="1">
      <c r="K161" s="160"/>
      <c r="L161" s="133"/>
      <c r="M161" s="5"/>
      <c r="N161" s="112"/>
      <c r="O161" s="115"/>
      <c r="P161" s="110"/>
      <c r="Q161" s="190"/>
      <c r="R161" s="192"/>
      <c r="T161" s="111"/>
      <c r="U161" s="191"/>
      <c r="V161" s="191"/>
      <c r="W161" s="106"/>
      <c r="X161" s="106"/>
      <c r="Y161" s="106"/>
      <c r="Z161" s="139" t="s">
        <v>421</v>
      </c>
      <c r="AA161" s="139"/>
      <c r="AB161" s="139"/>
      <c r="AC161" s="139"/>
      <c r="AD161" s="139"/>
      <c r="AE161" s="159" t="s">
        <v>339</v>
      </c>
      <c r="AF161" s="159"/>
      <c r="AG161" s="159"/>
    </row>
    <row r="162" spans="11:33" ht="15" thickTop="1">
      <c r="K162" s="160"/>
      <c r="L162" s="132"/>
      <c r="M162" s="107"/>
      <c r="N162" s="245" t="s">
        <v>614</v>
      </c>
      <c r="O162" s="138"/>
      <c r="P162" s="111"/>
      <c r="Q162" s="189"/>
      <c r="R162" s="192"/>
      <c r="Z162" s="139"/>
      <c r="AA162" s="139"/>
      <c r="AB162" s="139"/>
      <c r="AC162" s="139"/>
      <c r="AD162" s="139"/>
      <c r="AE162" s="159"/>
      <c r="AF162" s="159"/>
      <c r="AG162" s="159"/>
    </row>
    <row r="163" spans="2:18" ht="15" thickBot="1">
      <c r="B163" s="160" t="s">
        <v>215</v>
      </c>
      <c r="C163" s="139" t="s">
        <v>433</v>
      </c>
      <c r="D163" s="106"/>
      <c r="E163" s="106"/>
      <c r="F163" s="106"/>
      <c r="G163" s="106"/>
      <c r="H163" s="106"/>
      <c r="K163" s="160"/>
      <c r="L163" s="132"/>
      <c r="M163" s="108"/>
      <c r="N163" s="246"/>
      <c r="O163" s="246"/>
      <c r="P163" s="111"/>
      <c r="Q163" s="189"/>
      <c r="R163" s="192"/>
    </row>
    <row r="164" spans="2:16" ht="15" thickTop="1">
      <c r="B164" s="160"/>
      <c r="C164" s="139"/>
      <c r="G164" s="131" t="s">
        <v>578</v>
      </c>
      <c r="H164" s="132"/>
      <c r="I164" s="108"/>
      <c r="L164" s="28"/>
      <c r="M164" s="108"/>
      <c r="N164" s="246"/>
      <c r="O164" s="246"/>
      <c r="P164" s="111"/>
    </row>
    <row r="165" spans="7:33" ht="15" thickBot="1">
      <c r="G165" s="160"/>
      <c r="H165" s="132"/>
      <c r="I165" s="115"/>
      <c r="J165" s="106"/>
      <c r="L165" s="28"/>
      <c r="M165" s="108"/>
      <c r="P165" s="111"/>
      <c r="U165" s="106"/>
      <c r="V165" s="106"/>
      <c r="W165" s="106"/>
      <c r="X165" s="106"/>
      <c r="Y165" s="106"/>
      <c r="Z165" s="139" t="s">
        <v>422</v>
      </c>
      <c r="AA165" s="139"/>
      <c r="AB165" s="139"/>
      <c r="AC165" s="139"/>
      <c r="AD165" s="139"/>
      <c r="AE165" s="159" t="s">
        <v>242</v>
      </c>
      <c r="AF165" s="159"/>
      <c r="AG165" s="159"/>
    </row>
    <row r="166" spans="7:33" ht="15" thickTop="1">
      <c r="G166" s="160"/>
      <c r="H166" s="133"/>
      <c r="J166" s="60"/>
      <c r="L166" s="28"/>
      <c r="M166" s="108"/>
      <c r="P166" s="111"/>
      <c r="T166" s="111"/>
      <c r="U166" s="194" t="s">
        <v>580</v>
      </c>
      <c r="V166" s="189"/>
      <c r="Z166" s="139"/>
      <c r="AA166" s="139"/>
      <c r="AB166" s="139"/>
      <c r="AC166" s="139"/>
      <c r="AD166" s="139"/>
      <c r="AE166" s="159"/>
      <c r="AF166" s="159"/>
      <c r="AG166" s="159"/>
    </row>
    <row r="167" spans="2:22" ht="15" thickBot="1">
      <c r="B167" s="160" t="s">
        <v>237</v>
      </c>
      <c r="C167" s="139" t="s">
        <v>423</v>
      </c>
      <c r="D167" s="6"/>
      <c r="E167" s="6"/>
      <c r="F167" s="6"/>
      <c r="G167" s="160"/>
      <c r="H167" s="133"/>
      <c r="J167" s="60"/>
      <c r="L167" s="28"/>
      <c r="M167" s="108"/>
      <c r="P167" s="111"/>
      <c r="S167" s="106"/>
      <c r="T167" s="113"/>
      <c r="U167" s="189"/>
      <c r="V167" s="192"/>
    </row>
    <row r="168" spans="2:22" ht="15" thickTop="1">
      <c r="B168" s="160"/>
      <c r="C168" s="139"/>
      <c r="E168" s="129" t="s">
        <v>544</v>
      </c>
      <c r="F168" s="125"/>
      <c r="H168" s="60"/>
      <c r="J168" s="60"/>
      <c r="L168" s="28"/>
      <c r="M168" s="108"/>
      <c r="P168" s="111"/>
      <c r="R168" s="60"/>
      <c r="T168" s="60"/>
      <c r="U168" s="190"/>
      <c r="V168" s="192"/>
    </row>
    <row r="169" spans="5:33" ht="15" thickBot="1">
      <c r="E169" s="132"/>
      <c r="F169" s="133"/>
      <c r="G169" s="109"/>
      <c r="H169" s="110"/>
      <c r="J169" s="60"/>
      <c r="L169" s="28"/>
      <c r="M169" s="108"/>
      <c r="P169" s="111"/>
      <c r="R169" s="60"/>
      <c r="T169" s="60"/>
      <c r="U169" s="195"/>
      <c r="V169" s="196"/>
      <c r="W169" s="6"/>
      <c r="X169" s="6"/>
      <c r="Y169" s="6"/>
      <c r="Z169" s="139" t="s">
        <v>424</v>
      </c>
      <c r="AA169" s="139"/>
      <c r="AB169" s="139"/>
      <c r="AC169" s="139"/>
      <c r="AD169" s="139"/>
      <c r="AE169" s="159" t="s">
        <v>215</v>
      </c>
      <c r="AF169" s="159"/>
      <c r="AG169" s="159"/>
    </row>
    <row r="170" spans="5:33" ht="15" thickTop="1">
      <c r="E170" s="132"/>
      <c r="F170" s="132"/>
      <c r="G170" s="108"/>
      <c r="J170" s="60"/>
      <c r="L170" s="28"/>
      <c r="M170" s="108"/>
      <c r="P170" s="111"/>
      <c r="R170" s="60"/>
      <c r="Z170" s="139"/>
      <c r="AA170" s="139"/>
      <c r="AB170" s="139"/>
      <c r="AC170" s="139"/>
      <c r="AD170" s="139"/>
      <c r="AE170" s="159"/>
      <c r="AF170" s="159"/>
      <c r="AG170" s="159"/>
    </row>
    <row r="171" spans="2:18" ht="15" thickBot="1">
      <c r="B171" s="160" t="s">
        <v>255</v>
      </c>
      <c r="C171" s="139" t="s">
        <v>425</v>
      </c>
      <c r="D171" s="106"/>
      <c r="E171" s="126"/>
      <c r="F171" s="126"/>
      <c r="G171" s="108"/>
      <c r="J171" s="60"/>
      <c r="L171" s="28"/>
      <c r="M171" s="108"/>
      <c r="P171" s="111"/>
      <c r="R171" s="60"/>
    </row>
    <row r="172" spans="2:20" ht="15" thickTop="1">
      <c r="B172" s="160"/>
      <c r="C172" s="139"/>
      <c r="I172" s="121" t="s">
        <v>599</v>
      </c>
      <c r="J172" s="133"/>
      <c r="L172" s="28"/>
      <c r="M172" s="108"/>
      <c r="P172" s="111"/>
      <c r="R172" s="60"/>
      <c r="S172" s="188" t="s">
        <v>600</v>
      </c>
      <c r="T172" s="192"/>
    </row>
    <row r="173" spans="9:33" ht="15" thickBot="1">
      <c r="I173" s="160"/>
      <c r="J173" s="133"/>
      <c r="K173" s="109"/>
      <c r="L173" s="106"/>
      <c r="M173" s="108"/>
      <c r="P173" s="111"/>
      <c r="Q173" s="106"/>
      <c r="R173" s="110"/>
      <c r="S173" s="190"/>
      <c r="T173" s="192"/>
      <c r="W173" s="106"/>
      <c r="X173" s="106"/>
      <c r="Y173" s="106"/>
      <c r="Z173" s="139" t="s">
        <v>438</v>
      </c>
      <c r="AA173" s="139"/>
      <c r="AB173" s="139"/>
      <c r="AC173" s="139"/>
      <c r="AD173" s="139"/>
      <c r="AE173" s="159" t="s">
        <v>211</v>
      </c>
      <c r="AF173" s="159"/>
      <c r="AG173" s="159"/>
    </row>
    <row r="174" spans="9:33" ht="15" thickTop="1">
      <c r="I174" s="160"/>
      <c r="J174" s="132"/>
      <c r="K174" s="108"/>
      <c r="Q174" s="28"/>
      <c r="R174" s="117"/>
      <c r="S174" s="189"/>
      <c r="T174" s="192"/>
      <c r="V174" s="111"/>
      <c r="W174" s="194" t="s">
        <v>541</v>
      </c>
      <c r="X174" s="189"/>
      <c r="Z174" s="139"/>
      <c r="AA174" s="139"/>
      <c r="AB174" s="139"/>
      <c r="AC174" s="139"/>
      <c r="AD174" s="139"/>
      <c r="AE174" s="159"/>
      <c r="AF174" s="159"/>
      <c r="AG174" s="159"/>
    </row>
    <row r="175" spans="2:24" ht="15" thickBot="1">
      <c r="B175" s="160" t="s">
        <v>230</v>
      </c>
      <c r="C175" s="139" t="s">
        <v>426</v>
      </c>
      <c r="D175" s="106"/>
      <c r="E175" s="106"/>
      <c r="F175" s="106"/>
      <c r="I175" s="160"/>
      <c r="J175" s="132"/>
      <c r="K175" s="108"/>
      <c r="R175" s="111"/>
      <c r="S175" s="189"/>
      <c r="T175" s="192"/>
      <c r="U175" s="106"/>
      <c r="V175" s="113"/>
      <c r="W175" s="189"/>
      <c r="X175" s="192"/>
    </row>
    <row r="176" spans="2:24" ht="15" thickTop="1">
      <c r="B176" s="160"/>
      <c r="C176" s="139"/>
      <c r="E176" s="131" t="s">
        <v>539</v>
      </c>
      <c r="F176" s="132"/>
      <c r="G176" s="108"/>
      <c r="J176" s="28"/>
      <c r="K176" s="108"/>
      <c r="R176" s="111"/>
      <c r="T176" s="60"/>
      <c r="V176" s="60"/>
      <c r="W176" s="190"/>
      <c r="X176" s="192"/>
    </row>
    <row r="177" spans="5:33" ht="15" thickBot="1">
      <c r="E177" s="160"/>
      <c r="F177" s="132"/>
      <c r="G177" s="115"/>
      <c r="H177" s="106"/>
      <c r="J177" s="28"/>
      <c r="K177" s="108"/>
      <c r="R177" s="111"/>
      <c r="T177" s="60"/>
      <c r="U177" s="188" t="s">
        <v>581</v>
      </c>
      <c r="V177" s="192"/>
      <c r="W177" s="195"/>
      <c r="X177" s="196"/>
      <c r="Y177" s="6"/>
      <c r="Z177" s="139" t="s">
        <v>427</v>
      </c>
      <c r="AA177" s="139"/>
      <c r="AB177" s="139"/>
      <c r="AC177" s="139"/>
      <c r="AD177" s="139"/>
      <c r="AE177" s="159" t="s">
        <v>230</v>
      </c>
      <c r="AF177" s="159"/>
      <c r="AG177" s="159"/>
    </row>
    <row r="178" spans="5:33" ht="15.75" thickBot="1" thickTop="1">
      <c r="E178" s="160"/>
      <c r="F178" s="133"/>
      <c r="H178" s="60"/>
      <c r="J178" s="28"/>
      <c r="K178" s="108"/>
      <c r="R178" s="111"/>
      <c r="S178" s="106"/>
      <c r="T178" s="110"/>
      <c r="U178" s="190"/>
      <c r="V178" s="192"/>
      <c r="Z178" s="139"/>
      <c r="AA178" s="139"/>
      <c r="AB178" s="139"/>
      <c r="AC178" s="139"/>
      <c r="AD178" s="139"/>
      <c r="AE178" s="159"/>
      <c r="AF178" s="159"/>
      <c r="AG178" s="159"/>
    </row>
    <row r="179" spans="2:22" ht="15" thickTop="1">
      <c r="B179" s="160" t="s">
        <v>242</v>
      </c>
      <c r="C179" s="139" t="s">
        <v>428</v>
      </c>
      <c r="D179" s="6"/>
      <c r="E179" s="134"/>
      <c r="F179" s="135"/>
      <c r="H179" s="60"/>
      <c r="J179" s="28"/>
      <c r="K179" s="108"/>
      <c r="T179" s="117"/>
      <c r="U179" s="189"/>
      <c r="V179" s="192"/>
    </row>
    <row r="180" spans="2:22" ht="14.25">
      <c r="B180" s="160"/>
      <c r="C180" s="139"/>
      <c r="G180" s="131" t="s">
        <v>576</v>
      </c>
      <c r="H180" s="133"/>
      <c r="J180" s="28"/>
      <c r="K180" s="108"/>
      <c r="T180" s="111"/>
      <c r="U180" s="189"/>
      <c r="V180" s="192"/>
    </row>
    <row r="181" spans="7:33" ht="15" thickBot="1">
      <c r="G181" s="132"/>
      <c r="H181" s="133"/>
      <c r="I181" s="109"/>
      <c r="J181" s="106"/>
      <c r="K181" s="108"/>
      <c r="T181" s="111"/>
      <c r="U181" s="115"/>
      <c r="V181" s="106"/>
      <c r="W181" s="106"/>
      <c r="X181" s="106"/>
      <c r="Y181" s="106"/>
      <c r="Z181" s="139" t="s">
        <v>429</v>
      </c>
      <c r="AA181" s="139"/>
      <c r="AB181" s="139"/>
      <c r="AC181" s="139"/>
      <c r="AD181" s="139"/>
      <c r="AE181" s="159" t="s">
        <v>212</v>
      </c>
      <c r="AF181" s="159"/>
      <c r="AG181" s="159"/>
    </row>
    <row r="182" spans="7:33" ht="15" thickTop="1">
      <c r="G182" s="132"/>
      <c r="H182" s="132"/>
      <c r="I182" s="108"/>
      <c r="Z182" s="139"/>
      <c r="AA182" s="139"/>
      <c r="AB182" s="139"/>
      <c r="AC182" s="139"/>
      <c r="AD182" s="139"/>
      <c r="AE182" s="159"/>
      <c r="AF182" s="159"/>
      <c r="AG182" s="159"/>
    </row>
    <row r="183" spans="2:9" ht="15" thickBot="1">
      <c r="B183" s="160" t="s">
        <v>212</v>
      </c>
      <c r="C183" s="139" t="s">
        <v>430</v>
      </c>
      <c r="D183" s="106"/>
      <c r="E183" s="106"/>
      <c r="F183" s="106"/>
      <c r="G183" s="126"/>
      <c r="H183" s="126"/>
      <c r="I183" s="108"/>
    </row>
    <row r="184" spans="2:3" ht="15" thickTop="1">
      <c r="B184" s="160"/>
      <c r="C184" s="139"/>
    </row>
  </sheetData>
  <sheetProtection/>
  <mergeCells count="291">
    <mergeCell ref="B2:G2"/>
    <mergeCell ref="D4:H4"/>
    <mergeCell ref="I4:M4"/>
    <mergeCell ref="N4:R4"/>
    <mergeCell ref="V4:W4"/>
    <mergeCell ref="B5:B7"/>
    <mergeCell ref="C5:C7"/>
    <mergeCell ref="D5:H7"/>
    <mergeCell ref="S5:S7"/>
    <mergeCell ref="T5:T7"/>
    <mergeCell ref="U5:U7"/>
    <mergeCell ref="V5:W7"/>
    <mergeCell ref="I6:I7"/>
    <mergeCell ref="M6:M7"/>
    <mergeCell ref="T8:T10"/>
    <mergeCell ref="U8:U10"/>
    <mergeCell ref="V8:W10"/>
    <mergeCell ref="N6:N7"/>
    <mergeCell ref="R6:R7"/>
    <mergeCell ref="B11:B13"/>
    <mergeCell ref="C11:C13"/>
    <mergeCell ref="N11:R13"/>
    <mergeCell ref="B8:B10"/>
    <mergeCell ref="C8:C10"/>
    <mergeCell ref="I8:M10"/>
    <mergeCell ref="D9:D10"/>
    <mergeCell ref="H9:H10"/>
    <mergeCell ref="S8:S10"/>
    <mergeCell ref="N9:N10"/>
    <mergeCell ref="R9:R10"/>
    <mergeCell ref="M12:M13"/>
    <mergeCell ref="D15:H15"/>
    <mergeCell ref="I15:M15"/>
    <mergeCell ref="N15:R15"/>
    <mergeCell ref="V15:W15"/>
    <mergeCell ref="T11:T13"/>
    <mergeCell ref="U11:U13"/>
    <mergeCell ref="V11:W13"/>
    <mergeCell ref="D12:D13"/>
    <mergeCell ref="H12:H13"/>
    <mergeCell ref="I12:I13"/>
    <mergeCell ref="S11:S13"/>
    <mergeCell ref="V16:W18"/>
    <mergeCell ref="I17:I18"/>
    <mergeCell ref="M17:M18"/>
    <mergeCell ref="N17:N18"/>
    <mergeCell ref="R17:R18"/>
    <mergeCell ref="T16:T18"/>
    <mergeCell ref="U16:U18"/>
    <mergeCell ref="B16:B18"/>
    <mergeCell ref="C16:C18"/>
    <mergeCell ref="D16:H18"/>
    <mergeCell ref="S16:S18"/>
    <mergeCell ref="B19:B21"/>
    <mergeCell ref="C19:C21"/>
    <mergeCell ref="I19:M21"/>
    <mergeCell ref="S19:S21"/>
    <mergeCell ref="V19:W21"/>
    <mergeCell ref="D20:D21"/>
    <mergeCell ref="H20:H21"/>
    <mergeCell ref="N20:N21"/>
    <mergeCell ref="R20:R21"/>
    <mergeCell ref="T19:T21"/>
    <mergeCell ref="U19:U21"/>
    <mergeCell ref="S31:V32"/>
    <mergeCell ref="T22:T24"/>
    <mergeCell ref="U22:U24"/>
    <mergeCell ref="V22:W24"/>
    <mergeCell ref="B22:B24"/>
    <mergeCell ref="C22:C24"/>
    <mergeCell ref="N22:R24"/>
    <mergeCell ref="S22:S24"/>
    <mergeCell ref="D23:D24"/>
    <mergeCell ref="H23:H24"/>
    <mergeCell ref="I23:I24"/>
    <mergeCell ref="M23:M24"/>
    <mergeCell ref="N30:O30"/>
    <mergeCell ref="B35:G35"/>
    <mergeCell ref="B37:B38"/>
    <mergeCell ref="C37:C38"/>
    <mergeCell ref="B31:B32"/>
    <mergeCell ref="C31:C32"/>
    <mergeCell ref="N31:R32"/>
    <mergeCell ref="G32:J33"/>
    <mergeCell ref="E42:F45"/>
    <mergeCell ref="S42:T45"/>
    <mergeCell ref="V45:Z46"/>
    <mergeCell ref="AA45:AD46"/>
    <mergeCell ref="V37:Z38"/>
    <mergeCell ref="AA37:AD38"/>
    <mergeCell ref="G39:H42"/>
    <mergeCell ref="Q39:R42"/>
    <mergeCell ref="V41:Z42"/>
    <mergeCell ref="AA41:AD42"/>
    <mergeCell ref="B49:B50"/>
    <mergeCell ref="C49:C50"/>
    <mergeCell ref="B41:B42"/>
    <mergeCell ref="C41:C42"/>
    <mergeCell ref="B45:B46"/>
    <mergeCell ref="C45:C46"/>
    <mergeCell ref="V49:Z50"/>
    <mergeCell ref="AA49:AD50"/>
    <mergeCell ref="E50:F53"/>
    <mergeCell ref="S50:T53"/>
    <mergeCell ref="V53:Z54"/>
    <mergeCell ref="AA53:AD54"/>
    <mergeCell ref="I46:J49"/>
    <mergeCell ref="O46:P49"/>
    <mergeCell ref="L48:M50"/>
    <mergeCell ref="V57:Z58"/>
    <mergeCell ref="AA57:AD58"/>
    <mergeCell ref="B53:B54"/>
    <mergeCell ref="C53:C54"/>
    <mergeCell ref="G53:H56"/>
    <mergeCell ref="Q53:R56"/>
    <mergeCell ref="B57:B58"/>
    <mergeCell ref="C57:C58"/>
    <mergeCell ref="B61:G61"/>
    <mergeCell ref="B63:B64"/>
    <mergeCell ref="C63:C64"/>
    <mergeCell ref="G65:H68"/>
    <mergeCell ref="Z65:AD66"/>
    <mergeCell ref="AE65:AG66"/>
    <mergeCell ref="U66:V69"/>
    <mergeCell ref="B67:B68"/>
    <mergeCell ref="C67:C68"/>
    <mergeCell ref="E68:F71"/>
    <mergeCell ref="Z69:AD70"/>
    <mergeCell ref="AE69:AG70"/>
    <mergeCell ref="I70:J73"/>
    <mergeCell ref="S70:T73"/>
    <mergeCell ref="Z73:AD74"/>
    <mergeCell ref="AE73:AG74"/>
    <mergeCell ref="U74:V77"/>
    <mergeCell ref="B75:B76"/>
    <mergeCell ref="C75:C76"/>
    <mergeCell ref="G76:H79"/>
    <mergeCell ref="Z77:AD78"/>
    <mergeCell ref="AE77:AG78"/>
    <mergeCell ref="K78:L81"/>
    <mergeCell ref="Q78:R81"/>
    <mergeCell ref="B79:B80"/>
    <mergeCell ref="C79:C80"/>
    <mergeCell ref="N80:O82"/>
    <mergeCell ref="B71:B72"/>
    <mergeCell ref="C71:C72"/>
    <mergeCell ref="Z81:AD82"/>
    <mergeCell ref="AE81:AG82"/>
    <mergeCell ref="U82:V85"/>
    <mergeCell ref="B83:B84"/>
    <mergeCell ref="C83:C84"/>
    <mergeCell ref="G84:H87"/>
    <mergeCell ref="Z85:AD86"/>
    <mergeCell ref="AE85:AG86"/>
    <mergeCell ref="S86:T89"/>
    <mergeCell ref="B87:B88"/>
    <mergeCell ref="C87:C88"/>
    <mergeCell ref="I88:J91"/>
    <mergeCell ref="Z89:AD90"/>
    <mergeCell ref="AE89:AG90"/>
    <mergeCell ref="U90:V93"/>
    <mergeCell ref="AE93:AG94"/>
    <mergeCell ref="B91:B92"/>
    <mergeCell ref="C91:C92"/>
    <mergeCell ref="G92:H95"/>
    <mergeCell ref="Z93:AD94"/>
    <mergeCell ref="B95:B96"/>
    <mergeCell ref="C95:C96"/>
    <mergeCell ref="AE105:AG106"/>
    <mergeCell ref="E106:F109"/>
    <mergeCell ref="W106:X109"/>
    <mergeCell ref="I108:J111"/>
    <mergeCell ref="S108:T111"/>
    <mergeCell ref="B99:G99"/>
    <mergeCell ref="B101:B102"/>
    <mergeCell ref="C101:C102"/>
    <mergeCell ref="Z101:AD102"/>
    <mergeCell ref="B109:B110"/>
    <mergeCell ref="C109:C110"/>
    <mergeCell ref="Z109:AD110"/>
    <mergeCell ref="AE101:AG102"/>
    <mergeCell ref="G103:H106"/>
    <mergeCell ref="U103:V106"/>
    <mergeCell ref="B105:B106"/>
    <mergeCell ref="C105:C106"/>
    <mergeCell ref="Z105:AD106"/>
    <mergeCell ref="AE109:AG110"/>
    <mergeCell ref="B113:B114"/>
    <mergeCell ref="C113:C114"/>
    <mergeCell ref="Z113:AD114"/>
    <mergeCell ref="AE113:AG114"/>
    <mergeCell ref="G114:H117"/>
    <mergeCell ref="U114:V117"/>
    <mergeCell ref="B117:B118"/>
    <mergeCell ref="C117:C118"/>
    <mergeCell ref="Z117:AD118"/>
    <mergeCell ref="AE117:AG118"/>
    <mergeCell ref="G122:H125"/>
    <mergeCell ref="U122:V125"/>
    <mergeCell ref="Z125:AD126"/>
    <mergeCell ref="AE125:AG126"/>
    <mergeCell ref="AE121:AG122"/>
    <mergeCell ref="K118:L121"/>
    <mergeCell ref="Q118:R121"/>
    <mergeCell ref="N120:O122"/>
    <mergeCell ref="Z121:AD122"/>
    <mergeCell ref="B129:B130"/>
    <mergeCell ref="C129:C130"/>
    <mergeCell ref="B121:B122"/>
    <mergeCell ref="C121:C122"/>
    <mergeCell ref="B125:B126"/>
    <mergeCell ref="C125:C126"/>
    <mergeCell ref="Z129:AD130"/>
    <mergeCell ref="AE129:AG130"/>
    <mergeCell ref="E130:F133"/>
    <mergeCell ref="W130:X133"/>
    <mergeCell ref="Z133:AD134"/>
    <mergeCell ref="AE133:AG134"/>
    <mergeCell ref="I128:J131"/>
    <mergeCell ref="S128:T131"/>
    <mergeCell ref="B137:B138"/>
    <mergeCell ref="C137:C138"/>
    <mergeCell ref="Z137:AD138"/>
    <mergeCell ref="AE137:AG138"/>
    <mergeCell ref="B133:B134"/>
    <mergeCell ref="C133:C134"/>
    <mergeCell ref="G133:H136"/>
    <mergeCell ref="U133:V136"/>
    <mergeCell ref="Z149:AD150"/>
    <mergeCell ref="AE149:AG150"/>
    <mergeCell ref="I150:J153"/>
    <mergeCell ref="W150:X153"/>
    <mergeCell ref="B141:G141"/>
    <mergeCell ref="B143:B144"/>
    <mergeCell ref="C143:C144"/>
    <mergeCell ref="G144:H147"/>
    <mergeCell ref="Z145:AD146"/>
    <mergeCell ref="AE145:AG146"/>
    <mergeCell ref="B147:B148"/>
    <mergeCell ref="C147:C148"/>
    <mergeCell ref="U147:V150"/>
    <mergeCell ref="E148:F151"/>
    <mergeCell ref="B151:B152"/>
    <mergeCell ref="C151:C152"/>
    <mergeCell ref="S152:T155"/>
    <mergeCell ref="Z153:AD154"/>
    <mergeCell ref="AE161:AG162"/>
    <mergeCell ref="N162:O164"/>
    <mergeCell ref="AE153:AG154"/>
    <mergeCell ref="B155:B156"/>
    <mergeCell ref="C155:C156"/>
    <mergeCell ref="G156:H159"/>
    <mergeCell ref="Z157:AD158"/>
    <mergeCell ref="AE157:AG158"/>
    <mergeCell ref="U158:V161"/>
    <mergeCell ref="B159:B160"/>
    <mergeCell ref="B163:B164"/>
    <mergeCell ref="C163:C164"/>
    <mergeCell ref="G164:H167"/>
    <mergeCell ref="Z165:AD166"/>
    <mergeCell ref="Q160:R163"/>
    <mergeCell ref="Z161:AD162"/>
    <mergeCell ref="C159:C160"/>
    <mergeCell ref="K160:L163"/>
    <mergeCell ref="B167:B168"/>
    <mergeCell ref="C167:C168"/>
    <mergeCell ref="E168:F171"/>
    <mergeCell ref="Z169:AD170"/>
    <mergeCell ref="B171:B172"/>
    <mergeCell ref="C171:C172"/>
    <mergeCell ref="I172:J175"/>
    <mergeCell ref="Z181:AD182"/>
    <mergeCell ref="AE181:AG182"/>
    <mergeCell ref="AE165:AG166"/>
    <mergeCell ref="U166:V169"/>
    <mergeCell ref="AE169:AG170"/>
    <mergeCell ref="S172:T175"/>
    <mergeCell ref="Z173:AD174"/>
    <mergeCell ref="AE173:AG174"/>
    <mergeCell ref="W174:X177"/>
    <mergeCell ref="Z177:AD178"/>
    <mergeCell ref="AE177:AG178"/>
    <mergeCell ref="B183:B184"/>
    <mergeCell ref="C183:C184"/>
    <mergeCell ref="B175:B176"/>
    <mergeCell ref="C175:C176"/>
    <mergeCell ref="E176:F179"/>
    <mergeCell ref="U177:V180"/>
    <mergeCell ref="B179:B180"/>
    <mergeCell ref="C179:C180"/>
    <mergeCell ref="G180:H183"/>
  </mergeCells>
  <conditionalFormatting sqref="V5:W13 V16:W24">
    <cfRule type="cellIs" priority="1" dxfId="5" operator="equal" stopIfTrue="1">
      <formula>1</formula>
    </cfRule>
    <cfRule type="cellIs" priority="2" dxfId="4" operator="equal" stopIfTrue="1">
      <formula>2</formula>
    </cfRule>
  </conditionalFormatting>
  <conditionalFormatting sqref="B5:B13 B16:B24">
    <cfRule type="expression" priority="3" dxfId="1" stopIfTrue="1">
      <formula>V5=1</formula>
    </cfRule>
    <cfRule type="expression" priority="4" dxfId="0" stopIfTrue="1">
      <formula>V5=2</formula>
    </cfRule>
  </conditionalFormatting>
  <conditionalFormatting sqref="C5:C13 C16:C24">
    <cfRule type="expression" priority="5" dxfId="1" stopIfTrue="1">
      <formula>V5=1</formula>
    </cfRule>
    <cfRule type="expression" priority="6" dxfId="0" stopIfTrue="1">
      <formula>V5=2</formula>
    </cfRule>
  </conditionalFormatting>
  <printOptions/>
  <pageMargins left="0.75" right="0.75" top="1" bottom="1" header="0.512" footer="0.512"/>
  <pageSetup orientation="portrait" paperSize="9" scale="62" r:id="rId2"/>
  <rowBreaks count="2" manualBreakCount="2">
    <brk id="59" max="33" man="1"/>
    <brk id="139" max="3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77"/>
  <sheetViews>
    <sheetView view="pageBreakPreview" zoomScaleSheetLayoutView="100" zoomScalePageLayoutView="0" workbookViewId="0" topLeftCell="A106">
      <selection activeCell="T148" sqref="T148:W149"/>
    </sheetView>
  </sheetViews>
  <sheetFormatPr defaultColWidth="8.796875" defaultRowHeight="15"/>
  <cols>
    <col min="1" max="65" width="2.59765625" style="0" customWidth="1"/>
  </cols>
  <sheetData>
    <row r="1" spans="1:37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8"/>
      <c r="AG1" s="8"/>
      <c r="AH1" s="8"/>
      <c r="AI1" s="8"/>
      <c r="AJ1" s="8"/>
      <c r="AK1" s="8"/>
    </row>
    <row r="2" spans="1:37" ht="6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8"/>
      <c r="AG2" s="8"/>
      <c r="AH2" s="8"/>
      <c r="AI2" s="8"/>
      <c r="AJ2" s="8"/>
      <c r="AK2" s="8"/>
    </row>
    <row r="3" spans="1:37" ht="6.7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8"/>
      <c r="AG3" s="8"/>
      <c r="AH3" s="8"/>
      <c r="AI3" s="8"/>
      <c r="AJ3" s="8"/>
      <c r="AK3" s="8"/>
    </row>
    <row r="4" spans="1:37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/>
      <c r="AG4" s="8"/>
      <c r="AH4" s="8"/>
      <c r="AI4" s="8"/>
      <c r="AJ4" s="8"/>
      <c r="AK4" s="8"/>
    </row>
    <row r="5" spans="1:37" ht="6.75" customHeight="1">
      <c r="A5" s="12"/>
      <c r="E5" s="271"/>
      <c r="F5" s="271"/>
      <c r="G5" s="271"/>
      <c r="H5" s="271"/>
      <c r="I5" s="271"/>
      <c r="J5" s="271"/>
      <c r="K5" s="271"/>
      <c r="L5" s="12"/>
      <c r="M5" s="12"/>
      <c r="N5" s="12"/>
      <c r="O5" s="12"/>
      <c r="P5" s="12"/>
      <c r="Q5" s="12"/>
      <c r="R5" s="12"/>
      <c r="S5" s="12"/>
      <c r="T5" s="12"/>
      <c r="AB5" s="12"/>
      <c r="AC5" s="12"/>
      <c r="AD5" s="12"/>
      <c r="AE5" s="12"/>
      <c r="AF5" s="8"/>
      <c r="AG5" s="8"/>
      <c r="AH5" s="8"/>
      <c r="AI5" s="8"/>
      <c r="AJ5" s="8"/>
      <c r="AK5" s="8"/>
    </row>
    <row r="6" spans="1:31" ht="6.75" customHeight="1">
      <c r="A6" s="4"/>
      <c r="E6" s="271"/>
      <c r="F6" s="271"/>
      <c r="G6" s="271"/>
      <c r="H6" s="271"/>
      <c r="I6" s="271"/>
      <c r="J6" s="271"/>
      <c r="K6" s="271"/>
      <c r="L6" s="4"/>
      <c r="M6" s="4"/>
      <c r="N6" s="4"/>
      <c r="O6" s="4"/>
      <c r="P6" s="4"/>
      <c r="Q6" s="4"/>
      <c r="R6" s="4"/>
      <c r="S6" s="4"/>
      <c r="T6" s="4"/>
      <c r="AB6" s="4"/>
      <c r="AC6" s="4"/>
      <c r="AD6" s="4"/>
      <c r="AE6" s="4"/>
    </row>
    <row r="7" spans="1:31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6.75" customHeight="1">
      <c r="A9" s="280" t="s">
        <v>91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</row>
    <row r="10" spans="1:31" ht="6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</row>
    <row r="11" spans="1:31" ht="6.75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</row>
    <row r="12" spans="4:34" ht="6.75" customHeight="1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7"/>
      <c r="AF12" s="30"/>
      <c r="AG12" s="30"/>
      <c r="AH12" s="30"/>
    </row>
    <row r="13" spans="4:34" ht="6.75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4:34" ht="6.75" customHeight="1">
      <c r="D14" s="4"/>
      <c r="E14" s="299" t="s">
        <v>85</v>
      </c>
      <c r="F14" s="300"/>
      <c r="G14" s="301"/>
      <c r="H14" s="152"/>
      <c r="I14" s="153"/>
      <c r="J14" s="153"/>
      <c r="K14" s="154"/>
      <c r="L14" s="247" t="s">
        <v>177</v>
      </c>
      <c r="M14" s="248"/>
      <c r="N14" s="249"/>
      <c r="O14" s="247" t="s">
        <v>178</v>
      </c>
      <c r="P14" s="248"/>
      <c r="Q14" s="249"/>
      <c r="R14" s="247" t="s">
        <v>179</v>
      </c>
      <c r="S14" s="248"/>
      <c r="T14" s="249"/>
      <c r="U14" s="247" t="s">
        <v>5</v>
      </c>
      <c r="V14" s="248"/>
      <c r="W14" s="249"/>
      <c r="X14" s="247" t="s">
        <v>6</v>
      </c>
      <c r="Y14" s="248"/>
      <c r="Z14" s="249"/>
      <c r="AA14" s="24"/>
      <c r="AB14" s="24"/>
      <c r="AC14" s="24"/>
      <c r="AD14" s="17"/>
      <c r="AE14" s="4"/>
      <c r="AF14" s="4"/>
      <c r="AG14" s="4"/>
      <c r="AH14" s="4"/>
    </row>
    <row r="15" spans="4:34" ht="6.75" customHeight="1">
      <c r="D15" s="4"/>
      <c r="E15" s="302"/>
      <c r="F15" s="303"/>
      <c r="G15" s="304"/>
      <c r="H15" s="155"/>
      <c r="I15" s="156"/>
      <c r="J15" s="156"/>
      <c r="K15" s="157"/>
      <c r="L15" s="250"/>
      <c r="M15" s="251"/>
      <c r="N15" s="252"/>
      <c r="O15" s="250"/>
      <c r="P15" s="251"/>
      <c r="Q15" s="252"/>
      <c r="R15" s="250"/>
      <c r="S15" s="251"/>
      <c r="T15" s="252"/>
      <c r="U15" s="250"/>
      <c r="V15" s="251"/>
      <c r="W15" s="252"/>
      <c r="X15" s="250"/>
      <c r="Y15" s="251"/>
      <c r="Z15" s="252"/>
      <c r="AA15" s="24"/>
      <c r="AB15" s="24"/>
      <c r="AC15" s="24"/>
      <c r="AD15" s="17"/>
      <c r="AE15" s="29"/>
      <c r="AF15" s="29"/>
      <c r="AG15" s="4"/>
      <c r="AH15" s="4"/>
    </row>
    <row r="16" spans="4:34" ht="6.75" customHeight="1">
      <c r="D16" s="4"/>
      <c r="E16" s="146" t="s">
        <v>11</v>
      </c>
      <c r="F16" s="147"/>
      <c r="G16" s="148"/>
      <c r="H16" s="152" t="s">
        <v>171</v>
      </c>
      <c r="I16" s="153"/>
      <c r="J16" s="153"/>
      <c r="K16" s="154"/>
      <c r="L16" s="18"/>
      <c r="M16" s="19"/>
      <c r="N16" s="20"/>
      <c r="O16" s="18"/>
      <c r="P16" s="19"/>
      <c r="Q16" s="20"/>
      <c r="R16" s="18"/>
      <c r="S16" s="19"/>
      <c r="T16" s="20"/>
      <c r="U16" s="18"/>
      <c r="V16" s="19"/>
      <c r="W16" s="20"/>
      <c r="X16" s="18"/>
      <c r="Y16" s="19"/>
      <c r="Z16" s="20"/>
      <c r="AA16" s="29"/>
      <c r="AB16" s="29"/>
      <c r="AC16" s="29"/>
      <c r="AD16" s="29"/>
      <c r="AE16" s="29"/>
      <c r="AF16" s="29"/>
      <c r="AG16" s="4"/>
      <c r="AH16" s="4"/>
    </row>
    <row r="17" spans="4:34" ht="6.75" customHeight="1">
      <c r="D17" s="4"/>
      <c r="E17" s="265"/>
      <c r="F17" s="266"/>
      <c r="G17" s="267"/>
      <c r="H17" s="253"/>
      <c r="I17" s="254"/>
      <c r="J17" s="254"/>
      <c r="K17" s="255"/>
      <c r="L17" s="26"/>
      <c r="M17" s="23"/>
      <c r="N17" s="27"/>
      <c r="O17" s="26"/>
      <c r="P17" s="23"/>
      <c r="Q17" s="27"/>
      <c r="R17" s="26"/>
      <c r="S17" s="23"/>
      <c r="T17" s="27"/>
      <c r="U17" s="26"/>
      <c r="V17" s="23"/>
      <c r="W17" s="27"/>
      <c r="X17" s="26"/>
      <c r="Y17" s="23"/>
      <c r="Z17" s="27"/>
      <c r="AA17" s="23"/>
      <c r="AB17" s="23"/>
      <c r="AC17" s="23"/>
      <c r="AD17" s="23"/>
      <c r="AE17" s="23"/>
      <c r="AF17" s="23"/>
      <c r="AG17" s="4"/>
      <c r="AH17" s="4"/>
    </row>
    <row r="18" spans="4:34" ht="6.75" customHeight="1">
      <c r="D18" s="4"/>
      <c r="E18" s="265" t="s">
        <v>12</v>
      </c>
      <c r="F18" s="266"/>
      <c r="G18" s="267"/>
      <c r="H18" s="253" t="s">
        <v>172</v>
      </c>
      <c r="I18" s="254"/>
      <c r="J18" s="254"/>
      <c r="K18" s="255"/>
      <c r="L18" s="26"/>
      <c r="M18" s="23"/>
      <c r="N18" s="27"/>
      <c r="O18" s="26"/>
      <c r="P18" s="23"/>
      <c r="Q18" s="27"/>
      <c r="R18" s="26"/>
      <c r="S18" s="23"/>
      <c r="T18" s="27"/>
      <c r="U18" s="26"/>
      <c r="V18" s="23"/>
      <c r="W18" s="27"/>
      <c r="X18" s="26"/>
      <c r="Y18" s="23"/>
      <c r="Z18" s="27"/>
      <c r="AA18" s="24"/>
      <c r="AB18" s="24"/>
      <c r="AC18" s="24"/>
      <c r="AD18" s="17"/>
      <c r="AE18" s="23"/>
      <c r="AF18" s="23"/>
      <c r="AG18" s="4"/>
      <c r="AH18" s="4"/>
    </row>
    <row r="19" spans="4:34" ht="6.75" customHeight="1">
      <c r="D19" s="4"/>
      <c r="E19" s="265"/>
      <c r="F19" s="266"/>
      <c r="G19" s="267"/>
      <c r="H19" s="155"/>
      <c r="I19" s="156"/>
      <c r="J19" s="156"/>
      <c r="K19" s="157"/>
      <c r="L19" s="14"/>
      <c r="M19" s="13"/>
      <c r="N19" s="16"/>
      <c r="O19" s="14"/>
      <c r="P19" s="13"/>
      <c r="Q19" s="16"/>
      <c r="R19" s="14"/>
      <c r="S19" s="13"/>
      <c r="T19" s="16"/>
      <c r="U19" s="14"/>
      <c r="V19" s="13"/>
      <c r="W19" s="16"/>
      <c r="X19" s="14"/>
      <c r="Y19" s="13"/>
      <c r="Z19" s="16"/>
      <c r="AA19" s="24"/>
      <c r="AB19" s="24"/>
      <c r="AC19" s="24"/>
      <c r="AD19" s="17"/>
      <c r="AE19" s="23"/>
      <c r="AF19" s="23"/>
      <c r="AG19" s="4"/>
      <c r="AH19" s="4"/>
    </row>
    <row r="20" spans="4:34" ht="6.75" customHeight="1">
      <c r="D20" s="4"/>
      <c r="E20" s="256" t="s">
        <v>8</v>
      </c>
      <c r="F20" s="257"/>
      <c r="G20" s="258"/>
      <c r="H20" s="152" t="s">
        <v>173</v>
      </c>
      <c r="I20" s="153"/>
      <c r="J20" s="153"/>
      <c r="K20" s="154"/>
      <c r="L20" s="18"/>
      <c r="M20" s="19"/>
      <c r="N20" s="20"/>
      <c r="O20" s="18"/>
      <c r="P20" s="19"/>
      <c r="Q20" s="20"/>
      <c r="R20" s="18"/>
      <c r="S20" s="19"/>
      <c r="T20" s="20"/>
      <c r="U20" s="18"/>
      <c r="V20" s="19"/>
      <c r="W20" s="20"/>
      <c r="X20" s="18"/>
      <c r="Y20" s="19"/>
      <c r="Z20" s="20"/>
      <c r="AA20" s="23"/>
      <c r="AB20" s="23"/>
      <c r="AC20" s="23"/>
      <c r="AD20" s="23"/>
      <c r="AE20" s="23"/>
      <c r="AF20" s="23"/>
      <c r="AG20" s="4"/>
      <c r="AH20" s="4"/>
    </row>
    <row r="21" spans="4:34" ht="6.75" customHeight="1">
      <c r="D21" s="4"/>
      <c r="E21" s="259"/>
      <c r="F21" s="260"/>
      <c r="G21" s="261"/>
      <c r="H21" s="253"/>
      <c r="I21" s="254"/>
      <c r="J21" s="254"/>
      <c r="K21" s="255"/>
      <c r="L21" s="26"/>
      <c r="M21" s="23"/>
      <c r="N21" s="27"/>
      <c r="O21" s="26"/>
      <c r="P21" s="23"/>
      <c r="Q21" s="27"/>
      <c r="R21" s="26"/>
      <c r="S21" s="23"/>
      <c r="T21" s="27"/>
      <c r="U21" s="26"/>
      <c r="V21" s="23"/>
      <c r="W21" s="27"/>
      <c r="X21" s="26"/>
      <c r="Y21" s="23"/>
      <c r="Z21" s="27"/>
      <c r="AA21" s="23"/>
      <c r="AB21" s="23"/>
      <c r="AC21" s="23"/>
      <c r="AD21" s="23"/>
      <c r="AE21" s="23"/>
      <c r="AF21" s="23"/>
      <c r="AG21" s="4"/>
      <c r="AH21" s="4"/>
    </row>
    <row r="22" spans="4:34" ht="6.75" customHeight="1">
      <c r="D22" s="4"/>
      <c r="E22" s="259"/>
      <c r="F22" s="260"/>
      <c r="G22" s="261"/>
      <c r="H22" s="253" t="s">
        <v>174</v>
      </c>
      <c r="I22" s="254"/>
      <c r="J22" s="254"/>
      <c r="K22" s="255"/>
      <c r="L22" s="26"/>
      <c r="M22" s="23"/>
      <c r="N22" s="27"/>
      <c r="O22" s="26"/>
      <c r="P22" s="23"/>
      <c r="Q22" s="27"/>
      <c r="R22" s="26"/>
      <c r="S22" s="23"/>
      <c r="T22" s="27"/>
      <c r="U22" s="26"/>
      <c r="V22" s="23"/>
      <c r="W22" s="27"/>
      <c r="X22" s="26"/>
      <c r="Y22" s="23"/>
      <c r="Z22" s="27"/>
      <c r="AA22" s="23"/>
      <c r="AB22" s="23"/>
      <c r="AC22" s="23"/>
      <c r="AD22" s="23"/>
      <c r="AE22" s="23"/>
      <c r="AF22" s="23"/>
      <c r="AG22" s="4"/>
      <c r="AH22" s="4"/>
    </row>
    <row r="23" spans="4:34" ht="6.75" customHeight="1">
      <c r="D23" s="4"/>
      <c r="E23" s="262"/>
      <c r="F23" s="263"/>
      <c r="G23" s="264"/>
      <c r="H23" s="155"/>
      <c r="I23" s="156"/>
      <c r="J23" s="156"/>
      <c r="K23" s="157"/>
      <c r="L23" s="14"/>
      <c r="M23" s="13"/>
      <c r="N23" s="16"/>
      <c r="O23" s="14"/>
      <c r="P23" s="13"/>
      <c r="Q23" s="16"/>
      <c r="R23" s="14"/>
      <c r="S23" s="13"/>
      <c r="T23" s="16"/>
      <c r="U23" s="14"/>
      <c r="V23" s="13"/>
      <c r="W23" s="16"/>
      <c r="X23" s="14"/>
      <c r="Y23" s="13"/>
      <c r="Z23" s="16"/>
      <c r="AA23" s="23"/>
      <c r="AB23" s="23"/>
      <c r="AC23" s="23"/>
      <c r="AD23" s="23"/>
      <c r="AE23" s="23"/>
      <c r="AF23" s="23"/>
      <c r="AG23" s="4"/>
      <c r="AH23" s="4"/>
    </row>
    <row r="24" spans="4:34" ht="6.75" customHeight="1">
      <c r="D24" s="4"/>
      <c r="E24" s="256" t="s">
        <v>38</v>
      </c>
      <c r="F24" s="257"/>
      <c r="G24" s="258"/>
      <c r="H24" s="152" t="s">
        <v>175</v>
      </c>
      <c r="I24" s="153"/>
      <c r="J24" s="153"/>
      <c r="K24" s="154"/>
      <c r="L24" s="18"/>
      <c r="M24" s="19"/>
      <c r="N24" s="20"/>
      <c r="O24" s="18"/>
      <c r="P24" s="19"/>
      <c r="Q24" s="20"/>
      <c r="R24" s="18"/>
      <c r="S24" s="19"/>
      <c r="T24" s="20"/>
      <c r="U24" s="18"/>
      <c r="V24" s="19"/>
      <c r="W24" s="20"/>
      <c r="X24" s="18"/>
      <c r="Y24" s="19"/>
      <c r="Z24" s="20"/>
      <c r="AA24" s="23"/>
      <c r="AB24" s="23"/>
      <c r="AC24" s="23"/>
      <c r="AD24" s="23"/>
      <c r="AE24" s="23"/>
      <c r="AF24" s="23"/>
      <c r="AG24" s="4"/>
      <c r="AH24" s="4"/>
    </row>
    <row r="25" spans="4:34" ht="6.75" customHeight="1">
      <c r="D25" s="4"/>
      <c r="E25" s="259"/>
      <c r="F25" s="260"/>
      <c r="G25" s="261"/>
      <c r="H25" s="253"/>
      <c r="I25" s="254"/>
      <c r="J25" s="254"/>
      <c r="K25" s="255"/>
      <c r="L25" s="26"/>
      <c r="M25" s="23"/>
      <c r="N25" s="27"/>
      <c r="O25" s="26"/>
      <c r="P25" s="23"/>
      <c r="Q25" s="27"/>
      <c r="R25" s="26"/>
      <c r="S25" s="23"/>
      <c r="T25" s="27"/>
      <c r="U25" s="26"/>
      <c r="V25" s="23"/>
      <c r="W25" s="27"/>
      <c r="X25" s="26"/>
      <c r="Y25" s="23"/>
      <c r="Z25" s="27"/>
      <c r="AA25" s="23"/>
      <c r="AB25" s="23"/>
      <c r="AC25" s="23"/>
      <c r="AD25" s="23"/>
      <c r="AE25" s="23"/>
      <c r="AF25" s="23"/>
      <c r="AG25" s="4"/>
      <c r="AH25" s="4"/>
    </row>
    <row r="26" spans="4:34" ht="6.75" customHeight="1">
      <c r="D26" s="4"/>
      <c r="E26" s="259"/>
      <c r="F26" s="260"/>
      <c r="G26" s="261"/>
      <c r="H26" s="253" t="s">
        <v>176</v>
      </c>
      <c r="I26" s="254"/>
      <c r="J26" s="254"/>
      <c r="K26" s="255"/>
      <c r="L26" s="26"/>
      <c r="M26" s="23"/>
      <c r="N26" s="27"/>
      <c r="O26" s="26"/>
      <c r="P26" s="23"/>
      <c r="Q26" s="27"/>
      <c r="R26" s="26"/>
      <c r="S26" s="23"/>
      <c r="T26" s="27"/>
      <c r="U26" s="26"/>
      <c r="V26" s="23"/>
      <c r="W26" s="27"/>
      <c r="X26" s="26"/>
      <c r="Y26" s="23"/>
      <c r="Z26" s="27"/>
      <c r="AA26" s="24"/>
      <c r="AB26" s="24"/>
      <c r="AC26" s="24"/>
      <c r="AD26" s="17"/>
      <c r="AE26" s="23"/>
      <c r="AF26" s="23"/>
      <c r="AG26" s="4"/>
      <c r="AH26" s="4"/>
    </row>
    <row r="27" spans="4:34" ht="6.75" customHeight="1">
      <c r="D27" s="4"/>
      <c r="E27" s="262"/>
      <c r="F27" s="263"/>
      <c r="G27" s="264"/>
      <c r="H27" s="155"/>
      <c r="I27" s="156"/>
      <c r="J27" s="156"/>
      <c r="K27" s="157"/>
      <c r="L27" s="14"/>
      <c r="M27" s="13"/>
      <c r="N27" s="16"/>
      <c r="O27" s="14"/>
      <c r="P27" s="13"/>
      <c r="Q27" s="16"/>
      <c r="R27" s="14"/>
      <c r="S27" s="13"/>
      <c r="T27" s="16"/>
      <c r="U27" s="14"/>
      <c r="V27" s="13"/>
      <c r="W27" s="16"/>
      <c r="X27" s="14"/>
      <c r="Y27" s="13"/>
      <c r="Z27" s="16"/>
      <c r="AA27" s="24"/>
      <c r="AB27" s="24"/>
      <c r="AC27" s="24"/>
      <c r="AD27" s="17"/>
      <c r="AE27" s="4"/>
      <c r="AF27" s="4"/>
      <c r="AG27" s="4"/>
      <c r="AH27" s="4"/>
    </row>
    <row r="28" spans="4:34" ht="6.75" customHeight="1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4:34" ht="6.75" customHeight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4:34" ht="6.75" customHeight="1">
      <c r="D30" s="4"/>
      <c r="E30" s="299" t="s">
        <v>86</v>
      </c>
      <c r="F30" s="300"/>
      <c r="G30" s="301"/>
      <c r="H30" s="152"/>
      <c r="I30" s="153"/>
      <c r="J30" s="153"/>
      <c r="K30" s="154"/>
      <c r="L30" s="247" t="s">
        <v>186</v>
      </c>
      <c r="M30" s="248"/>
      <c r="N30" s="249"/>
      <c r="O30" s="247" t="s">
        <v>187</v>
      </c>
      <c r="P30" s="248"/>
      <c r="Q30" s="249"/>
      <c r="R30" s="247" t="s">
        <v>206</v>
      </c>
      <c r="S30" s="248"/>
      <c r="T30" s="249"/>
      <c r="U30" s="247" t="s">
        <v>5</v>
      </c>
      <c r="V30" s="248"/>
      <c r="W30" s="249"/>
      <c r="X30" s="247" t="s">
        <v>6</v>
      </c>
      <c r="Y30" s="248"/>
      <c r="Z30" s="249"/>
      <c r="AA30" s="24"/>
      <c r="AB30" s="24"/>
      <c r="AC30" s="24"/>
      <c r="AD30" s="17"/>
      <c r="AE30" s="4"/>
      <c r="AF30" s="4"/>
      <c r="AG30" s="4"/>
      <c r="AH30" s="4"/>
    </row>
    <row r="31" spans="4:34" ht="6.75" customHeight="1">
      <c r="D31" s="4"/>
      <c r="E31" s="302"/>
      <c r="F31" s="303"/>
      <c r="G31" s="304"/>
      <c r="H31" s="155"/>
      <c r="I31" s="156"/>
      <c r="J31" s="156"/>
      <c r="K31" s="157"/>
      <c r="L31" s="250"/>
      <c r="M31" s="251"/>
      <c r="N31" s="252"/>
      <c r="O31" s="250"/>
      <c r="P31" s="251"/>
      <c r="Q31" s="252"/>
      <c r="R31" s="250"/>
      <c r="S31" s="251"/>
      <c r="T31" s="252"/>
      <c r="U31" s="250"/>
      <c r="V31" s="251"/>
      <c r="W31" s="252"/>
      <c r="X31" s="250"/>
      <c r="Y31" s="251"/>
      <c r="Z31" s="252"/>
      <c r="AA31" s="24"/>
      <c r="AB31" s="24"/>
      <c r="AC31" s="24"/>
      <c r="AD31" s="17"/>
      <c r="AE31" s="29"/>
      <c r="AF31" s="29"/>
      <c r="AG31" s="4"/>
      <c r="AH31" s="4"/>
    </row>
    <row r="32" spans="4:34" ht="6.75" customHeight="1">
      <c r="D32" s="4"/>
      <c r="E32" s="256" t="s">
        <v>20</v>
      </c>
      <c r="F32" s="257"/>
      <c r="G32" s="258"/>
      <c r="H32" s="152" t="s">
        <v>182</v>
      </c>
      <c r="I32" s="153"/>
      <c r="J32" s="153"/>
      <c r="K32" s="154"/>
      <c r="L32" s="18"/>
      <c r="M32" s="19"/>
      <c r="N32" s="20"/>
      <c r="O32" s="18"/>
      <c r="P32" s="19"/>
      <c r="Q32" s="20"/>
      <c r="R32" s="18"/>
      <c r="S32" s="19"/>
      <c r="T32" s="20"/>
      <c r="U32" s="18"/>
      <c r="V32" s="19"/>
      <c r="W32" s="20"/>
      <c r="X32" s="18"/>
      <c r="Y32" s="19"/>
      <c r="Z32" s="20"/>
      <c r="AA32" s="29"/>
      <c r="AB32" s="29"/>
      <c r="AC32" s="29"/>
      <c r="AD32" s="29"/>
      <c r="AE32" s="29"/>
      <c r="AF32" s="29"/>
      <c r="AG32" s="4"/>
      <c r="AH32" s="4"/>
    </row>
    <row r="33" spans="4:34" ht="6.75" customHeight="1">
      <c r="D33" s="4"/>
      <c r="E33" s="259"/>
      <c r="F33" s="260"/>
      <c r="G33" s="261"/>
      <c r="H33" s="253"/>
      <c r="I33" s="254"/>
      <c r="J33" s="254"/>
      <c r="K33" s="255"/>
      <c r="L33" s="26"/>
      <c r="M33" s="23"/>
      <c r="N33" s="27"/>
      <c r="O33" s="26"/>
      <c r="P33" s="23"/>
      <c r="Q33" s="27"/>
      <c r="R33" s="26"/>
      <c r="S33" s="23"/>
      <c r="T33" s="27"/>
      <c r="U33" s="26"/>
      <c r="V33" s="23"/>
      <c r="W33" s="27"/>
      <c r="X33" s="26"/>
      <c r="Y33" s="23"/>
      <c r="Z33" s="27"/>
      <c r="AA33" s="23"/>
      <c r="AB33" s="23"/>
      <c r="AC33" s="23"/>
      <c r="AD33" s="23"/>
      <c r="AE33" s="23"/>
      <c r="AF33" s="23"/>
      <c r="AG33" s="4"/>
      <c r="AH33" s="4"/>
    </row>
    <row r="34" spans="4:34" ht="6.75" customHeight="1">
      <c r="D34" s="4"/>
      <c r="E34" s="259"/>
      <c r="F34" s="260"/>
      <c r="G34" s="261"/>
      <c r="H34" s="253" t="s">
        <v>183</v>
      </c>
      <c r="I34" s="254"/>
      <c r="J34" s="254"/>
      <c r="K34" s="255"/>
      <c r="L34" s="26"/>
      <c r="M34" s="23"/>
      <c r="N34" s="27"/>
      <c r="O34" s="26"/>
      <c r="P34" s="23"/>
      <c r="Q34" s="27"/>
      <c r="R34" s="26"/>
      <c r="S34" s="23"/>
      <c r="T34" s="27"/>
      <c r="U34" s="26"/>
      <c r="V34" s="23"/>
      <c r="W34" s="27"/>
      <c r="X34" s="26"/>
      <c r="Y34" s="23"/>
      <c r="Z34" s="27"/>
      <c r="AA34" s="24"/>
      <c r="AB34" s="24"/>
      <c r="AC34" s="24"/>
      <c r="AD34" s="17"/>
      <c r="AE34" s="23"/>
      <c r="AF34" s="23"/>
      <c r="AG34" s="4"/>
      <c r="AH34" s="4"/>
    </row>
    <row r="35" spans="4:34" ht="6.75" customHeight="1">
      <c r="D35" s="4"/>
      <c r="E35" s="262"/>
      <c r="F35" s="263"/>
      <c r="G35" s="264"/>
      <c r="H35" s="155"/>
      <c r="I35" s="156"/>
      <c r="J35" s="156"/>
      <c r="K35" s="157"/>
      <c r="L35" s="14"/>
      <c r="M35" s="13"/>
      <c r="N35" s="16"/>
      <c r="O35" s="14"/>
      <c r="P35" s="13"/>
      <c r="Q35" s="16"/>
      <c r="R35" s="14"/>
      <c r="S35" s="13"/>
      <c r="T35" s="16"/>
      <c r="U35" s="14"/>
      <c r="V35" s="13"/>
      <c r="W35" s="16"/>
      <c r="X35" s="14"/>
      <c r="Y35" s="13"/>
      <c r="Z35" s="16"/>
      <c r="AA35" s="24"/>
      <c r="AB35" s="24"/>
      <c r="AC35" s="24"/>
      <c r="AD35" s="17"/>
      <c r="AE35" s="23"/>
      <c r="AF35" s="23"/>
      <c r="AG35" s="4"/>
      <c r="AH35" s="4"/>
    </row>
    <row r="36" spans="4:34" ht="6.75" customHeight="1">
      <c r="D36" s="4"/>
      <c r="E36" s="256" t="s">
        <v>34</v>
      </c>
      <c r="F36" s="257"/>
      <c r="G36" s="258"/>
      <c r="H36" s="152" t="s">
        <v>181</v>
      </c>
      <c r="I36" s="153"/>
      <c r="J36" s="153"/>
      <c r="K36" s="154"/>
      <c r="L36" s="18"/>
      <c r="M36" s="19"/>
      <c r="N36" s="20"/>
      <c r="O36" s="18"/>
      <c r="P36" s="19"/>
      <c r="Q36" s="20"/>
      <c r="R36" s="18"/>
      <c r="S36" s="19"/>
      <c r="T36" s="20"/>
      <c r="U36" s="18"/>
      <c r="V36" s="19"/>
      <c r="W36" s="20"/>
      <c r="X36" s="18"/>
      <c r="Y36" s="19"/>
      <c r="Z36" s="20"/>
      <c r="AA36" s="23"/>
      <c r="AB36" s="23"/>
      <c r="AC36" s="23"/>
      <c r="AD36" s="23"/>
      <c r="AE36" s="23"/>
      <c r="AF36" s="23"/>
      <c r="AG36" s="4"/>
      <c r="AH36" s="4"/>
    </row>
    <row r="37" spans="4:34" ht="6.75" customHeight="1">
      <c r="D37" s="4"/>
      <c r="E37" s="259"/>
      <c r="F37" s="260"/>
      <c r="G37" s="261"/>
      <c r="H37" s="253"/>
      <c r="I37" s="254"/>
      <c r="J37" s="254"/>
      <c r="K37" s="255"/>
      <c r="L37" s="26"/>
      <c r="M37" s="23"/>
      <c r="N37" s="27"/>
      <c r="O37" s="26"/>
      <c r="P37" s="23"/>
      <c r="Q37" s="27"/>
      <c r="R37" s="26"/>
      <c r="S37" s="23"/>
      <c r="T37" s="27"/>
      <c r="U37" s="26"/>
      <c r="V37" s="23"/>
      <c r="W37" s="27"/>
      <c r="X37" s="26"/>
      <c r="Y37" s="23"/>
      <c r="Z37" s="27"/>
      <c r="AA37" s="23"/>
      <c r="AB37" s="23"/>
      <c r="AC37" s="23"/>
      <c r="AD37" s="23"/>
      <c r="AE37" s="23"/>
      <c r="AF37" s="23"/>
      <c r="AG37" s="4"/>
      <c r="AH37" s="4"/>
    </row>
    <row r="38" spans="4:34" ht="6.75" customHeight="1">
      <c r="D38" s="4"/>
      <c r="E38" s="259"/>
      <c r="F38" s="260"/>
      <c r="G38" s="261"/>
      <c r="H38" s="253" t="s">
        <v>180</v>
      </c>
      <c r="I38" s="254"/>
      <c r="J38" s="254"/>
      <c r="K38" s="255"/>
      <c r="L38" s="26"/>
      <c r="M38" s="23"/>
      <c r="N38" s="27"/>
      <c r="O38" s="26"/>
      <c r="P38" s="23"/>
      <c r="Q38" s="27"/>
      <c r="R38" s="26"/>
      <c r="S38" s="23"/>
      <c r="T38" s="27"/>
      <c r="U38" s="26"/>
      <c r="V38" s="23"/>
      <c r="W38" s="27"/>
      <c r="X38" s="26"/>
      <c r="Y38" s="23"/>
      <c r="Z38" s="27"/>
      <c r="AA38" s="23"/>
      <c r="AB38" s="23"/>
      <c r="AC38" s="23"/>
      <c r="AD38" s="23"/>
      <c r="AE38" s="23"/>
      <c r="AF38" s="23"/>
      <c r="AG38" s="4"/>
      <c r="AH38" s="4"/>
    </row>
    <row r="39" spans="4:34" ht="6.75" customHeight="1">
      <c r="D39" s="4"/>
      <c r="E39" s="262"/>
      <c r="F39" s="263"/>
      <c r="G39" s="264"/>
      <c r="H39" s="155"/>
      <c r="I39" s="156"/>
      <c r="J39" s="156"/>
      <c r="K39" s="157"/>
      <c r="L39" s="14"/>
      <c r="M39" s="13"/>
      <c r="N39" s="16"/>
      <c r="O39" s="14"/>
      <c r="P39" s="13"/>
      <c r="Q39" s="16"/>
      <c r="R39" s="14"/>
      <c r="S39" s="13"/>
      <c r="T39" s="16"/>
      <c r="U39" s="14"/>
      <c r="V39" s="13"/>
      <c r="W39" s="16"/>
      <c r="X39" s="14"/>
      <c r="Y39" s="13"/>
      <c r="Z39" s="16"/>
      <c r="AA39" s="23"/>
      <c r="AB39" s="23"/>
      <c r="AC39" s="23"/>
      <c r="AD39" s="23"/>
      <c r="AE39" s="23"/>
      <c r="AF39" s="23"/>
      <c r="AG39" s="4"/>
      <c r="AH39" s="4"/>
    </row>
    <row r="40" spans="4:34" ht="6.75" customHeight="1">
      <c r="D40" s="4"/>
      <c r="E40" s="256" t="s">
        <v>8</v>
      </c>
      <c r="F40" s="257"/>
      <c r="G40" s="258"/>
      <c r="H40" s="247" t="s">
        <v>205</v>
      </c>
      <c r="I40" s="248"/>
      <c r="J40" s="248"/>
      <c r="K40" s="249"/>
      <c r="L40" s="18"/>
      <c r="M40" s="19"/>
      <c r="N40" s="20"/>
      <c r="O40" s="18"/>
      <c r="P40" s="19"/>
      <c r="Q40" s="20"/>
      <c r="R40" s="18"/>
      <c r="S40" s="19"/>
      <c r="T40" s="20"/>
      <c r="U40" s="18"/>
      <c r="V40" s="19"/>
      <c r="W40" s="20"/>
      <c r="X40" s="18"/>
      <c r="Y40" s="19"/>
      <c r="Z40" s="20"/>
      <c r="AA40" s="23"/>
      <c r="AB40" s="23"/>
      <c r="AC40" s="23"/>
      <c r="AD40" s="23"/>
      <c r="AE40" s="23"/>
      <c r="AF40" s="23"/>
      <c r="AG40" s="4"/>
      <c r="AH40" s="4"/>
    </row>
    <row r="41" spans="4:34" ht="6.75" customHeight="1">
      <c r="D41" s="4"/>
      <c r="E41" s="259"/>
      <c r="F41" s="260"/>
      <c r="G41" s="261"/>
      <c r="H41" s="296"/>
      <c r="I41" s="297"/>
      <c r="J41" s="297"/>
      <c r="K41" s="298"/>
      <c r="L41" s="26"/>
      <c r="M41" s="23"/>
      <c r="N41" s="27"/>
      <c r="O41" s="26"/>
      <c r="P41" s="23"/>
      <c r="Q41" s="27"/>
      <c r="R41" s="26"/>
      <c r="S41" s="23"/>
      <c r="T41" s="27"/>
      <c r="U41" s="26"/>
      <c r="V41" s="23"/>
      <c r="W41" s="27"/>
      <c r="X41" s="26"/>
      <c r="Y41" s="23"/>
      <c r="Z41" s="27"/>
      <c r="AA41" s="23"/>
      <c r="AB41" s="23"/>
      <c r="AC41" s="23"/>
      <c r="AD41" s="23"/>
      <c r="AE41" s="23"/>
      <c r="AF41" s="23"/>
      <c r="AG41" s="4"/>
      <c r="AH41" s="4"/>
    </row>
    <row r="42" spans="4:34" ht="6.75" customHeight="1">
      <c r="D42" s="4"/>
      <c r="E42" s="259"/>
      <c r="F42" s="260"/>
      <c r="G42" s="261"/>
      <c r="H42" s="253" t="s">
        <v>185</v>
      </c>
      <c r="I42" s="254"/>
      <c r="J42" s="254"/>
      <c r="K42" s="255"/>
      <c r="L42" s="26"/>
      <c r="M42" s="23"/>
      <c r="N42" s="27"/>
      <c r="O42" s="26"/>
      <c r="P42" s="23"/>
      <c r="Q42" s="27"/>
      <c r="R42" s="26"/>
      <c r="S42" s="23"/>
      <c r="T42" s="27"/>
      <c r="U42" s="26"/>
      <c r="V42" s="23"/>
      <c r="W42" s="27"/>
      <c r="X42" s="26"/>
      <c r="Y42" s="23"/>
      <c r="Z42" s="27"/>
      <c r="AA42" s="24"/>
      <c r="AB42" s="24"/>
      <c r="AC42" s="24"/>
      <c r="AD42" s="17"/>
      <c r="AE42" s="23"/>
      <c r="AF42" s="23"/>
      <c r="AG42" s="4"/>
      <c r="AH42" s="4"/>
    </row>
    <row r="43" spans="4:34" ht="6.75" customHeight="1">
      <c r="D43" s="4"/>
      <c r="E43" s="262"/>
      <c r="F43" s="263"/>
      <c r="G43" s="264"/>
      <c r="H43" s="155"/>
      <c r="I43" s="156"/>
      <c r="J43" s="156"/>
      <c r="K43" s="157"/>
      <c r="L43" s="14"/>
      <c r="M43" s="13"/>
      <c r="N43" s="16"/>
      <c r="O43" s="14"/>
      <c r="P43" s="13"/>
      <c r="Q43" s="16"/>
      <c r="R43" s="14"/>
      <c r="S43" s="13"/>
      <c r="T43" s="16"/>
      <c r="U43" s="14"/>
      <c r="V43" s="13"/>
      <c r="W43" s="16"/>
      <c r="X43" s="14"/>
      <c r="Y43" s="13"/>
      <c r="Z43" s="16"/>
      <c r="AA43" s="24"/>
      <c r="AB43" s="24"/>
      <c r="AC43" s="24"/>
      <c r="AD43" s="17"/>
      <c r="AE43" s="4"/>
      <c r="AF43" s="4"/>
      <c r="AG43" s="4"/>
      <c r="AH43" s="4"/>
    </row>
    <row r="44" spans="4:34" ht="6.75" customHeight="1">
      <c r="D44" s="4"/>
      <c r="E44" s="25"/>
      <c r="F44" s="25"/>
      <c r="G44" s="25"/>
      <c r="H44" s="22"/>
      <c r="I44" s="22"/>
      <c r="J44" s="22"/>
      <c r="K44" s="22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4"/>
      <c r="AD44" s="17"/>
      <c r="AE44" s="4"/>
      <c r="AF44" s="4"/>
      <c r="AG44" s="4"/>
      <c r="AH44" s="4"/>
    </row>
    <row r="45" spans="4:34" ht="6.75" customHeight="1">
      <c r="D45" s="4"/>
      <c r="E45" s="17"/>
      <c r="F45" s="17"/>
      <c r="G45" s="10"/>
      <c r="H45" s="21"/>
      <c r="I45" s="21"/>
      <c r="J45" s="22"/>
      <c r="K45" s="22"/>
      <c r="L45" s="22"/>
      <c r="M45" s="2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4"/>
      <c r="AE45" s="4"/>
      <c r="AF45" s="4"/>
      <c r="AG45" s="4"/>
      <c r="AH45" s="4"/>
    </row>
    <row r="46" spans="4:36" ht="6.75" customHeight="1">
      <c r="D46" s="4"/>
      <c r="E46" s="269" t="s">
        <v>89</v>
      </c>
      <c r="F46" s="269"/>
      <c r="G46" s="269"/>
      <c r="H46" s="269"/>
      <c r="I46" s="269"/>
      <c r="J46" s="269"/>
      <c r="K46" s="269"/>
      <c r="L46" s="22"/>
      <c r="M46" s="22"/>
      <c r="N46" s="22"/>
      <c r="O46" s="23"/>
      <c r="P46" s="23"/>
      <c r="Q46" s="23"/>
      <c r="R46" s="23"/>
      <c r="S46" s="23"/>
      <c r="T46" s="270" t="s">
        <v>90</v>
      </c>
      <c r="U46" s="270"/>
      <c r="V46" s="270"/>
      <c r="W46" s="270"/>
      <c r="X46" s="270"/>
      <c r="Y46" s="270"/>
      <c r="Z46" s="270"/>
      <c r="AA46" s="23"/>
      <c r="AB46" s="23"/>
      <c r="AC46" s="23"/>
      <c r="AD46" s="23"/>
      <c r="AE46" s="23"/>
      <c r="AF46" s="4"/>
      <c r="AG46" s="4"/>
      <c r="AH46" s="4"/>
      <c r="AI46" s="4"/>
      <c r="AJ46" s="4"/>
    </row>
    <row r="47" spans="4:36" ht="6.75" customHeight="1">
      <c r="D47" s="4"/>
      <c r="E47" s="269"/>
      <c r="F47" s="269"/>
      <c r="G47" s="269"/>
      <c r="H47" s="269"/>
      <c r="I47" s="269"/>
      <c r="J47" s="269"/>
      <c r="K47" s="269"/>
      <c r="L47" s="29"/>
      <c r="M47" s="29"/>
      <c r="N47" s="29"/>
      <c r="O47" s="29"/>
      <c r="P47" s="23"/>
      <c r="Q47" s="23"/>
      <c r="R47" s="23"/>
      <c r="S47" s="23"/>
      <c r="T47" s="270"/>
      <c r="U47" s="270"/>
      <c r="V47" s="270"/>
      <c r="W47" s="270"/>
      <c r="X47" s="270"/>
      <c r="Y47" s="270"/>
      <c r="Z47" s="270"/>
      <c r="AA47" s="29"/>
      <c r="AB47" s="29"/>
      <c r="AC47" s="24"/>
      <c r="AD47" s="24"/>
      <c r="AE47" s="24"/>
      <c r="AF47" s="17"/>
      <c r="AG47" s="4"/>
      <c r="AH47" s="4"/>
      <c r="AI47" s="4"/>
      <c r="AJ47" s="4"/>
    </row>
    <row r="48" spans="4:36" ht="6.75" customHeight="1">
      <c r="D48" s="4"/>
      <c r="E48" s="144"/>
      <c r="F48" s="144"/>
      <c r="G48" s="144"/>
      <c r="H48" s="266"/>
      <c r="I48" s="266"/>
      <c r="J48" s="266"/>
      <c r="K48" s="266"/>
      <c r="L48" s="36"/>
      <c r="M48" s="36"/>
      <c r="N48" s="36"/>
      <c r="O48" s="36"/>
      <c r="P48" s="14"/>
      <c r="Q48" s="13"/>
      <c r="R48" s="13"/>
      <c r="S48" s="13"/>
      <c r="T48" s="254"/>
      <c r="U48" s="254"/>
      <c r="V48" s="254"/>
      <c r="W48" s="254"/>
      <c r="X48" s="254"/>
      <c r="Y48" s="254"/>
      <c r="Z48" s="254"/>
      <c r="AA48" s="29"/>
      <c r="AB48" s="29"/>
      <c r="AC48" s="24"/>
      <c r="AD48" s="24"/>
      <c r="AE48" s="24"/>
      <c r="AF48" s="17"/>
      <c r="AG48" s="4"/>
      <c r="AH48" s="4"/>
      <c r="AI48" s="4"/>
      <c r="AJ48" s="4"/>
    </row>
    <row r="49" spans="4:36" ht="6.75" customHeight="1">
      <c r="D49" s="4"/>
      <c r="E49" s="144"/>
      <c r="F49" s="144"/>
      <c r="G49" s="144"/>
      <c r="H49" s="266"/>
      <c r="I49" s="266"/>
      <c r="J49" s="266"/>
      <c r="K49" s="266"/>
      <c r="L49" s="4"/>
      <c r="M49" s="4"/>
      <c r="N49" s="4"/>
      <c r="O49" s="23"/>
      <c r="P49" s="23"/>
      <c r="Q49" s="23"/>
      <c r="R49" s="23"/>
      <c r="S49" s="23"/>
      <c r="T49" s="254"/>
      <c r="U49" s="254"/>
      <c r="V49" s="254"/>
      <c r="W49" s="254"/>
      <c r="X49" s="254"/>
      <c r="Y49" s="254"/>
      <c r="Z49" s="25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4:36" ht="6.75" customHeight="1">
      <c r="D50" s="4"/>
      <c r="E50" s="17"/>
      <c r="F50" s="17"/>
      <c r="G50" s="17"/>
      <c r="H50" s="15"/>
      <c r="I50" s="15"/>
      <c r="J50" s="15"/>
      <c r="K50" s="1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4:34" ht="6.75" customHeight="1">
      <c r="D51" s="4"/>
      <c r="E51" s="17"/>
      <c r="F51" s="17"/>
      <c r="G51" s="17"/>
      <c r="H51" s="15"/>
      <c r="I51" s="15"/>
      <c r="J51" s="15"/>
      <c r="K51" s="1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1" ht="6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6.75" customHeight="1">
      <c r="A53" s="280" t="s">
        <v>92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</row>
    <row r="54" spans="1:31" ht="6.75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</row>
    <row r="55" spans="1:31" ht="6.75" customHeight="1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</row>
    <row r="56" spans="6:31" ht="6.75" customHeight="1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E56" s="37"/>
    </row>
    <row r="57" spans="6:26" ht="6.75" customHeight="1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6:25" ht="6.75" customHeight="1">
      <c r="F58" s="268" t="s">
        <v>11</v>
      </c>
      <c r="G58" s="268"/>
      <c r="H58" s="268"/>
      <c r="I58" s="145" t="s">
        <v>44</v>
      </c>
      <c r="J58" s="145"/>
      <c r="K58" s="145"/>
      <c r="L58" s="145"/>
      <c r="M58" s="23"/>
      <c r="N58" s="23"/>
      <c r="O58" s="23"/>
      <c r="P58" s="23"/>
      <c r="Q58" s="23"/>
      <c r="R58" s="23"/>
      <c r="S58" s="145" t="s">
        <v>42</v>
      </c>
      <c r="T58" s="145"/>
      <c r="U58" s="145"/>
      <c r="V58" s="145"/>
      <c r="W58" s="268" t="s">
        <v>9</v>
      </c>
      <c r="X58" s="268"/>
      <c r="Y58" s="268"/>
    </row>
    <row r="59" spans="6:25" ht="6.75" customHeight="1">
      <c r="F59" s="268"/>
      <c r="G59" s="268"/>
      <c r="H59" s="268"/>
      <c r="I59" s="145"/>
      <c r="J59" s="145"/>
      <c r="K59" s="145"/>
      <c r="L59" s="145"/>
      <c r="M59" s="23"/>
      <c r="N59" s="23"/>
      <c r="O59" s="23"/>
      <c r="P59" s="23"/>
      <c r="Q59" s="23"/>
      <c r="R59" s="23"/>
      <c r="S59" s="145"/>
      <c r="T59" s="145"/>
      <c r="U59" s="145"/>
      <c r="V59" s="145"/>
      <c r="W59" s="268"/>
      <c r="X59" s="268"/>
      <c r="Y59" s="268"/>
    </row>
    <row r="60" spans="6:25" ht="6.75" customHeight="1">
      <c r="F60" s="268"/>
      <c r="G60" s="268"/>
      <c r="H60" s="268"/>
      <c r="I60" s="145" t="s">
        <v>141</v>
      </c>
      <c r="J60" s="145"/>
      <c r="K60" s="145"/>
      <c r="L60" s="145"/>
      <c r="M60" s="20"/>
      <c r="N60" s="23"/>
      <c r="O60" s="23"/>
      <c r="P60" s="23"/>
      <c r="Q60" s="23"/>
      <c r="R60" s="18"/>
      <c r="S60" s="145" t="s">
        <v>140</v>
      </c>
      <c r="T60" s="145"/>
      <c r="U60" s="145"/>
      <c r="V60" s="145"/>
      <c r="W60" s="268"/>
      <c r="X60" s="268"/>
      <c r="Y60" s="268"/>
    </row>
    <row r="61" spans="6:25" ht="6.75" customHeight="1">
      <c r="F61" s="268"/>
      <c r="G61" s="268"/>
      <c r="H61" s="268"/>
      <c r="I61" s="145"/>
      <c r="J61" s="145"/>
      <c r="K61" s="145"/>
      <c r="L61" s="145"/>
      <c r="M61" s="27"/>
      <c r="N61" s="23"/>
      <c r="O61" s="23"/>
      <c r="P61" s="23"/>
      <c r="Q61" s="23"/>
      <c r="R61" s="26"/>
      <c r="S61" s="145"/>
      <c r="T61" s="145"/>
      <c r="U61" s="145"/>
      <c r="V61" s="145"/>
      <c r="W61" s="268"/>
      <c r="X61" s="268"/>
      <c r="Y61" s="268"/>
    </row>
    <row r="62" spans="13:18" ht="6.75" customHeight="1">
      <c r="M62" s="27"/>
      <c r="N62" s="23"/>
      <c r="O62" s="23"/>
      <c r="P62" s="23"/>
      <c r="Q62" s="23"/>
      <c r="R62" s="26"/>
    </row>
    <row r="63" spans="13:18" ht="6.75" customHeight="1">
      <c r="M63" s="27"/>
      <c r="N63" s="20"/>
      <c r="O63" s="23"/>
      <c r="P63" s="23"/>
      <c r="Q63" s="18"/>
      <c r="R63" s="26"/>
    </row>
    <row r="64" spans="6:25" ht="6.75" customHeight="1">
      <c r="F64" s="144" t="s">
        <v>34</v>
      </c>
      <c r="G64" s="144"/>
      <c r="H64" s="144"/>
      <c r="I64" s="145" t="s">
        <v>145</v>
      </c>
      <c r="J64" s="145"/>
      <c r="K64" s="145"/>
      <c r="L64" s="145"/>
      <c r="M64" s="27"/>
      <c r="N64" s="27"/>
      <c r="O64" s="23"/>
      <c r="P64" s="23"/>
      <c r="Q64" s="26"/>
      <c r="R64" s="26"/>
      <c r="S64" s="145" t="s">
        <v>87</v>
      </c>
      <c r="T64" s="145"/>
      <c r="U64" s="145"/>
      <c r="V64" s="145"/>
      <c r="W64" s="268" t="s">
        <v>11</v>
      </c>
      <c r="X64" s="268"/>
      <c r="Y64" s="268"/>
    </row>
    <row r="65" spans="6:25" ht="6.75" customHeight="1">
      <c r="F65" s="144"/>
      <c r="G65" s="144"/>
      <c r="H65" s="144"/>
      <c r="I65" s="145"/>
      <c r="J65" s="145"/>
      <c r="K65" s="145"/>
      <c r="L65" s="145"/>
      <c r="M65" s="16"/>
      <c r="N65" s="27"/>
      <c r="O65" s="23"/>
      <c r="P65" s="23"/>
      <c r="Q65" s="26"/>
      <c r="R65" s="14"/>
      <c r="S65" s="145"/>
      <c r="T65" s="145"/>
      <c r="U65" s="145"/>
      <c r="V65" s="145"/>
      <c r="W65" s="268"/>
      <c r="X65" s="268"/>
      <c r="Y65" s="268"/>
    </row>
    <row r="66" spans="6:25" ht="6.75" customHeight="1">
      <c r="F66" s="144" t="s">
        <v>20</v>
      </c>
      <c r="G66" s="144"/>
      <c r="H66" s="144"/>
      <c r="I66" s="145" t="s">
        <v>33</v>
      </c>
      <c r="J66" s="145"/>
      <c r="K66" s="145"/>
      <c r="L66" s="145"/>
      <c r="M66" s="23"/>
      <c r="N66" s="27"/>
      <c r="O66" s="23"/>
      <c r="P66" s="23"/>
      <c r="Q66" s="26"/>
      <c r="R66" s="23"/>
      <c r="S66" s="145" t="s">
        <v>148</v>
      </c>
      <c r="T66" s="145"/>
      <c r="U66" s="145"/>
      <c r="V66" s="145"/>
      <c r="W66" s="268"/>
      <c r="X66" s="268"/>
      <c r="Y66" s="268"/>
    </row>
    <row r="67" spans="6:25" ht="6.75" customHeight="1">
      <c r="F67" s="144"/>
      <c r="G67" s="144"/>
      <c r="H67" s="144"/>
      <c r="I67" s="145"/>
      <c r="J67" s="145"/>
      <c r="K67" s="145"/>
      <c r="L67" s="145"/>
      <c r="M67" s="23"/>
      <c r="N67" s="27"/>
      <c r="O67" s="23"/>
      <c r="P67" s="23"/>
      <c r="Q67" s="26"/>
      <c r="R67" s="23"/>
      <c r="S67" s="145"/>
      <c r="T67" s="145"/>
      <c r="U67" s="145"/>
      <c r="V67" s="145"/>
      <c r="W67" s="268"/>
      <c r="X67" s="268"/>
      <c r="Y67" s="268"/>
    </row>
    <row r="68" spans="6:25" ht="6.75" customHeight="1">
      <c r="F68" s="4"/>
      <c r="G68" s="4"/>
      <c r="H68" s="4"/>
      <c r="I68" s="4"/>
      <c r="J68" s="4"/>
      <c r="K68" s="4"/>
      <c r="L68" s="4"/>
      <c r="M68" s="23"/>
      <c r="N68" s="27"/>
      <c r="O68" s="33"/>
      <c r="P68" s="33"/>
      <c r="Q68" s="26"/>
      <c r="R68" s="23"/>
      <c r="S68" s="4"/>
      <c r="T68" s="4"/>
      <c r="U68" s="4"/>
      <c r="V68" s="4"/>
      <c r="W68" s="4"/>
      <c r="X68" s="4"/>
      <c r="Y68" s="4"/>
    </row>
    <row r="69" spans="6:25" ht="6.75" customHeight="1">
      <c r="F69" s="4"/>
      <c r="G69" s="4"/>
      <c r="H69" s="4"/>
      <c r="I69" s="4"/>
      <c r="J69" s="4"/>
      <c r="K69" s="4"/>
      <c r="L69" s="4"/>
      <c r="M69" s="23"/>
      <c r="N69" s="27"/>
      <c r="O69" s="23"/>
      <c r="P69" s="23"/>
      <c r="Q69" s="26"/>
      <c r="R69" s="23"/>
      <c r="S69" s="4"/>
      <c r="T69" s="4"/>
      <c r="U69" s="4"/>
      <c r="V69" s="4"/>
      <c r="W69" s="4"/>
      <c r="X69" s="4"/>
      <c r="Y69" s="4"/>
    </row>
    <row r="70" spans="6:25" ht="6.75" customHeight="1">
      <c r="F70" s="268" t="s">
        <v>11</v>
      </c>
      <c r="G70" s="268"/>
      <c r="H70" s="268"/>
      <c r="I70" s="145" t="s">
        <v>139</v>
      </c>
      <c r="J70" s="145"/>
      <c r="K70" s="145"/>
      <c r="L70" s="145"/>
      <c r="M70" s="23"/>
      <c r="N70" s="27"/>
      <c r="O70" s="23"/>
      <c r="P70" s="23"/>
      <c r="Q70" s="26"/>
      <c r="R70" s="23"/>
      <c r="S70" s="145" t="s">
        <v>146</v>
      </c>
      <c r="T70" s="145"/>
      <c r="U70" s="145"/>
      <c r="V70" s="145"/>
      <c r="W70" s="268" t="s">
        <v>8</v>
      </c>
      <c r="X70" s="268"/>
      <c r="Y70" s="268"/>
    </row>
    <row r="71" spans="6:25" ht="6.75" customHeight="1">
      <c r="F71" s="268"/>
      <c r="G71" s="268"/>
      <c r="H71" s="268"/>
      <c r="I71" s="145"/>
      <c r="J71" s="145"/>
      <c r="K71" s="145"/>
      <c r="L71" s="145"/>
      <c r="M71" s="23"/>
      <c r="N71" s="27"/>
      <c r="O71" s="23"/>
      <c r="P71" s="23"/>
      <c r="Q71" s="26"/>
      <c r="R71" s="23"/>
      <c r="S71" s="145"/>
      <c r="T71" s="145"/>
      <c r="U71" s="145"/>
      <c r="V71" s="145"/>
      <c r="W71" s="268"/>
      <c r="X71" s="268"/>
      <c r="Y71" s="268"/>
    </row>
    <row r="72" spans="6:25" ht="6.75" customHeight="1">
      <c r="F72" s="268"/>
      <c r="G72" s="268"/>
      <c r="H72" s="268"/>
      <c r="I72" s="145" t="s">
        <v>144</v>
      </c>
      <c r="J72" s="145"/>
      <c r="K72" s="145"/>
      <c r="L72" s="145"/>
      <c r="M72" s="20"/>
      <c r="N72" s="27"/>
      <c r="O72" s="23"/>
      <c r="P72" s="23"/>
      <c r="Q72" s="26"/>
      <c r="R72" s="18"/>
      <c r="S72" s="145" t="s">
        <v>142</v>
      </c>
      <c r="T72" s="145"/>
      <c r="U72" s="145"/>
      <c r="V72" s="145"/>
      <c r="W72" s="268"/>
      <c r="X72" s="268"/>
      <c r="Y72" s="268"/>
    </row>
    <row r="73" spans="6:25" ht="6.75" customHeight="1">
      <c r="F73" s="268"/>
      <c r="G73" s="268"/>
      <c r="H73" s="268"/>
      <c r="I73" s="145"/>
      <c r="J73" s="145"/>
      <c r="K73" s="145"/>
      <c r="L73" s="145"/>
      <c r="M73" s="27"/>
      <c r="N73" s="27"/>
      <c r="O73" s="23"/>
      <c r="P73" s="23"/>
      <c r="Q73" s="26"/>
      <c r="R73" s="26"/>
      <c r="S73" s="145"/>
      <c r="T73" s="145"/>
      <c r="U73" s="145"/>
      <c r="V73" s="145"/>
      <c r="W73" s="268"/>
      <c r="X73" s="268"/>
      <c r="Y73" s="268"/>
    </row>
    <row r="74" spans="6:25" ht="6.75" customHeight="1">
      <c r="F74" s="4"/>
      <c r="G74" s="4"/>
      <c r="H74" s="4"/>
      <c r="I74" s="4"/>
      <c r="J74" s="4"/>
      <c r="K74" s="4"/>
      <c r="L74" s="4"/>
      <c r="M74" s="27"/>
      <c r="N74" s="16"/>
      <c r="O74" s="23"/>
      <c r="P74" s="23"/>
      <c r="Q74" s="14"/>
      <c r="R74" s="26"/>
      <c r="S74" s="4"/>
      <c r="T74" s="4"/>
      <c r="U74" s="4"/>
      <c r="V74" s="4"/>
      <c r="W74" s="4"/>
      <c r="X74" s="4"/>
      <c r="Y74" s="4"/>
    </row>
    <row r="75" spans="6:25" ht="6.75" customHeight="1">
      <c r="F75" s="4"/>
      <c r="G75" s="4"/>
      <c r="H75" s="4"/>
      <c r="I75" s="4"/>
      <c r="J75" s="4"/>
      <c r="K75" s="4"/>
      <c r="L75" s="4"/>
      <c r="M75" s="27"/>
      <c r="N75" s="23"/>
      <c r="O75" s="23"/>
      <c r="P75" s="23"/>
      <c r="Q75" s="23"/>
      <c r="R75" s="26"/>
      <c r="S75" s="4"/>
      <c r="T75" s="4"/>
      <c r="U75" s="4"/>
      <c r="V75" s="4"/>
      <c r="W75" s="4"/>
      <c r="X75" s="4"/>
      <c r="Y75" s="4"/>
    </row>
    <row r="76" spans="6:25" ht="6.75" customHeight="1">
      <c r="F76" s="268" t="s">
        <v>27</v>
      </c>
      <c r="G76" s="268"/>
      <c r="H76" s="268"/>
      <c r="I76" s="145" t="s">
        <v>41</v>
      </c>
      <c r="J76" s="145"/>
      <c r="K76" s="145"/>
      <c r="L76" s="145"/>
      <c r="M76" s="27"/>
      <c r="N76" s="23"/>
      <c r="O76" s="23"/>
      <c r="P76" s="23"/>
      <c r="Q76" s="23"/>
      <c r="R76" s="26"/>
      <c r="S76" s="145" t="s">
        <v>88</v>
      </c>
      <c r="T76" s="145"/>
      <c r="U76" s="145"/>
      <c r="V76" s="145"/>
      <c r="W76" s="268" t="s">
        <v>27</v>
      </c>
      <c r="X76" s="268"/>
      <c r="Y76" s="268"/>
    </row>
    <row r="77" spans="6:25" ht="6.75" customHeight="1">
      <c r="F77" s="268"/>
      <c r="G77" s="268"/>
      <c r="H77" s="268"/>
      <c r="I77" s="145"/>
      <c r="J77" s="145"/>
      <c r="K77" s="145"/>
      <c r="L77" s="145"/>
      <c r="M77" s="16"/>
      <c r="N77" s="23"/>
      <c r="O77" s="23"/>
      <c r="P77" s="23"/>
      <c r="Q77" s="23"/>
      <c r="R77" s="14"/>
      <c r="S77" s="145"/>
      <c r="T77" s="145"/>
      <c r="U77" s="145"/>
      <c r="V77" s="145"/>
      <c r="W77" s="268"/>
      <c r="X77" s="268"/>
      <c r="Y77" s="268"/>
    </row>
    <row r="78" spans="6:25" ht="6.75" customHeight="1">
      <c r="F78" s="268"/>
      <c r="G78" s="268"/>
      <c r="H78" s="268"/>
      <c r="I78" s="145" t="s">
        <v>43</v>
      </c>
      <c r="J78" s="145"/>
      <c r="K78" s="145"/>
      <c r="L78" s="145"/>
      <c r="M78" s="23"/>
      <c r="N78" s="23"/>
      <c r="O78" s="23"/>
      <c r="P78" s="23"/>
      <c r="Q78" s="23"/>
      <c r="R78" s="23"/>
      <c r="S78" s="145" t="s">
        <v>147</v>
      </c>
      <c r="T78" s="145"/>
      <c r="U78" s="145"/>
      <c r="V78" s="145"/>
      <c r="W78" s="268"/>
      <c r="X78" s="268"/>
      <c r="Y78" s="268"/>
    </row>
    <row r="79" spans="6:25" ht="6.75" customHeight="1">
      <c r="F79" s="268"/>
      <c r="G79" s="268"/>
      <c r="H79" s="268"/>
      <c r="I79" s="145"/>
      <c r="J79" s="145"/>
      <c r="K79" s="145"/>
      <c r="L79" s="145"/>
      <c r="M79" s="23"/>
      <c r="N79" s="23"/>
      <c r="O79" s="23"/>
      <c r="P79" s="23"/>
      <c r="Q79" s="23"/>
      <c r="R79" s="23"/>
      <c r="S79" s="145"/>
      <c r="T79" s="145"/>
      <c r="U79" s="145"/>
      <c r="V79" s="145"/>
      <c r="W79" s="268"/>
      <c r="X79" s="268"/>
      <c r="Y79" s="268"/>
    </row>
    <row r="80" spans="13:18" ht="6.75" customHeight="1">
      <c r="M80" s="23"/>
      <c r="N80" s="23"/>
      <c r="O80" s="23"/>
      <c r="P80" s="23"/>
      <c r="Q80" s="23"/>
      <c r="R80" s="23"/>
    </row>
    <row r="81" spans="11:20" ht="6.75" customHeight="1"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31" ht="6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6.75" customHeight="1">
      <c r="A83" s="280" t="s">
        <v>95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</row>
    <row r="84" spans="1:31" ht="6.75" customHeight="1">
      <c r="A84" s="280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</row>
    <row r="85" spans="1:31" ht="6.75" customHeight="1">
      <c r="A85" s="280"/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</row>
    <row r="86" spans="6:31" ht="6.75" customHeight="1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E86" s="37"/>
    </row>
    <row r="87" spans="6:26" ht="6.75" customHeight="1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5:26" ht="6.75" customHeight="1">
      <c r="E88" s="144" t="s">
        <v>9</v>
      </c>
      <c r="F88" s="144"/>
      <c r="G88" s="144"/>
      <c r="H88" s="145" t="s">
        <v>94</v>
      </c>
      <c r="I88" s="145"/>
      <c r="J88" s="145"/>
      <c r="K88" s="145"/>
      <c r="L88" s="23"/>
      <c r="M88" s="23"/>
      <c r="N88" s="23"/>
      <c r="O88" s="23"/>
      <c r="P88" s="23"/>
      <c r="Q88" s="23"/>
      <c r="R88" s="23"/>
      <c r="S88" s="23"/>
      <c r="T88" s="145" t="s">
        <v>54</v>
      </c>
      <c r="U88" s="145"/>
      <c r="V88" s="145"/>
      <c r="W88" s="145"/>
      <c r="X88" s="268" t="s">
        <v>34</v>
      </c>
      <c r="Y88" s="268"/>
      <c r="Z88" s="268"/>
    </row>
    <row r="89" spans="5:26" ht="6.75" customHeight="1">
      <c r="E89" s="144"/>
      <c r="F89" s="144"/>
      <c r="G89" s="144"/>
      <c r="H89" s="145"/>
      <c r="I89" s="145"/>
      <c r="J89" s="145"/>
      <c r="K89" s="145"/>
      <c r="L89" s="13"/>
      <c r="M89" s="23"/>
      <c r="N89" s="23"/>
      <c r="O89" s="23"/>
      <c r="P89" s="23"/>
      <c r="Q89" s="23"/>
      <c r="R89" s="23"/>
      <c r="S89" s="23"/>
      <c r="T89" s="145"/>
      <c r="U89" s="145"/>
      <c r="V89" s="145"/>
      <c r="W89" s="145"/>
      <c r="X89" s="268"/>
      <c r="Y89" s="268"/>
      <c r="Z89" s="268"/>
    </row>
    <row r="90" spans="5:26" ht="6.75" customHeight="1">
      <c r="E90" s="144" t="s">
        <v>12</v>
      </c>
      <c r="F90" s="144"/>
      <c r="G90" s="144"/>
      <c r="H90" s="145" t="s">
        <v>40</v>
      </c>
      <c r="I90" s="145"/>
      <c r="J90" s="145"/>
      <c r="K90" s="145"/>
      <c r="L90" s="23"/>
      <c r="M90" s="20"/>
      <c r="N90" s="23"/>
      <c r="O90" s="23"/>
      <c r="P90" s="23"/>
      <c r="Q90" s="23"/>
      <c r="R90" s="18"/>
      <c r="S90" s="19"/>
      <c r="T90" s="145" t="s">
        <v>46</v>
      </c>
      <c r="U90" s="145"/>
      <c r="V90" s="145"/>
      <c r="W90" s="145"/>
      <c r="X90" s="268"/>
      <c r="Y90" s="268"/>
      <c r="Z90" s="268"/>
    </row>
    <row r="91" spans="5:26" ht="6.75" customHeight="1">
      <c r="E91" s="144"/>
      <c r="F91" s="144"/>
      <c r="G91" s="144"/>
      <c r="H91" s="145"/>
      <c r="I91" s="145"/>
      <c r="J91" s="145"/>
      <c r="K91" s="145"/>
      <c r="L91" s="23"/>
      <c r="M91" s="27"/>
      <c r="N91" s="23"/>
      <c r="O91" s="23"/>
      <c r="P91" s="23"/>
      <c r="Q91" s="23"/>
      <c r="R91" s="26"/>
      <c r="S91" s="23"/>
      <c r="T91" s="145"/>
      <c r="U91" s="145"/>
      <c r="V91" s="145"/>
      <c r="W91" s="145"/>
      <c r="X91" s="268"/>
      <c r="Y91" s="268"/>
      <c r="Z91" s="268"/>
    </row>
    <row r="92" spans="12:19" ht="6.75" customHeight="1">
      <c r="L92" s="23"/>
      <c r="M92" s="27"/>
      <c r="N92" s="23"/>
      <c r="O92" s="23"/>
      <c r="P92" s="23"/>
      <c r="Q92" s="23"/>
      <c r="R92" s="26"/>
      <c r="S92" s="23"/>
    </row>
    <row r="93" spans="12:19" ht="6.75" customHeight="1">
      <c r="L93" s="23"/>
      <c r="M93" s="27"/>
      <c r="N93" s="23"/>
      <c r="O93" s="23"/>
      <c r="P93" s="23"/>
      <c r="Q93" s="18"/>
      <c r="R93" s="26"/>
      <c r="S93" s="23"/>
    </row>
    <row r="94" spans="5:26" ht="6.75" customHeight="1">
      <c r="E94" s="268" t="s">
        <v>12</v>
      </c>
      <c r="F94" s="268"/>
      <c r="G94" s="268"/>
      <c r="H94" s="145" t="s">
        <v>57</v>
      </c>
      <c r="I94" s="145"/>
      <c r="J94" s="145"/>
      <c r="K94" s="145"/>
      <c r="L94" s="23"/>
      <c r="M94" s="27"/>
      <c r="N94" s="23"/>
      <c r="O94" s="23"/>
      <c r="P94" s="23"/>
      <c r="Q94" s="26"/>
      <c r="R94" s="26"/>
      <c r="S94" s="23"/>
      <c r="T94" s="145" t="s">
        <v>129</v>
      </c>
      <c r="U94" s="145"/>
      <c r="V94" s="145"/>
      <c r="W94" s="145"/>
      <c r="X94" s="268" t="s">
        <v>12</v>
      </c>
      <c r="Y94" s="268"/>
      <c r="Z94" s="268"/>
    </row>
    <row r="95" spans="5:26" ht="6.75" customHeight="1">
      <c r="E95" s="268"/>
      <c r="F95" s="268"/>
      <c r="G95" s="268"/>
      <c r="H95" s="145"/>
      <c r="I95" s="145"/>
      <c r="J95" s="145"/>
      <c r="K95" s="145"/>
      <c r="L95" s="23"/>
      <c r="M95" s="27"/>
      <c r="N95" s="20"/>
      <c r="O95" s="23"/>
      <c r="P95" s="23"/>
      <c r="Q95" s="26"/>
      <c r="R95" s="14"/>
      <c r="S95" s="13"/>
      <c r="T95" s="145"/>
      <c r="U95" s="145"/>
      <c r="V95" s="145"/>
      <c r="W95" s="145"/>
      <c r="X95" s="268"/>
      <c r="Y95" s="268"/>
      <c r="Z95" s="268"/>
    </row>
    <row r="96" spans="5:26" ht="6.75" customHeight="1">
      <c r="E96" s="268"/>
      <c r="F96" s="268"/>
      <c r="G96" s="268"/>
      <c r="H96" s="145" t="s">
        <v>130</v>
      </c>
      <c r="I96" s="145"/>
      <c r="J96" s="145"/>
      <c r="K96" s="145"/>
      <c r="L96" s="20"/>
      <c r="M96" s="27"/>
      <c r="N96" s="27"/>
      <c r="O96" s="23"/>
      <c r="P96" s="23"/>
      <c r="Q96" s="26"/>
      <c r="R96" s="23"/>
      <c r="S96" s="23"/>
      <c r="T96" s="145" t="s">
        <v>50</v>
      </c>
      <c r="U96" s="145"/>
      <c r="V96" s="145"/>
      <c r="W96" s="145"/>
      <c r="X96" s="268"/>
      <c r="Y96" s="268"/>
      <c r="Z96" s="268"/>
    </row>
    <row r="97" spans="5:26" ht="6.75" customHeight="1">
      <c r="E97" s="268"/>
      <c r="F97" s="268"/>
      <c r="G97" s="268"/>
      <c r="H97" s="145"/>
      <c r="I97" s="145"/>
      <c r="J97" s="145"/>
      <c r="K97" s="145"/>
      <c r="L97" s="27"/>
      <c r="M97" s="27"/>
      <c r="N97" s="27"/>
      <c r="O97" s="23"/>
      <c r="P97" s="23"/>
      <c r="Q97" s="26"/>
      <c r="R97" s="23"/>
      <c r="S97" s="23"/>
      <c r="T97" s="145"/>
      <c r="U97" s="145"/>
      <c r="V97" s="145"/>
      <c r="W97" s="145"/>
      <c r="X97" s="268"/>
      <c r="Y97" s="268"/>
      <c r="Z97" s="268"/>
    </row>
    <row r="98" spans="5:26" ht="6.75" customHeight="1">
      <c r="E98" s="4"/>
      <c r="F98" s="4"/>
      <c r="G98" s="4"/>
      <c r="H98" s="4"/>
      <c r="I98" s="4"/>
      <c r="J98" s="4"/>
      <c r="K98" s="4"/>
      <c r="L98" s="27"/>
      <c r="M98" s="16"/>
      <c r="N98" s="27"/>
      <c r="O98" s="23"/>
      <c r="P98" s="23"/>
      <c r="Q98" s="26"/>
      <c r="R98" s="23"/>
      <c r="S98" s="23"/>
      <c r="T98" s="4"/>
      <c r="U98" s="4"/>
      <c r="V98" s="4"/>
      <c r="W98" s="4"/>
      <c r="X98" s="4"/>
      <c r="Y98" s="4"/>
      <c r="Z98" s="4"/>
    </row>
    <row r="99" spans="5:26" ht="6.75" customHeight="1">
      <c r="E99" s="4"/>
      <c r="F99" s="4"/>
      <c r="G99" s="4"/>
      <c r="H99" s="4"/>
      <c r="I99" s="4"/>
      <c r="J99" s="4"/>
      <c r="K99" s="4"/>
      <c r="L99" s="27"/>
      <c r="M99" s="23"/>
      <c r="N99" s="27"/>
      <c r="O99" s="23"/>
      <c r="P99" s="23"/>
      <c r="Q99" s="26"/>
      <c r="R99" s="23"/>
      <c r="S99" s="23"/>
      <c r="T99" s="4"/>
      <c r="U99" s="4"/>
      <c r="V99" s="4"/>
      <c r="W99" s="4"/>
      <c r="X99" s="4"/>
      <c r="Y99" s="4"/>
      <c r="Z99" s="4"/>
    </row>
    <row r="100" spans="5:26" ht="6.75" customHeight="1">
      <c r="E100" s="144" t="s">
        <v>34</v>
      </c>
      <c r="F100" s="144"/>
      <c r="G100" s="144"/>
      <c r="H100" s="145" t="s">
        <v>56</v>
      </c>
      <c r="I100" s="145"/>
      <c r="J100" s="145"/>
      <c r="K100" s="145"/>
      <c r="L100" s="27"/>
      <c r="M100" s="23"/>
      <c r="N100" s="27"/>
      <c r="O100" s="23"/>
      <c r="P100" s="23"/>
      <c r="Q100" s="26"/>
      <c r="R100" s="23"/>
      <c r="S100" s="23"/>
      <c r="T100" s="145" t="s">
        <v>63</v>
      </c>
      <c r="U100" s="145"/>
      <c r="V100" s="145"/>
      <c r="W100" s="145"/>
      <c r="X100" s="268" t="s">
        <v>11</v>
      </c>
      <c r="Y100" s="268"/>
      <c r="Z100" s="268"/>
    </row>
    <row r="101" spans="5:26" ht="6.75" customHeight="1">
      <c r="E101" s="144"/>
      <c r="F101" s="144"/>
      <c r="G101" s="144"/>
      <c r="H101" s="145"/>
      <c r="I101" s="145"/>
      <c r="J101" s="145"/>
      <c r="K101" s="145"/>
      <c r="L101" s="16"/>
      <c r="M101" s="23"/>
      <c r="N101" s="27"/>
      <c r="O101" s="33"/>
      <c r="P101" s="33"/>
      <c r="Q101" s="26"/>
      <c r="R101" s="23"/>
      <c r="S101" s="23"/>
      <c r="T101" s="145"/>
      <c r="U101" s="145"/>
      <c r="V101" s="145"/>
      <c r="W101" s="145"/>
      <c r="X101" s="268"/>
      <c r="Y101" s="268"/>
      <c r="Z101" s="268"/>
    </row>
    <row r="102" spans="5:26" ht="6.75" customHeight="1">
      <c r="E102" s="144" t="s">
        <v>8</v>
      </c>
      <c r="F102" s="144"/>
      <c r="G102" s="144"/>
      <c r="H102" s="145" t="s">
        <v>131</v>
      </c>
      <c r="I102" s="145"/>
      <c r="J102" s="145"/>
      <c r="K102" s="145"/>
      <c r="L102" s="23"/>
      <c r="M102" s="23"/>
      <c r="N102" s="27"/>
      <c r="O102" s="23"/>
      <c r="P102" s="23"/>
      <c r="Q102" s="26"/>
      <c r="R102" s="23"/>
      <c r="S102" s="18"/>
      <c r="T102" s="145" t="s">
        <v>47</v>
      </c>
      <c r="U102" s="145"/>
      <c r="V102" s="145"/>
      <c r="W102" s="145"/>
      <c r="X102" s="268"/>
      <c r="Y102" s="268"/>
      <c r="Z102" s="268"/>
    </row>
    <row r="103" spans="5:26" ht="6.75" customHeight="1">
      <c r="E103" s="144"/>
      <c r="F103" s="144"/>
      <c r="G103" s="144"/>
      <c r="H103" s="145"/>
      <c r="I103" s="145"/>
      <c r="J103" s="145"/>
      <c r="K103" s="145"/>
      <c r="L103" s="23"/>
      <c r="M103" s="23"/>
      <c r="N103" s="27"/>
      <c r="O103" s="23"/>
      <c r="P103" s="23"/>
      <c r="Q103" s="26"/>
      <c r="R103" s="23"/>
      <c r="S103" s="26"/>
      <c r="T103" s="145"/>
      <c r="U103" s="145"/>
      <c r="V103" s="145"/>
      <c r="W103" s="145"/>
      <c r="X103" s="268"/>
      <c r="Y103" s="268"/>
      <c r="Z103" s="268"/>
    </row>
    <row r="104" spans="5:26" ht="6.75" customHeight="1">
      <c r="E104" s="38"/>
      <c r="F104" s="38"/>
      <c r="G104" s="38"/>
      <c r="H104" s="11"/>
      <c r="I104" s="11"/>
      <c r="J104" s="11"/>
      <c r="K104" s="11"/>
      <c r="L104" s="23"/>
      <c r="M104" s="23"/>
      <c r="N104" s="27"/>
      <c r="O104" s="23"/>
      <c r="P104" s="23"/>
      <c r="Q104" s="26"/>
      <c r="R104" s="23"/>
      <c r="S104" s="26"/>
      <c r="T104" s="11"/>
      <c r="U104" s="11"/>
      <c r="V104" s="11"/>
      <c r="W104" s="11"/>
      <c r="X104" s="38"/>
      <c r="Y104" s="38"/>
      <c r="Z104" s="38"/>
    </row>
    <row r="105" spans="5:26" ht="6.75" customHeight="1">
      <c r="E105" s="38"/>
      <c r="F105" s="38"/>
      <c r="G105" s="38"/>
      <c r="H105" s="11"/>
      <c r="I105" s="11"/>
      <c r="J105" s="11"/>
      <c r="K105" s="11"/>
      <c r="L105" s="23"/>
      <c r="M105" s="23"/>
      <c r="N105" s="27"/>
      <c r="O105" s="23"/>
      <c r="P105" s="23"/>
      <c r="Q105" s="26"/>
      <c r="R105" s="18"/>
      <c r="S105" s="26"/>
      <c r="T105" s="11"/>
      <c r="U105" s="11"/>
      <c r="V105" s="11"/>
      <c r="W105" s="11"/>
      <c r="X105" s="38"/>
      <c r="Y105" s="38"/>
      <c r="Z105" s="38"/>
    </row>
    <row r="106" spans="5:26" ht="6.75" customHeight="1">
      <c r="E106" s="268" t="s">
        <v>38</v>
      </c>
      <c r="F106" s="268"/>
      <c r="G106" s="268"/>
      <c r="H106" s="145" t="s">
        <v>58</v>
      </c>
      <c r="I106" s="145"/>
      <c r="J106" s="145"/>
      <c r="K106" s="145"/>
      <c r="L106" s="23"/>
      <c r="M106" s="23"/>
      <c r="N106" s="27"/>
      <c r="O106" s="23"/>
      <c r="P106" s="23"/>
      <c r="Q106" s="26"/>
      <c r="R106" s="26"/>
      <c r="S106" s="26"/>
      <c r="T106" s="145" t="s">
        <v>48</v>
      </c>
      <c r="U106" s="145"/>
      <c r="V106" s="145"/>
      <c r="W106" s="145"/>
      <c r="X106" s="268" t="s">
        <v>38</v>
      </c>
      <c r="Y106" s="268"/>
      <c r="Z106" s="268"/>
    </row>
    <row r="107" spans="5:26" ht="6.75" customHeight="1">
      <c r="E107" s="268"/>
      <c r="F107" s="268"/>
      <c r="G107" s="268"/>
      <c r="H107" s="145"/>
      <c r="I107" s="145"/>
      <c r="J107" s="145"/>
      <c r="K107" s="145"/>
      <c r="L107" s="23"/>
      <c r="M107" s="23"/>
      <c r="N107" s="27"/>
      <c r="O107" s="23"/>
      <c r="P107" s="23"/>
      <c r="Q107" s="26"/>
      <c r="R107" s="26"/>
      <c r="S107" s="14"/>
      <c r="T107" s="145"/>
      <c r="U107" s="145"/>
      <c r="V107" s="145"/>
      <c r="W107" s="145"/>
      <c r="X107" s="268"/>
      <c r="Y107" s="268"/>
      <c r="Z107" s="268"/>
    </row>
    <row r="108" spans="5:26" ht="6.75" customHeight="1">
      <c r="E108" s="268"/>
      <c r="F108" s="268"/>
      <c r="G108" s="268"/>
      <c r="H108" s="145" t="s">
        <v>61</v>
      </c>
      <c r="I108" s="145"/>
      <c r="J108" s="145"/>
      <c r="K108" s="145"/>
      <c r="L108" s="19"/>
      <c r="M108" s="20"/>
      <c r="N108" s="27"/>
      <c r="O108" s="23"/>
      <c r="P108" s="23"/>
      <c r="Q108" s="26"/>
      <c r="R108" s="26"/>
      <c r="S108" s="23"/>
      <c r="T108" s="145" t="s">
        <v>126</v>
      </c>
      <c r="U108" s="145"/>
      <c r="V108" s="145"/>
      <c r="W108" s="145"/>
      <c r="X108" s="268"/>
      <c r="Y108" s="268"/>
      <c r="Z108" s="268"/>
    </row>
    <row r="109" spans="5:26" ht="6.75" customHeight="1">
      <c r="E109" s="268"/>
      <c r="F109" s="268"/>
      <c r="G109" s="268"/>
      <c r="H109" s="145"/>
      <c r="I109" s="145"/>
      <c r="J109" s="145"/>
      <c r="K109" s="145"/>
      <c r="L109" s="23"/>
      <c r="M109" s="27"/>
      <c r="N109" s="27"/>
      <c r="O109" s="23"/>
      <c r="P109" s="23"/>
      <c r="Q109" s="26"/>
      <c r="R109" s="26"/>
      <c r="S109" s="23"/>
      <c r="T109" s="145"/>
      <c r="U109" s="145"/>
      <c r="V109" s="145"/>
      <c r="W109" s="145"/>
      <c r="X109" s="268"/>
      <c r="Y109" s="268"/>
      <c r="Z109" s="268"/>
    </row>
    <row r="110" spans="10:21" ht="6.75" customHeight="1">
      <c r="J110" s="23"/>
      <c r="K110" s="23"/>
      <c r="L110" s="23"/>
      <c r="M110" s="27"/>
      <c r="N110" s="16"/>
      <c r="O110" s="23"/>
      <c r="P110" s="23"/>
      <c r="Q110" s="14"/>
      <c r="R110" s="26"/>
      <c r="S110" s="23"/>
      <c r="T110" s="23"/>
      <c r="U110" s="23"/>
    </row>
    <row r="111" spans="1:32" ht="6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3"/>
      <c r="M111" s="27"/>
      <c r="N111" s="23"/>
      <c r="O111" s="23"/>
      <c r="P111" s="4"/>
      <c r="Q111" s="4"/>
      <c r="R111" s="26"/>
      <c r="S111" s="2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3:30" ht="6.75" customHeight="1">
      <c r="C112" s="4"/>
      <c r="D112" s="4"/>
      <c r="E112" s="268" t="s">
        <v>11</v>
      </c>
      <c r="F112" s="268"/>
      <c r="G112" s="268"/>
      <c r="H112" s="145" t="s">
        <v>59</v>
      </c>
      <c r="I112" s="145"/>
      <c r="J112" s="145"/>
      <c r="K112" s="145"/>
      <c r="L112" s="23"/>
      <c r="M112" s="27"/>
      <c r="N112" s="23"/>
      <c r="O112" s="23"/>
      <c r="P112" s="4"/>
      <c r="Q112" s="4"/>
      <c r="R112" s="26"/>
      <c r="S112" s="23"/>
      <c r="T112" s="145" t="s">
        <v>93</v>
      </c>
      <c r="U112" s="145"/>
      <c r="V112" s="145"/>
      <c r="W112" s="145"/>
      <c r="X112" s="268" t="s">
        <v>8</v>
      </c>
      <c r="Y112" s="268"/>
      <c r="Z112" s="268"/>
      <c r="AA112" s="4"/>
      <c r="AB112" s="4"/>
      <c r="AC112" s="4"/>
      <c r="AD112" s="4"/>
    </row>
    <row r="113" spans="5:26" ht="6.75" customHeight="1">
      <c r="E113" s="268"/>
      <c r="F113" s="268"/>
      <c r="G113" s="268"/>
      <c r="H113" s="145"/>
      <c r="I113" s="145"/>
      <c r="J113" s="145"/>
      <c r="K113" s="145"/>
      <c r="L113" s="6"/>
      <c r="M113" s="7"/>
      <c r="N113" s="28"/>
      <c r="O113" s="28"/>
      <c r="R113" s="5"/>
      <c r="S113" s="6"/>
      <c r="T113" s="145"/>
      <c r="U113" s="145"/>
      <c r="V113" s="145"/>
      <c r="W113" s="145"/>
      <c r="X113" s="268"/>
      <c r="Y113" s="268"/>
      <c r="Z113" s="268"/>
    </row>
    <row r="114" spans="5:26" ht="6.75" customHeight="1">
      <c r="E114" s="268"/>
      <c r="F114" s="268"/>
      <c r="G114" s="268"/>
      <c r="H114" s="145" t="s">
        <v>51</v>
      </c>
      <c r="I114" s="145"/>
      <c r="J114" s="145"/>
      <c r="K114" s="145"/>
      <c r="T114" s="145" t="s">
        <v>49</v>
      </c>
      <c r="U114" s="145"/>
      <c r="V114" s="145"/>
      <c r="W114" s="145"/>
      <c r="X114" s="268"/>
      <c r="Y114" s="268"/>
      <c r="Z114" s="268"/>
    </row>
    <row r="115" spans="5:26" ht="6.75" customHeight="1">
      <c r="E115" s="268"/>
      <c r="F115" s="268"/>
      <c r="G115" s="268"/>
      <c r="H115" s="145"/>
      <c r="I115" s="145"/>
      <c r="J115" s="145"/>
      <c r="K115" s="145"/>
      <c r="T115" s="145"/>
      <c r="U115" s="145"/>
      <c r="V115" s="145"/>
      <c r="W115" s="145"/>
      <c r="X115" s="268"/>
      <c r="Y115" s="268"/>
      <c r="Z115" s="268"/>
    </row>
    <row r="116" spans="11:20" ht="6.75" customHeight="1"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31" ht="6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4:29" ht="6.7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31" ht="6.75" customHeight="1">
      <c r="A119" s="280" t="s">
        <v>96</v>
      </c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</row>
    <row r="120" spans="1:31" ht="6.75" customHeight="1">
      <c r="A120" s="280"/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</row>
    <row r="121" spans="1:31" ht="6.75" customHeight="1">
      <c r="A121" s="280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</row>
    <row r="122" spans="6:31" ht="6.75" customHeight="1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E122" s="37"/>
    </row>
    <row r="123" spans="6:26" ht="6.75" customHeight="1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5:26" ht="6.75" customHeight="1">
      <c r="E124" s="268" t="s">
        <v>11</v>
      </c>
      <c r="F124" s="268"/>
      <c r="G124" s="268"/>
      <c r="H124" s="145" t="s">
        <v>81</v>
      </c>
      <c r="I124" s="145"/>
      <c r="J124" s="145"/>
      <c r="K124" s="145"/>
      <c r="L124" s="23"/>
      <c r="M124" s="23"/>
      <c r="N124" s="23"/>
      <c r="O124" s="23"/>
      <c r="P124" s="23"/>
      <c r="Q124" s="23"/>
      <c r="R124" s="23"/>
      <c r="S124" s="23"/>
      <c r="T124" s="145" t="s">
        <v>65</v>
      </c>
      <c r="U124" s="145"/>
      <c r="V124" s="145"/>
      <c r="W124" s="145"/>
      <c r="X124" s="268" t="s">
        <v>11</v>
      </c>
      <c r="Y124" s="268"/>
      <c r="Z124" s="268"/>
    </row>
    <row r="125" spans="5:26" ht="6.75" customHeight="1">
      <c r="E125" s="268"/>
      <c r="F125" s="268"/>
      <c r="G125" s="268"/>
      <c r="H125" s="145"/>
      <c r="I125" s="145"/>
      <c r="J125" s="145"/>
      <c r="K125" s="145"/>
      <c r="L125" s="13"/>
      <c r="M125" s="23"/>
      <c r="N125" s="23"/>
      <c r="O125" s="23"/>
      <c r="P125" s="23"/>
      <c r="Q125" s="23"/>
      <c r="R125" s="23"/>
      <c r="S125" s="23"/>
      <c r="T125" s="145"/>
      <c r="U125" s="145"/>
      <c r="V125" s="145"/>
      <c r="W125" s="145"/>
      <c r="X125" s="268"/>
      <c r="Y125" s="268"/>
      <c r="Z125" s="268"/>
    </row>
    <row r="126" spans="5:26" ht="6.75" customHeight="1">
      <c r="E126" s="268"/>
      <c r="F126" s="268"/>
      <c r="G126" s="268"/>
      <c r="H126" s="145" t="s">
        <v>73</v>
      </c>
      <c r="I126" s="145"/>
      <c r="J126" s="145"/>
      <c r="K126" s="145"/>
      <c r="L126" s="23"/>
      <c r="M126" s="20"/>
      <c r="N126" s="23"/>
      <c r="O126" s="23"/>
      <c r="P126" s="23"/>
      <c r="Q126" s="23"/>
      <c r="R126" s="18"/>
      <c r="S126" s="19"/>
      <c r="T126" s="145" t="s">
        <v>116</v>
      </c>
      <c r="U126" s="145"/>
      <c r="V126" s="145"/>
      <c r="W126" s="145"/>
      <c r="X126" s="268"/>
      <c r="Y126" s="268"/>
      <c r="Z126" s="268"/>
    </row>
    <row r="127" spans="5:26" ht="6.75" customHeight="1">
      <c r="E127" s="268"/>
      <c r="F127" s="268"/>
      <c r="G127" s="268"/>
      <c r="H127" s="145"/>
      <c r="I127" s="145"/>
      <c r="J127" s="145"/>
      <c r="K127" s="145"/>
      <c r="L127" s="23"/>
      <c r="M127" s="27"/>
      <c r="N127" s="23"/>
      <c r="O127" s="23"/>
      <c r="P127" s="23"/>
      <c r="Q127" s="23"/>
      <c r="R127" s="26"/>
      <c r="S127" s="23"/>
      <c r="T127" s="145"/>
      <c r="U127" s="145"/>
      <c r="V127" s="145"/>
      <c r="W127" s="145"/>
      <c r="X127" s="268"/>
      <c r="Y127" s="268"/>
      <c r="Z127" s="268"/>
    </row>
    <row r="128" spans="12:19" ht="6.75" customHeight="1">
      <c r="L128" s="23"/>
      <c r="M128" s="27"/>
      <c r="N128" s="23"/>
      <c r="O128" s="23"/>
      <c r="P128" s="23"/>
      <c r="Q128" s="23"/>
      <c r="R128" s="26"/>
      <c r="S128" s="23"/>
    </row>
    <row r="129" spans="12:19" ht="6.75" customHeight="1">
      <c r="L129" s="23"/>
      <c r="M129" s="27"/>
      <c r="N129" s="23"/>
      <c r="O129" s="23"/>
      <c r="P129" s="23"/>
      <c r="Q129" s="18"/>
      <c r="R129" s="26"/>
      <c r="S129" s="23"/>
    </row>
    <row r="130" spans="5:26" ht="6.75" customHeight="1">
      <c r="E130" s="268" t="s">
        <v>20</v>
      </c>
      <c r="F130" s="268"/>
      <c r="G130" s="268"/>
      <c r="H130" s="145" t="s">
        <v>119</v>
      </c>
      <c r="I130" s="145"/>
      <c r="J130" s="145"/>
      <c r="K130" s="145"/>
      <c r="L130" s="23"/>
      <c r="M130" s="27"/>
      <c r="N130" s="23"/>
      <c r="O130" s="23"/>
      <c r="P130" s="23"/>
      <c r="Q130" s="26"/>
      <c r="R130" s="26"/>
      <c r="S130" s="23"/>
      <c r="T130" s="145" t="s">
        <v>69</v>
      </c>
      <c r="U130" s="145"/>
      <c r="V130" s="145"/>
      <c r="W130" s="145"/>
      <c r="X130" s="268" t="s">
        <v>34</v>
      </c>
      <c r="Y130" s="268"/>
      <c r="Z130" s="268"/>
    </row>
    <row r="131" spans="5:26" ht="6.75" customHeight="1">
      <c r="E131" s="268"/>
      <c r="F131" s="268"/>
      <c r="G131" s="268"/>
      <c r="H131" s="145"/>
      <c r="I131" s="145"/>
      <c r="J131" s="145"/>
      <c r="K131" s="145"/>
      <c r="L131" s="23"/>
      <c r="M131" s="27"/>
      <c r="N131" s="20"/>
      <c r="O131" s="23"/>
      <c r="P131" s="23"/>
      <c r="Q131" s="26"/>
      <c r="R131" s="14"/>
      <c r="S131" s="13"/>
      <c r="T131" s="145"/>
      <c r="U131" s="145"/>
      <c r="V131" s="145"/>
      <c r="W131" s="145"/>
      <c r="X131" s="268"/>
      <c r="Y131" s="268"/>
      <c r="Z131" s="268"/>
    </row>
    <row r="132" spans="5:26" ht="6.75" customHeight="1">
      <c r="E132" s="268"/>
      <c r="F132" s="268"/>
      <c r="G132" s="268"/>
      <c r="H132" s="145" t="s">
        <v>128</v>
      </c>
      <c r="I132" s="145"/>
      <c r="J132" s="145"/>
      <c r="K132" s="145"/>
      <c r="L132" s="20"/>
      <c r="M132" s="27"/>
      <c r="N132" s="27"/>
      <c r="O132" s="23"/>
      <c r="P132" s="23"/>
      <c r="Q132" s="26"/>
      <c r="R132" s="23"/>
      <c r="S132" s="23"/>
      <c r="T132" s="145" t="s">
        <v>79</v>
      </c>
      <c r="U132" s="145"/>
      <c r="V132" s="145"/>
      <c r="W132" s="145"/>
      <c r="X132" s="268"/>
      <c r="Y132" s="268"/>
      <c r="Z132" s="268"/>
    </row>
    <row r="133" spans="5:26" ht="6.75" customHeight="1">
      <c r="E133" s="268"/>
      <c r="F133" s="268"/>
      <c r="G133" s="268"/>
      <c r="H133" s="145"/>
      <c r="I133" s="145"/>
      <c r="J133" s="145"/>
      <c r="K133" s="145"/>
      <c r="L133" s="27"/>
      <c r="M133" s="27"/>
      <c r="N133" s="27"/>
      <c r="O133" s="23"/>
      <c r="P133" s="23"/>
      <c r="Q133" s="26"/>
      <c r="R133" s="23"/>
      <c r="S133" s="23"/>
      <c r="T133" s="145"/>
      <c r="U133" s="145"/>
      <c r="V133" s="145"/>
      <c r="W133" s="145"/>
      <c r="X133" s="268"/>
      <c r="Y133" s="268"/>
      <c r="Z133" s="268"/>
    </row>
    <row r="134" spans="5:26" ht="6.75" customHeight="1">
      <c r="E134" s="4"/>
      <c r="F134" s="4"/>
      <c r="G134" s="4"/>
      <c r="H134" s="4"/>
      <c r="I134" s="4"/>
      <c r="J134" s="4"/>
      <c r="K134" s="4"/>
      <c r="L134" s="27"/>
      <c r="M134" s="16"/>
      <c r="N134" s="27"/>
      <c r="O134" s="23"/>
      <c r="P134" s="23"/>
      <c r="Q134" s="26"/>
      <c r="R134" s="23"/>
      <c r="S134" s="23"/>
      <c r="T134" s="4"/>
      <c r="U134" s="4"/>
      <c r="V134" s="4"/>
      <c r="W134" s="4"/>
      <c r="X134" s="4"/>
      <c r="Y134" s="4"/>
      <c r="Z134" s="4"/>
    </row>
    <row r="135" spans="5:26" ht="6.75" customHeight="1">
      <c r="E135" s="4"/>
      <c r="F135" s="4"/>
      <c r="G135" s="4"/>
      <c r="H135" s="4"/>
      <c r="I135" s="4"/>
      <c r="J135" s="4"/>
      <c r="K135" s="4"/>
      <c r="L135" s="27"/>
      <c r="M135" s="23"/>
      <c r="N135" s="27"/>
      <c r="O135" s="23"/>
      <c r="P135" s="23"/>
      <c r="Q135" s="26"/>
      <c r="R135" s="23"/>
      <c r="S135" s="23"/>
      <c r="T135" s="4"/>
      <c r="U135" s="4"/>
      <c r="V135" s="4"/>
      <c r="W135" s="4"/>
      <c r="X135" s="4"/>
      <c r="Y135" s="4"/>
      <c r="Z135" s="4"/>
    </row>
    <row r="136" spans="5:26" ht="6.75" customHeight="1">
      <c r="E136" s="268" t="s">
        <v>27</v>
      </c>
      <c r="F136" s="268"/>
      <c r="G136" s="268"/>
      <c r="H136" s="145" t="s">
        <v>71</v>
      </c>
      <c r="I136" s="145"/>
      <c r="J136" s="145"/>
      <c r="K136" s="145"/>
      <c r="L136" s="27"/>
      <c r="M136" s="23"/>
      <c r="N136" s="27"/>
      <c r="O136" s="23"/>
      <c r="P136" s="23"/>
      <c r="Q136" s="26"/>
      <c r="R136" s="23"/>
      <c r="S136" s="23"/>
      <c r="T136" s="145"/>
      <c r="U136" s="145"/>
      <c r="V136" s="145"/>
      <c r="W136" s="145"/>
      <c r="X136" s="268"/>
      <c r="Y136" s="268"/>
      <c r="Z136" s="268"/>
    </row>
    <row r="137" spans="5:26" ht="6.75" customHeight="1">
      <c r="E137" s="268"/>
      <c r="F137" s="268"/>
      <c r="G137" s="268"/>
      <c r="H137" s="145"/>
      <c r="I137" s="145"/>
      <c r="J137" s="145"/>
      <c r="K137" s="145"/>
      <c r="L137" s="16"/>
      <c r="M137" s="23"/>
      <c r="N137" s="27"/>
      <c r="O137" s="33"/>
      <c r="P137" s="33"/>
      <c r="Q137" s="26"/>
      <c r="R137" s="23"/>
      <c r="S137" s="23"/>
      <c r="T137" s="145"/>
      <c r="U137" s="145"/>
      <c r="V137" s="145"/>
      <c r="W137" s="145"/>
      <c r="X137" s="268"/>
      <c r="Y137" s="268"/>
      <c r="Z137" s="268"/>
    </row>
    <row r="138" spans="5:26" ht="6.75" customHeight="1">
      <c r="E138" s="268"/>
      <c r="F138" s="268"/>
      <c r="G138" s="268"/>
      <c r="H138" s="145" t="s">
        <v>127</v>
      </c>
      <c r="I138" s="145"/>
      <c r="J138" s="145"/>
      <c r="K138" s="145"/>
      <c r="L138" s="23"/>
      <c r="M138" s="23"/>
      <c r="N138" s="27"/>
      <c r="O138" s="23"/>
      <c r="P138" s="23"/>
      <c r="Q138" s="26"/>
      <c r="R138" s="23"/>
      <c r="S138" s="23"/>
      <c r="T138" s="145"/>
      <c r="U138" s="145"/>
      <c r="V138" s="145"/>
      <c r="W138" s="145"/>
      <c r="X138" s="268"/>
      <c r="Y138" s="268"/>
      <c r="Z138" s="268"/>
    </row>
    <row r="139" spans="5:26" ht="6.75" customHeight="1">
      <c r="E139" s="268"/>
      <c r="F139" s="268"/>
      <c r="G139" s="268"/>
      <c r="H139" s="145"/>
      <c r="I139" s="145"/>
      <c r="J139" s="145"/>
      <c r="K139" s="145"/>
      <c r="L139" s="23"/>
      <c r="M139" s="23"/>
      <c r="N139" s="27"/>
      <c r="O139" s="23"/>
      <c r="P139" s="23"/>
      <c r="Q139" s="26"/>
      <c r="R139" s="23"/>
      <c r="S139" s="23"/>
      <c r="T139" s="145"/>
      <c r="U139" s="145"/>
      <c r="V139" s="145"/>
      <c r="W139" s="145"/>
      <c r="X139" s="268"/>
      <c r="Y139" s="268"/>
      <c r="Z139" s="268"/>
    </row>
    <row r="140" spans="5:26" ht="6.75" customHeight="1">
      <c r="E140" s="38"/>
      <c r="F140" s="38"/>
      <c r="G140" s="38"/>
      <c r="H140" s="11"/>
      <c r="I140" s="11"/>
      <c r="J140" s="11"/>
      <c r="K140" s="11"/>
      <c r="L140" s="23"/>
      <c r="M140" s="23"/>
      <c r="N140" s="27"/>
      <c r="O140" s="23"/>
      <c r="P140" s="23"/>
      <c r="Q140" s="26"/>
      <c r="R140" s="23"/>
      <c r="S140" s="23"/>
      <c r="T140" s="11"/>
      <c r="U140" s="11"/>
      <c r="V140" s="11"/>
      <c r="W140" s="11"/>
      <c r="X140" s="38"/>
      <c r="Y140" s="38"/>
      <c r="Z140" s="38"/>
    </row>
    <row r="141" spans="5:26" ht="6.75" customHeight="1">
      <c r="E141" s="38"/>
      <c r="F141" s="38"/>
      <c r="G141" s="38"/>
      <c r="H141" s="11"/>
      <c r="I141" s="11"/>
      <c r="J141" s="11"/>
      <c r="K141" s="11"/>
      <c r="L141" s="23"/>
      <c r="M141" s="23"/>
      <c r="N141" s="27"/>
      <c r="O141" s="23"/>
      <c r="P141" s="23"/>
      <c r="Q141" s="26"/>
      <c r="R141" s="23"/>
      <c r="S141" s="23"/>
      <c r="T141" s="11"/>
      <c r="U141" s="11"/>
      <c r="V141" s="11"/>
      <c r="W141" s="11"/>
      <c r="X141" s="38"/>
      <c r="Y141" s="38"/>
      <c r="Z141" s="38"/>
    </row>
    <row r="142" spans="5:26" ht="6.75" customHeight="1">
      <c r="E142" s="144" t="s">
        <v>34</v>
      </c>
      <c r="F142" s="144"/>
      <c r="G142" s="144"/>
      <c r="H142" s="145" t="s">
        <v>66</v>
      </c>
      <c r="I142" s="145"/>
      <c r="J142" s="145"/>
      <c r="K142" s="145"/>
      <c r="L142" s="23"/>
      <c r="M142" s="23"/>
      <c r="N142" s="27"/>
      <c r="O142" s="23"/>
      <c r="P142" s="23"/>
      <c r="Q142" s="26"/>
      <c r="R142" s="23"/>
      <c r="S142" s="23"/>
      <c r="T142" s="145" t="s">
        <v>77</v>
      </c>
      <c r="U142" s="145"/>
      <c r="V142" s="145"/>
      <c r="W142" s="145"/>
      <c r="X142" s="268" t="s">
        <v>27</v>
      </c>
      <c r="Y142" s="268"/>
      <c r="Z142" s="268"/>
    </row>
    <row r="143" spans="5:26" ht="6.75" customHeight="1">
      <c r="E143" s="144"/>
      <c r="F143" s="144"/>
      <c r="G143" s="144"/>
      <c r="H143" s="145"/>
      <c r="I143" s="145"/>
      <c r="J143" s="145"/>
      <c r="K143" s="145"/>
      <c r="L143" s="23"/>
      <c r="M143" s="23"/>
      <c r="N143" s="27"/>
      <c r="O143" s="23"/>
      <c r="P143" s="23"/>
      <c r="Q143" s="26"/>
      <c r="R143" s="23"/>
      <c r="S143" s="23"/>
      <c r="T143" s="145"/>
      <c r="U143" s="145"/>
      <c r="V143" s="145"/>
      <c r="W143" s="145"/>
      <c r="X143" s="268"/>
      <c r="Y143" s="268"/>
      <c r="Z143" s="268"/>
    </row>
    <row r="144" spans="5:26" ht="6.75" customHeight="1">
      <c r="E144" s="144" t="s">
        <v>8</v>
      </c>
      <c r="F144" s="144"/>
      <c r="G144" s="144"/>
      <c r="H144" s="145" t="s">
        <v>118</v>
      </c>
      <c r="I144" s="145"/>
      <c r="J144" s="145"/>
      <c r="K144" s="145"/>
      <c r="L144" s="19"/>
      <c r="M144" s="20"/>
      <c r="N144" s="27"/>
      <c r="O144" s="23"/>
      <c r="P144" s="23"/>
      <c r="Q144" s="26"/>
      <c r="R144" s="18"/>
      <c r="S144" s="19"/>
      <c r="T144" s="145" t="s">
        <v>75</v>
      </c>
      <c r="U144" s="145"/>
      <c r="V144" s="145"/>
      <c r="W144" s="145"/>
      <c r="X144" s="268"/>
      <c r="Y144" s="268"/>
      <c r="Z144" s="268"/>
    </row>
    <row r="145" spans="5:26" ht="6.75" customHeight="1">
      <c r="E145" s="144"/>
      <c r="F145" s="144"/>
      <c r="G145" s="144"/>
      <c r="H145" s="145"/>
      <c r="I145" s="145"/>
      <c r="J145" s="145"/>
      <c r="K145" s="145"/>
      <c r="L145" s="23"/>
      <c r="M145" s="27"/>
      <c r="N145" s="27"/>
      <c r="O145" s="23"/>
      <c r="P145" s="23"/>
      <c r="Q145" s="26"/>
      <c r="R145" s="26"/>
      <c r="S145" s="23"/>
      <c r="T145" s="145"/>
      <c r="U145" s="145"/>
      <c r="V145" s="145"/>
      <c r="W145" s="145"/>
      <c r="X145" s="268"/>
      <c r="Y145" s="268"/>
      <c r="Z145" s="268"/>
    </row>
    <row r="146" spans="10:21" ht="6.75" customHeight="1">
      <c r="J146" s="23"/>
      <c r="K146" s="23"/>
      <c r="L146" s="23"/>
      <c r="M146" s="27"/>
      <c r="N146" s="16"/>
      <c r="O146" s="23"/>
      <c r="P146" s="23"/>
      <c r="Q146" s="14"/>
      <c r="R146" s="26"/>
      <c r="S146" s="23"/>
      <c r="T146" s="23"/>
      <c r="U146" s="23"/>
    </row>
    <row r="147" spans="1:32" ht="6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23"/>
      <c r="M147" s="27"/>
      <c r="N147" s="23"/>
      <c r="O147" s="23"/>
      <c r="P147" s="4"/>
      <c r="Q147" s="4"/>
      <c r="R147" s="26"/>
      <c r="S147" s="23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3:30" ht="6.75" customHeight="1">
      <c r="C148" s="4"/>
      <c r="D148" s="4"/>
      <c r="E148" s="268" t="s">
        <v>12</v>
      </c>
      <c r="F148" s="268"/>
      <c r="G148" s="268"/>
      <c r="H148" s="145" t="s">
        <v>67</v>
      </c>
      <c r="I148" s="145"/>
      <c r="J148" s="145"/>
      <c r="K148" s="145"/>
      <c r="L148" s="23"/>
      <c r="M148" s="27"/>
      <c r="N148" s="23"/>
      <c r="O148" s="23"/>
      <c r="P148" s="4"/>
      <c r="Q148" s="4"/>
      <c r="R148" s="26"/>
      <c r="S148" s="23"/>
      <c r="T148" s="145" t="s">
        <v>74</v>
      </c>
      <c r="U148" s="145"/>
      <c r="V148" s="145"/>
      <c r="W148" s="145"/>
      <c r="X148" s="268" t="s">
        <v>38</v>
      </c>
      <c r="Y148" s="268"/>
      <c r="Z148" s="268"/>
      <c r="AA148" s="4"/>
      <c r="AB148" s="4"/>
      <c r="AC148" s="4"/>
      <c r="AD148" s="4"/>
    </row>
    <row r="149" spans="5:26" ht="6.75" customHeight="1">
      <c r="E149" s="268"/>
      <c r="F149" s="268"/>
      <c r="G149" s="268"/>
      <c r="H149" s="145"/>
      <c r="I149" s="145"/>
      <c r="J149" s="145"/>
      <c r="K149" s="145"/>
      <c r="L149" s="6"/>
      <c r="M149" s="7"/>
      <c r="N149" s="28"/>
      <c r="O149" s="28"/>
      <c r="R149" s="5"/>
      <c r="S149" s="6"/>
      <c r="T149" s="145"/>
      <c r="U149" s="145"/>
      <c r="V149" s="145"/>
      <c r="W149" s="145"/>
      <c r="X149" s="268"/>
      <c r="Y149" s="268"/>
      <c r="Z149" s="268"/>
    </row>
    <row r="150" spans="5:26" ht="6.75" customHeight="1">
      <c r="E150" s="268"/>
      <c r="F150" s="268"/>
      <c r="G150" s="268"/>
      <c r="H150" s="145" t="s">
        <v>80</v>
      </c>
      <c r="I150" s="145"/>
      <c r="J150" s="145"/>
      <c r="K150" s="145"/>
      <c r="T150" s="145" t="s">
        <v>68</v>
      </c>
      <c r="U150" s="145"/>
      <c r="V150" s="145"/>
      <c r="W150" s="145"/>
      <c r="X150" s="268"/>
      <c r="Y150" s="268"/>
      <c r="Z150" s="268"/>
    </row>
    <row r="151" spans="5:26" ht="6.75" customHeight="1">
      <c r="E151" s="268"/>
      <c r="F151" s="268"/>
      <c r="G151" s="268"/>
      <c r="H151" s="145"/>
      <c r="I151" s="145"/>
      <c r="J151" s="145"/>
      <c r="K151" s="145"/>
      <c r="T151" s="145"/>
      <c r="U151" s="145"/>
      <c r="V151" s="145"/>
      <c r="W151" s="145"/>
      <c r="X151" s="268"/>
      <c r="Y151" s="268"/>
      <c r="Z151" s="268"/>
    </row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>
      <c r="T177" t="s">
        <v>83</v>
      </c>
    </row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</sheetData>
  <sheetProtection/>
  <mergeCells count="133">
    <mergeCell ref="A1:AE3"/>
    <mergeCell ref="E5:K6"/>
    <mergeCell ref="I66:L67"/>
    <mergeCell ref="S66:V67"/>
    <mergeCell ref="A53:AE55"/>
    <mergeCell ref="I58:L59"/>
    <mergeCell ref="F58:H61"/>
    <mergeCell ref="E30:G31"/>
    <mergeCell ref="E20:G23"/>
    <mergeCell ref="E48:G49"/>
    <mergeCell ref="A9:AE11"/>
    <mergeCell ref="E14:G15"/>
    <mergeCell ref="F70:H73"/>
    <mergeCell ref="X14:Z15"/>
    <mergeCell ref="H26:K27"/>
    <mergeCell ref="E24:G27"/>
    <mergeCell ref="H16:K17"/>
    <mergeCell ref="H18:K19"/>
    <mergeCell ref="S58:V59"/>
    <mergeCell ref="H22:K23"/>
    <mergeCell ref="H14:K15"/>
    <mergeCell ref="L14:N15"/>
    <mergeCell ref="O14:Q15"/>
    <mergeCell ref="R14:T15"/>
    <mergeCell ref="E136:G139"/>
    <mergeCell ref="H136:K137"/>
    <mergeCell ref="T132:W133"/>
    <mergeCell ref="E130:G133"/>
    <mergeCell ref="H130:K131"/>
    <mergeCell ref="T130:W131"/>
    <mergeCell ref="H20:K21"/>
    <mergeCell ref="U14:W15"/>
    <mergeCell ref="H24:K25"/>
    <mergeCell ref="H48:K49"/>
    <mergeCell ref="E46:K47"/>
    <mergeCell ref="U30:W31"/>
    <mergeCell ref="T46:Z47"/>
    <mergeCell ref="H38:K39"/>
    <mergeCell ref="E40:G43"/>
    <mergeCell ref="H40:K41"/>
    <mergeCell ref="X30:Z31"/>
    <mergeCell ref="E32:G35"/>
    <mergeCell ref="H32:K33"/>
    <mergeCell ref="H34:K35"/>
    <mergeCell ref="L30:N31"/>
    <mergeCell ref="O30:Q31"/>
    <mergeCell ref="R30:T31"/>
    <mergeCell ref="H30:K31"/>
    <mergeCell ref="H42:K43"/>
    <mergeCell ref="E36:G39"/>
    <mergeCell ref="H36:K37"/>
    <mergeCell ref="W70:Y73"/>
    <mergeCell ref="I64:L65"/>
    <mergeCell ref="S64:V65"/>
    <mergeCell ref="I70:L71"/>
    <mergeCell ref="S70:V71"/>
    <mergeCell ref="I72:L73"/>
    <mergeCell ref="S72:V73"/>
    <mergeCell ref="T124:W125"/>
    <mergeCell ref="A119:AE121"/>
    <mergeCell ref="E124:G127"/>
    <mergeCell ref="X100:Z103"/>
    <mergeCell ref="H102:K103"/>
    <mergeCell ref="T102:W103"/>
    <mergeCell ref="H108:K109"/>
    <mergeCell ref="T108:W109"/>
    <mergeCell ref="T94:W95"/>
    <mergeCell ref="X94:Z97"/>
    <mergeCell ref="H96:K97"/>
    <mergeCell ref="H100:K101"/>
    <mergeCell ref="T100:W101"/>
    <mergeCell ref="T96:W97"/>
    <mergeCell ref="X142:Z145"/>
    <mergeCell ref="X136:Z139"/>
    <mergeCell ref="H138:K139"/>
    <mergeCell ref="X106:Z109"/>
    <mergeCell ref="H142:K143"/>
    <mergeCell ref="T142:W143"/>
    <mergeCell ref="X130:Z133"/>
    <mergeCell ref="X124:Z127"/>
    <mergeCell ref="H126:K127"/>
    <mergeCell ref="T126:W127"/>
    <mergeCell ref="E148:G151"/>
    <mergeCell ref="H148:K149"/>
    <mergeCell ref="H150:K151"/>
    <mergeCell ref="T148:W149"/>
    <mergeCell ref="E106:G109"/>
    <mergeCell ref="E142:G143"/>
    <mergeCell ref="E144:G145"/>
    <mergeCell ref="T138:W139"/>
    <mergeCell ref="E112:G115"/>
    <mergeCell ref="H144:K145"/>
    <mergeCell ref="T144:W145"/>
    <mergeCell ref="H132:K133"/>
    <mergeCell ref="T136:W137"/>
    <mergeCell ref="H124:K125"/>
    <mergeCell ref="X148:Z151"/>
    <mergeCell ref="T150:W151"/>
    <mergeCell ref="T90:W91"/>
    <mergeCell ref="H112:K113"/>
    <mergeCell ref="T112:W113"/>
    <mergeCell ref="X112:Z115"/>
    <mergeCell ref="H114:K115"/>
    <mergeCell ref="T114:W115"/>
    <mergeCell ref="H106:K107"/>
    <mergeCell ref="T106:W107"/>
    <mergeCell ref="W76:Y79"/>
    <mergeCell ref="I78:L79"/>
    <mergeCell ref="S78:V79"/>
    <mergeCell ref="T88:W89"/>
    <mergeCell ref="X88:Z91"/>
    <mergeCell ref="S76:V77"/>
    <mergeCell ref="A83:AE85"/>
    <mergeCell ref="F64:H65"/>
    <mergeCell ref="F66:H67"/>
    <mergeCell ref="W64:Y67"/>
    <mergeCell ref="E16:G17"/>
    <mergeCell ref="E18:G19"/>
    <mergeCell ref="T48:W49"/>
    <mergeCell ref="X48:Z49"/>
    <mergeCell ref="I60:L61"/>
    <mergeCell ref="S60:V61"/>
    <mergeCell ref="W58:Y61"/>
    <mergeCell ref="I76:L77"/>
    <mergeCell ref="H88:K89"/>
    <mergeCell ref="H90:K91"/>
    <mergeCell ref="E88:G89"/>
    <mergeCell ref="E90:G91"/>
    <mergeCell ref="E100:G101"/>
    <mergeCell ref="E102:G103"/>
    <mergeCell ref="E94:G97"/>
    <mergeCell ref="F76:H79"/>
    <mergeCell ref="H94:K95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82" max="3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B2:AH95"/>
  <sheetViews>
    <sheetView showGridLines="0" view="pageBreakPreview" zoomScale="90" zoomScaleNormal="90" zoomScaleSheetLayoutView="90" zoomScalePageLayoutView="0" workbookViewId="0" topLeftCell="A1">
      <selection activeCell="A1" sqref="A1"/>
    </sheetView>
  </sheetViews>
  <sheetFormatPr defaultColWidth="8.796875" defaultRowHeight="15"/>
  <cols>
    <col min="1" max="1" width="3.59765625" style="0" customWidth="1"/>
    <col min="2" max="2" width="7.59765625" style="0" customWidth="1"/>
    <col min="3" max="3" width="10.59765625" style="0" customWidth="1"/>
    <col min="4" max="33" width="2.59765625" style="0" customWidth="1"/>
    <col min="34" max="43" width="3.59765625" style="0" customWidth="1"/>
  </cols>
  <sheetData>
    <row r="2" spans="2:7" ht="17.25">
      <c r="B2" s="282" t="s">
        <v>455</v>
      </c>
      <c r="C2" s="282"/>
      <c r="D2" s="282"/>
      <c r="E2" s="282"/>
      <c r="F2" s="282"/>
      <c r="G2" s="282"/>
    </row>
    <row r="4" spans="2:27" ht="15" customHeight="1">
      <c r="B4" s="81" t="s">
        <v>439</v>
      </c>
      <c r="C4" s="82"/>
      <c r="D4" s="183" t="s">
        <v>440</v>
      </c>
      <c r="E4" s="184"/>
      <c r="F4" s="184"/>
      <c r="G4" s="184"/>
      <c r="H4" s="185"/>
      <c r="I4" s="183" t="s">
        <v>441</v>
      </c>
      <c r="J4" s="184"/>
      <c r="K4" s="184"/>
      <c r="L4" s="184"/>
      <c r="M4" s="185"/>
      <c r="N4" s="183" t="s">
        <v>442</v>
      </c>
      <c r="O4" s="184"/>
      <c r="P4" s="184"/>
      <c r="Q4" s="184"/>
      <c r="R4" s="185"/>
      <c r="S4" s="63"/>
      <c r="T4" s="83" t="s">
        <v>228</v>
      </c>
      <c r="U4" s="83"/>
      <c r="V4" s="186" t="s">
        <v>229</v>
      </c>
      <c r="W4" s="187"/>
      <c r="AA4" s="68"/>
    </row>
    <row r="5" spans="2:34" ht="15" customHeight="1">
      <c r="B5" s="274" t="s">
        <v>443</v>
      </c>
      <c r="C5" s="279" t="s">
        <v>444</v>
      </c>
      <c r="D5" s="173"/>
      <c r="E5" s="174"/>
      <c r="F5" s="174"/>
      <c r="G5" s="174"/>
      <c r="H5" s="175"/>
      <c r="I5" s="84" t="str">
        <f>IF(I6="","",IF(I6&gt;M6,"○","×"))</f>
        <v>○</v>
      </c>
      <c r="J5" s="75">
        <v>21</v>
      </c>
      <c r="K5" s="66" t="s">
        <v>236</v>
      </c>
      <c r="L5" s="75">
        <v>10</v>
      </c>
      <c r="M5" s="85"/>
      <c r="N5" s="64" t="str">
        <f>IF(N6="","",IF(N6&gt;R6,"○","×"))</f>
        <v>○</v>
      </c>
      <c r="O5" s="75">
        <v>21</v>
      </c>
      <c r="P5" s="66" t="s">
        <v>236</v>
      </c>
      <c r="Q5" s="75">
        <v>8</v>
      </c>
      <c r="R5" s="85"/>
      <c r="S5" s="161">
        <f>IF(I5="","",COUNTIF(I5:R5,"○"))</f>
        <v>2</v>
      </c>
      <c r="T5" s="122" t="s">
        <v>234</v>
      </c>
      <c r="U5" s="103">
        <f>IF(I5="","",COUNTIF(I5:R5,"×"))</f>
        <v>0</v>
      </c>
      <c r="V5" s="161">
        <f>IF(AD6="","",RANK(AD6,AD5:AD13))</f>
        <v>1</v>
      </c>
      <c r="W5" s="103"/>
      <c r="X5" s="73"/>
      <c r="Y5" s="73"/>
      <c r="Z5" s="68"/>
      <c r="AA5" s="68"/>
      <c r="AD5" s="308"/>
      <c r="AE5" s="311">
        <f>IF(J5="","",IF(J5&gt;L5,1,0))</f>
        <v>1</v>
      </c>
      <c r="AF5" s="311">
        <f>IF(L5="","",IF(J5&lt;L5,1,0))</f>
        <v>0</v>
      </c>
      <c r="AG5" s="311">
        <f>IF(O5="","",IF(O5&gt;Q5,1,0))</f>
        <v>1</v>
      </c>
      <c r="AH5" s="311">
        <f>IF(Q5="","",IF(O5&lt;Q5,1,0))</f>
        <v>0</v>
      </c>
    </row>
    <row r="6" spans="2:34" ht="15" customHeight="1">
      <c r="B6" s="168"/>
      <c r="C6" s="171"/>
      <c r="D6" s="176"/>
      <c r="E6" s="177"/>
      <c r="F6" s="177"/>
      <c r="G6" s="177"/>
      <c r="H6" s="178"/>
      <c r="I6" s="164">
        <f>IF(J5="","",SUM(AE5:AE7))</f>
        <v>2</v>
      </c>
      <c r="J6" s="73">
        <v>21</v>
      </c>
      <c r="K6" s="66" t="s">
        <v>236</v>
      </c>
      <c r="L6" s="73">
        <v>6</v>
      </c>
      <c r="M6" s="166">
        <f>IF(L5="","",SUM(AF5:AF7))</f>
        <v>0</v>
      </c>
      <c r="N6" s="164">
        <f>IF(O5="","",SUM(AG5:AG7))</f>
        <v>2</v>
      </c>
      <c r="O6" s="86">
        <v>21</v>
      </c>
      <c r="P6" s="66" t="s">
        <v>236</v>
      </c>
      <c r="Q6" s="86">
        <v>9</v>
      </c>
      <c r="R6" s="166">
        <f>IF(Q5="","",SUM(AH5:AH7))</f>
        <v>0</v>
      </c>
      <c r="S6" s="162"/>
      <c r="T6" s="123"/>
      <c r="U6" s="104"/>
      <c r="V6" s="162"/>
      <c r="W6" s="104"/>
      <c r="X6" s="73"/>
      <c r="Y6" s="73"/>
      <c r="Z6" s="68"/>
      <c r="AA6" s="68"/>
      <c r="AD6" s="310">
        <f>IF(S5="","",S5*1000+(I6+N6)*100+((I6+N6)-(M6+R6))*10+((SUM(J5:J7)+SUM(O5:O7))-(SUM(L5:L7)+SUM(Q5:Q7))))</f>
        <v>2491</v>
      </c>
      <c r="AE6" s="311">
        <f>IF(J6="","",IF(J6&gt;L6,1,0))</f>
        <v>1</v>
      </c>
      <c r="AF6" s="311">
        <f>IF(L6="","",IF(J6&lt;L6,1,0))</f>
        <v>0</v>
      </c>
      <c r="AG6" s="311">
        <f>IF(O6="","",IF(O6&gt;Q6,1,0))</f>
        <v>1</v>
      </c>
      <c r="AH6" s="311">
        <f>IF(Q6="","",IF(O6&lt;Q6,1,0))</f>
        <v>0</v>
      </c>
    </row>
    <row r="7" spans="2:34" ht="15" customHeight="1">
      <c r="B7" s="169"/>
      <c r="C7" s="172"/>
      <c r="D7" s="179"/>
      <c r="E7" s="180"/>
      <c r="F7" s="180"/>
      <c r="G7" s="180"/>
      <c r="H7" s="181"/>
      <c r="I7" s="165"/>
      <c r="J7" s="76"/>
      <c r="K7" s="66" t="s">
        <v>236</v>
      </c>
      <c r="L7" s="76"/>
      <c r="M7" s="167"/>
      <c r="N7" s="165"/>
      <c r="O7" s="87"/>
      <c r="P7" s="66" t="s">
        <v>236</v>
      </c>
      <c r="Q7" s="87"/>
      <c r="R7" s="167"/>
      <c r="S7" s="163"/>
      <c r="T7" s="124"/>
      <c r="U7" s="105"/>
      <c r="V7" s="163"/>
      <c r="W7" s="105"/>
      <c r="X7" s="73"/>
      <c r="Y7" s="73"/>
      <c r="Z7" s="28"/>
      <c r="AA7" s="28"/>
      <c r="AD7" s="308"/>
      <c r="AE7" s="311">
        <f>IF(J7="","",IF(J7&gt;L7,1,0))</f>
      </c>
      <c r="AF7" s="311">
        <f>IF(L7="","",IF(J7&lt;L7,1,0))</f>
      </c>
      <c r="AG7" s="311">
        <f>IF(O7="","",IF(O7&gt;Q7,1,0))</f>
      </c>
      <c r="AH7" s="311">
        <f>IF(Q7="","",IF(O7&lt;Q7,1,0))</f>
      </c>
    </row>
    <row r="8" spans="2:34" ht="15" customHeight="1">
      <c r="B8" s="182" t="s">
        <v>339</v>
      </c>
      <c r="C8" s="279" t="s">
        <v>445</v>
      </c>
      <c r="D8" s="84" t="str">
        <f>IF(E8="","",IF(D9&gt;H9,"○","×"))</f>
        <v>×</v>
      </c>
      <c r="E8" s="75">
        <f>IF(L5="","",L5)</f>
        <v>10</v>
      </c>
      <c r="F8" s="74" t="s">
        <v>446</v>
      </c>
      <c r="G8" s="75">
        <f>IF(J5="","",J5)</f>
        <v>21</v>
      </c>
      <c r="H8" s="88"/>
      <c r="I8" s="173"/>
      <c r="J8" s="174"/>
      <c r="K8" s="174"/>
      <c r="L8" s="174"/>
      <c r="M8" s="175"/>
      <c r="N8" s="84" t="str">
        <f>IF(O8="","",IF(N9&gt;R9,"○","×"))</f>
        <v>×</v>
      </c>
      <c r="O8" s="75">
        <v>11</v>
      </c>
      <c r="P8" s="74" t="s">
        <v>446</v>
      </c>
      <c r="Q8" s="75">
        <v>21</v>
      </c>
      <c r="R8" s="89"/>
      <c r="S8" s="161">
        <f>IF(D8="","",COUNTIF(D8:R10,"○"))</f>
        <v>0</v>
      </c>
      <c r="T8" s="122" t="s">
        <v>234</v>
      </c>
      <c r="U8" s="103">
        <f>IF(D8="","",COUNTIF(D8:R10,"×"))</f>
        <v>2</v>
      </c>
      <c r="V8" s="161">
        <f>IF(AD9="","",RANK(AD9,AD5:AD13))</f>
        <v>3</v>
      </c>
      <c r="W8" s="103"/>
      <c r="X8" s="73"/>
      <c r="Y8" s="73"/>
      <c r="Z8" s="28"/>
      <c r="AA8" s="28"/>
      <c r="AD8" s="308"/>
      <c r="AE8" s="311">
        <f>IF(O8="","",IF(O8&gt;Q8,1,0))</f>
        <v>0</v>
      </c>
      <c r="AF8" s="311">
        <f>IF(Q8="","",IF(O8&lt;Q8,1,0))</f>
        <v>1</v>
      </c>
      <c r="AG8" s="311"/>
      <c r="AH8" s="311"/>
    </row>
    <row r="9" spans="2:34" ht="15" customHeight="1">
      <c r="B9" s="168"/>
      <c r="C9" s="171"/>
      <c r="D9" s="164">
        <f>M6</f>
        <v>0</v>
      </c>
      <c r="E9" s="73">
        <f>IF(L6="","",L6)</f>
        <v>6</v>
      </c>
      <c r="F9" s="66" t="s">
        <v>447</v>
      </c>
      <c r="G9" s="73">
        <f>IF(J6="","",J6)</f>
        <v>21</v>
      </c>
      <c r="H9" s="166">
        <f>I6</f>
        <v>2</v>
      </c>
      <c r="I9" s="176"/>
      <c r="J9" s="177"/>
      <c r="K9" s="177"/>
      <c r="L9" s="177"/>
      <c r="M9" s="178"/>
      <c r="N9" s="164">
        <f>IF(O8="","",SUM(AE8:AE10))</f>
        <v>0</v>
      </c>
      <c r="O9" s="73">
        <v>19</v>
      </c>
      <c r="P9" s="66" t="s">
        <v>236</v>
      </c>
      <c r="Q9" s="73">
        <v>21</v>
      </c>
      <c r="R9" s="166">
        <f>IF(Q8="","",SUM(AF8:AF10))</f>
        <v>2</v>
      </c>
      <c r="S9" s="162"/>
      <c r="T9" s="123"/>
      <c r="U9" s="104"/>
      <c r="V9" s="162"/>
      <c r="W9" s="104"/>
      <c r="X9" s="73"/>
      <c r="Y9" s="73"/>
      <c r="Z9" s="28"/>
      <c r="AA9" s="28"/>
      <c r="AD9" s="310">
        <f>IF(S8="","",S8*1000+(D9+N9)*100+((D9+N9)-(H9+R9))*10+((SUM(E8:E10)+SUM(O8:O10))-(SUM(G8:G10)+SUM(Q8:Q10))))</f>
        <v>-78</v>
      </c>
      <c r="AE9" s="311">
        <f>IF(O9="","",IF(O9&gt;Q9,1,0))</f>
        <v>0</v>
      </c>
      <c r="AF9" s="311">
        <f>IF(Q9="","",IF(O9&lt;Q9,1,0))</f>
        <v>1</v>
      </c>
      <c r="AG9" s="311"/>
      <c r="AH9" s="311"/>
    </row>
    <row r="10" spans="2:34" ht="15" customHeight="1">
      <c r="B10" s="169"/>
      <c r="C10" s="172"/>
      <c r="D10" s="165"/>
      <c r="E10" s="76">
        <f>IF(L7="","",L7)</f>
      </c>
      <c r="F10" s="71" t="s">
        <v>285</v>
      </c>
      <c r="G10" s="76">
        <f>IF(J7="","",J7)</f>
      </c>
      <c r="H10" s="167"/>
      <c r="I10" s="179"/>
      <c r="J10" s="180"/>
      <c r="K10" s="180"/>
      <c r="L10" s="180"/>
      <c r="M10" s="181"/>
      <c r="N10" s="165"/>
      <c r="O10" s="76"/>
      <c r="P10" s="66" t="s">
        <v>285</v>
      </c>
      <c r="Q10" s="76"/>
      <c r="R10" s="167"/>
      <c r="S10" s="163"/>
      <c r="T10" s="124"/>
      <c r="U10" s="105"/>
      <c r="V10" s="163"/>
      <c r="W10" s="105"/>
      <c r="X10" s="73"/>
      <c r="Y10" s="73"/>
      <c r="Z10" s="28"/>
      <c r="AA10" s="28"/>
      <c r="AD10" s="308"/>
      <c r="AE10" s="308">
        <f>IF(O10="","",IF(O10&gt;Q10,1,0))</f>
      </c>
      <c r="AF10" s="308">
        <f>IF(Q10="","",IF(O10&lt;Q10,1,0))</f>
      </c>
      <c r="AG10" s="308"/>
      <c r="AH10" s="308"/>
    </row>
    <row r="11" spans="2:34" ht="15" customHeight="1">
      <c r="B11" s="168" t="s">
        <v>242</v>
      </c>
      <c r="C11" s="279" t="s">
        <v>448</v>
      </c>
      <c r="D11" s="84" t="str">
        <f>IF(E11="","",IF(D12&gt;H12,"○","×"))</f>
        <v>×</v>
      </c>
      <c r="E11" s="75">
        <f>IF(Q5="","",Q5)</f>
        <v>8</v>
      </c>
      <c r="F11" s="74" t="s">
        <v>329</v>
      </c>
      <c r="G11" s="75">
        <f>IF(O5="","",O5)</f>
        <v>21</v>
      </c>
      <c r="H11" s="89"/>
      <c r="I11" s="84" t="str">
        <f>IF(J11="","",IF(I12&gt;M12,"○","×"))</f>
        <v>○</v>
      </c>
      <c r="J11" s="75">
        <f>IF(Q8="","",Q8)</f>
        <v>21</v>
      </c>
      <c r="K11" s="66" t="s">
        <v>329</v>
      </c>
      <c r="L11" s="75">
        <f>IF(O8="","",O8)</f>
        <v>11</v>
      </c>
      <c r="M11" s="89"/>
      <c r="N11" s="173"/>
      <c r="O11" s="174"/>
      <c r="P11" s="174"/>
      <c r="Q11" s="174"/>
      <c r="R11" s="175"/>
      <c r="S11" s="161">
        <f>IF(D11="","",COUNTIF(D11:M11,"○"))</f>
        <v>1</v>
      </c>
      <c r="T11" s="122" t="s">
        <v>234</v>
      </c>
      <c r="U11" s="103">
        <f>IF(D11="","",COUNTIF(D11:M11,"×"))</f>
        <v>1</v>
      </c>
      <c r="V11" s="161">
        <f>IF(AD12="","",RANK(AD12,AD5:AD13))</f>
        <v>2</v>
      </c>
      <c r="W11" s="103"/>
      <c r="X11" s="73"/>
      <c r="Y11" s="73"/>
      <c r="Z11" s="28"/>
      <c r="AA11" s="28"/>
      <c r="AD11" s="308"/>
      <c r="AE11" s="308"/>
      <c r="AF11" s="308"/>
      <c r="AG11" s="308"/>
      <c r="AH11" s="308"/>
    </row>
    <row r="12" spans="2:34" ht="15" customHeight="1">
      <c r="B12" s="168"/>
      <c r="C12" s="171"/>
      <c r="D12" s="164">
        <f>R6</f>
        <v>0</v>
      </c>
      <c r="E12" s="73">
        <f>IF(Q6="","",Q6)</f>
        <v>9</v>
      </c>
      <c r="F12" s="66" t="s">
        <v>449</v>
      </c>
      <c r="G12" s="73">
        <f>IF(O6="","",O6)</f>
        <v>21</v>
      </c>
      <c r="H12" s="166">
        <f>N6</f>
        <v>2</v>
      </c>
      <c r="I12" s="164">
        <f>R9</f>
        <v>2</v>
      </c>
      <c r="J12" s="73">
        <f>IF(Q9="","",Q9)</f>
        <v>21</v>
      </c>
      <c r="K12" s="66" t="s">
        <v>236</v>
      </c>
      <c r="L12" s="86">
        <f>IF(O9="","",O9)</f>
        <v>19</v>
      </c>
      <c r="M12" s="166">
        <f>N9</f>
        <v>0</v>
      </c>
      <c r="N12" s="176"/>
      <c r="O12" s="177"/>
      <c r="P12" s="177"/>
      <c r="Q12" s="177"/>
      <c r="R12" s="178"/>
      <c r="S12" s="162"/>
      <c r="T12" s="123"/>
      <c r="U12" s="104"/>
      <c r="V12" s="162"/>
      <c r="W12" s="104"/>
      <c r="X12" s="73"/>
      <c r="Y12" s="73"/>
      <c r="Z12" s="28"/>
      <c r="AA12" s="28"/>
      <c r="AD12" s="310">
        <f>IF(S11="","",S11*1000+(D12+I12)*100+((D12+I12)-(H12+M12))*10+((SUM(E11:E13)+SUM(J11:J13))-(SUM(G11:G13)+SUM(L11:L13))))</f>
        <v>1187</v>
      </c>
      <c r="AE12" s="308"/>
      <c r="AF12" s="308"/>
      <c r="AG12" s="308"/>
      <c r="AH12" s="308"/>
    </row>
    <row r="13" spans="2:34" ht="15" customHeight="1">
      <c r="B13" s="169"/>
      <c r="C13" s="172"/>
      <c r="D13" s="165"/>
      <c r="E13" s="76">
        <f>IF(Q7="","",Q7)</f>
      </c>
      <c r="F13" s="71" t="s">
        <v>285</v>
      </c>
      <c r="G13" s="76">
        <f>IF(O7="","",O7)</f>
      </c>
      <c r="H13" s="167"/>
      <c r="I13" s="165"/>
      <c r="J13" s="76">
        <f>IF(Q10="","",Q10)</f>
      </c>
      <c r="K13" s="66" t="s">
        <v>236</v>
      </c>
      <c r="L13" s="87">
        <f>IF(O10="","",O10)</f>
      </c>
      <c r="M13" s="167"/>
      <c r="N13" s="179"/>
      <c r="O13" s="180"/>
      <c r="P13" s="180"/>
      <c r="Q13" s="180"/>
      <c r="R13" s="181"/>
      <c r="S13" s="163"/>
      <c r="T13" s="124"/>
      <c r="U13" s="105"/>
      <c r="V13" s="163"/>
      <c r="W13" s="105"/>
      <c r="X13" s="73"/>
      <c r="Y13" s="73"/>
      <c r="Z13" s="28"/>
      <c r="AA13" s="28"/>
      <c r="AD13" s="308"/>
      <c r="AE13" s="308"/>
      <c r="AF13" s="308"/>
      <c r="AG13" s="308"/>
      <c r="AH13" s="308"/>
    </row>
    <row r="14" spans="2:34" s="77" customFormat="1" ht="15" customHeight="1">
      <c r="B14" s="90"/>
      <c r="C14" s="90"/>
      <c r="K14" s="98"/>
      <c r="AD14" s="308"/>
      <c r="AE14" s="308"/>
      <c r="AF14" s="308"/>
      <c r="AG14" s="308"/>
      <c r="AH14" s="308"/>
    </row>
    <row r="15" spans="2:34" ht="15" customHeight="1">
      <c r="B15" s="81" t="s">
        <v>450</v>
      </c>
      <c r="C15" s="82"/>
      <c r="D15" s="183" t="s">
        <v>451</v>
      </c>
      <c r="E15" s="184"/>
      <c r="F15" s="184"/>
      <c r="G15" s="184"/>
      <c r="H15" s="185"/>
      <c r="I15" s="183" t="s">
        <v>452</v>
      </c>
      <c r="J15" s="184"/>
      <c r="K15" s="184"/>
      <c r="L15" s="184"/>
      <c r="M15" s="185"/>
      <c r="N15" s="183" t="s">
        <v>457</v>
      </c>
      <c r="O15" s="184"/>
      <c r="P15" s="184"/>
      <c r="Q15" s="184"/>
      <c r="R15" s="185"/>
      <c r="S15" s="63"/>
      <c r="T15" s="83" t="s">
        <v>228</v>
      </c>
      <c r="U15" s="83"/>
      <c r="V15" s="186" t="s">
        <v>229</v>
      </c>
      <c r="W15" s="187"/>
      <c r="AA15" s="68"/>
      <c r="AD15" s="308"/>
      <c r="AE15" s="308"/>
      <c r="AF15" s="308"/>
      <c r="AG15" s="308"/>
      <c r="AH15" s="308"/>
    </row>
    <row r="16" spans="2:34" ht="15" customHeight="1">
      <c r="B16" s="182" t="s">
        <v>255</v>
      </c>
      <c r="C16" s="279" t="s">
        <v>453</v>
      </c>
      <c r="D16" s="173"/>
      <c r="E16" s="174"/>
      <c r="F16" s="174"/>
      <c r="G16" s="174"/>
      <c r="H16" s="175"/>
      <c r="I16" s="84" t="str">
        <f>IF(I17="","",IF(I17&gt;M17,"○","×"))</f>
        <v>×</v>
      </c>
      <c r="J16" s="75">
        <v>11</v>
      </c>
      <c r="K16" s="66" t="s">
        <v>236</v>
      </c>
      <c r="L16" s="75">
        <v>21</v>
      </c>
      <c r="M16" s="85"/>
      <c r="N16" s="64" t="str">
        <f>IF(N17="","",IF(N17&gt;R17,"○","×"))</f>
        <v>○</v>
      </c>
      <c r="O16" s="75">
        <v>21</v>
      </c>
      <c r="P16" s="66" t="s">
        <v>236</v>
      </c>
      <c r="Q16" s="75">
        <v>17</v>
      </c>
      <c r="R16" s="85"/>
      <c r="S16" s="161">
        <f>IF(I16="","",COUNTIF(I16:R16,"○"))</f>
        <v>1</v>
      </c>
      <c r="T16" s="122" t="s">
        <v>234</v>
      </c>
      <c r="U16" s="103">
        <f>IF(I16="","",COUNTIF(I16:R16,"×"))</f>
        <v>1</v>
      </c>
      <c r="V16" s="161">
        <f>IF(AD17="","",RANK(AD17,AD16:AD24))</f>
        <v>2</v>
      </c>
      <c r="W16" s="103"/>
      <c r="X16" s="73"/>
      <c r="Y16" s="73"/>
      <c r="Z16" s="68"/>
      <c r="AA16" s="68"/>
      <c r="AD16" s="308"/>
      <c r="AE16" s="311">
        <f>IF(J16="","",IF(J16&gt;L16,1,0))</f>
        <v>0</v>
      </c>
      <c r="AF16" s="311">
        <f>IF(L16="","",IF(J16&lt;L16,1,0))</f>
        <v>1</v>
      </c>
      <c r="AG16" s="311">
        <f>IF(O16="","",IF(O16&gt;Q16,1,0))</f>
        <v>1</v>
      </c>
      <c r="AH16" s="311">
        <f>IF(Q16="","",IF(O16&lt;Q16,1,0))</f>
        <v>0</v>
      </c>
    </row>
    <row r="17" spans="2:34" ht="15" customHeight="1">
      <c r="B17" s="168"/>
      <c r="C17" s="171"/>
      <c r="D17" s="176"/>
      <c r="E17" s="177"/>
      <c r="F17" s="177"/>
      <c r="G17" s="177"/>
      <c r="H17" s="178"/>
      <c r="I17" s="164">
        <f>IF(J16="","",SUM(AE16:AE18))</f>
        <v>0</v>
      </c>
      <c r="J17" s="73">
        <v>12</v>
      </c>
      <c r="K17" s="66" t="s">
        <v>235</v>
      </c>
      <c r="L17" s="73">
        <v>21</v>
      </c>
      <c r="M17" s="166">
        <f>IF(L16="","",SUM(AF16:AF18))</f>
        <v>2</v>
      </c>
      <c r="N17" s="164">
        <f>IF(O16="","",SUM(AG16:AG18))</f>
        <v>2</v>
      </c>
      <c r="O17" s="86">
        <v>21</v>
      </c>
      <c r="P17" s="66" t="s">
        <v>235</v>
      </c>
      <c r="Q17" s="86">
        <v>9</v>
      </c>
      <c r="R17" s="166">
        <f>IF(Q16="","",SUM(AH16:AH18))</f>
        <v>0</v>
      </c>
      <c r="S17" s="162"/>
      <c r="T17" s="123"/>
      <c r="U17" s="104"/>
      <c r="V17" s="162"/>
      <c r="W17" s="104"/>
      <c r="X17" s="73"/>
      <c r="Y17" s="73"/>
      <c r="Z17" s="68"/>
      <c r="AA17" s="68"/>
      <c r="AD17" s="310">
        <f>IF(S16="","",S16*1000+(I17+N17)*100+((I17+N17)-(M17+R17))*10+((SUM(J16:J18)+SUM(O16:O18))-(SUM(L16:L18)+SUM(Q16:Q18))))</f>
        <v>1197</v>
      </c>
      <c r="AE17" s="311">
        <f>IF(J17="","",IF(J17&gt;L17,1,0))</f>
        <v>0</v>
      </c>
      <c r="AF17" s="311">
        <f>IF(L17="","",IF(J17&lt;L17,1,0))</f>
        <v>1</v>
      </c>
      <c r="AG17" s="311">
        <f>IF(O17="","",IF(O17&gt;Q17,1,0))</f>
        <v>1</v>
      </c>
      <c r="AH17" s="311">
        <f>IF(Q17="","",IF(O17&lt;Q17,1,0))</f>
        <v>0</v>
      </c>
    </row>
    <row r="18" spans="2:34" ht="15" customHeight="1">
      <c r="B18" s="169"/>
      <c r="C18" s="172"/>
      <c r="D18" s="179"/>
      <c r="E18" s="180"/>
      <c r="F18" s="180"/>
      <c r="G18" s="180"/>
      <c r="H18" s="181"/>
      <c r="I18" s="165"/>
      <c r="J18" s="76"/>
      <c r="K18" s="66" t="s">
        <v>235</v>
      </c>
      <c r="L18" s="76"/>
      <c r="M18" s="167"/>
      <c r="N18" s="165"/>
      <c r="O18" s="87"/>
      <c r="P18" s="66" t="s">
        <v>235</v>
      </c>
      <c r="Q18" s="87"/>
      <c r="R18" s="167"/>
      <c r="S18" s="163"/>
      <c r="T18" s="124"/>
      <c r="U18" s="105"/>
      <c r="V18" s="163"/>
      <c r="W18" s="105"/>
      <c r="X18" s="73"/>
      <c r="Y18" s="73"/>
      <c r="Z18" s="28"/>
      <c r="AA18" s="28"/>
      <c r="AD18" s="308"/>
      <c r="AE18" s="311">
        <f>IF(J18="","",IF(J18&gt;L18,1,0))</f>
      </c>
      <c r="AF18" s="311">
        <f>IF(L18="","",IF(J18&lt;L18,1,0))</f>
      </c>
      <c r="AG18" s="311">
        <f>IF(O18="","",IF(O18&gt;Q18,1,0))</f>
      </c>
      <c r="AH18" s="311">
        <f>IF(Q18="","",IF(O18&lt;Q18,1,0))</f>
      </c>
    </row>
    <row r="19" spans="2:34" ht="15" customHeight="1">
      <c r="B19" s="182" t="s">
        <v>230</v>
      </c>
      <c r="C19" s="279" t="s">
        <v>454</v>
      </c>
      <c r="D19" s="84" t="str">
        <f>IF(E19="","",IF(D20&gt;H20,"○","×"))</f>
        <v>○</v>
      </c>
      <c r="E19" s="75">
        <f>IF(L16="","",L16)</f>
        <v>21</v>
      </c>
      <c r="F19" s="74" t="s">
        <v>235</v>
      </c>
      <c r="G19" s="75">
        <f>IF(J16="","",J16)</f>
        <v>11</v>
      </c>
      <c r="H19" s="88"/>
      <c r="I19" s="173"/>
      <c r="J19" s="174"/>
      <c r="K19" s="174"/>
      <c r="L19" s="174"/>
      <c r="M19" s="175"/>
      <c r="N19" s="84" t="str">
        <f>IF(O19="","",IF(N20&gt;R20,"○","×"))</f>
        <v>○</v>
      </c>
      <c r="O19" s="75">
        <v>21</v>
      </c>
      <c r="P19" s="74" t="s">
        <v>235</v>
      </c>
      <c r="Q19" s="75">
        <v>7</v>
      </c>
      <c r="R19" s="89"/>
      <c r="S19" s="161">
        <f>IF(D19="","",COUNTIF(D19:R21,"○"))</f>
        <v>2</v>
      </c>
      <c r="T19" s="122" t="s">
        <v>234</v>
      </c>
      <c r="U19" s="103">
        <f>IF(D19="","",COUNTIF(D19:R21,"×"))</f>
        <v>0</v>
      </c>
      <c r="V19" s="161">
        <f>IF(AD20="","",RANK(AD20,AD16:AD24))</f>
        <v>1</v>
      </c>
      <c r="W19" s="103"/>
      <c r="X19" s="73"/>
      <c r="Y19" s="73"/>
      <c r="Z19" s="28"/>
      <c r="AA19" s="28"/>
      <c r="AD19" s="308"/>
      <c r="AE19" s="311">
        <f>IF(O19="","",IF(O19&gt;Q19,1,0))</f>
        <v>1</v>
      </c>
      <c r="AF19" s="311">
        <f>IF(Q19="","",IF(O19&lt;Q19,1,0))</f>
        <v>0</v>
      </c>
      <c r="AG19" s="311"/>
      <c r="AH19" s="311"/>
    </row>
    <row r="20" spans="2:34" ht="15" customHeight="1">
      <c r="B20" s="168"/>
      <c r="C20" s="171"/>
      <c r="D20" s="164">
        <f>M17</f>
        <v>2</v>
      </c>
      <c r="E20" s="73">
        <f>IF(L17="","",L17)</f>
        <v>21</v>
      </c>
      <c r="F20" s="66" t="s">
        <v>235</v>
      </c>
      <c r="G20" s="73">
        <f>IF(J17="","",J17)</f>
        <v>12</v>
      </c>
      <c r="H20" s="166">
        <f>I17</f>
        <v>0</v>
      </c>
      <c r="I20" s="176"/>
      <c r="J20" s="177"/>
      <c r="K20" s="177"/>
      <c r="L20" s="177"/>
      <c r="M20" s="178"/>
      <c r="N20" s="164">
        <f>IF(O19="","",SUM(AE19:AE21))</f>
        <v>2</v>
      </c>
      <c r="O20" s="73">
        <v>21</v>
      </c>
      <c r="P20" s="66" t="s">
        <v>235</v>
      </c>
      <c r="Q20" s="73">
        <v>12</v>
      </c>
      <c r="R20" s="166">
        <f>IF(Q19="","",SUM(AF19:AF21))</f>
        <v>0</v>
      </c>
      <c r="S20" s="162"/>
      <c r="T20" s="123"/>
      <c r="U20" s="104"/>
      <c r="V20" s="162"/>
      <c r="W20" s="104"/>
      <c r="X20" s="73"/>
      <c r="Y20" s="73"/>
      <c r="Z20" s="28"/>
      <c r="AA20" s="28"/>
      <c r="AD20" s="310">
        <f>IF(S19="","",S19*1000+(D20+N20)*100+((D20+N20)-(H20+R20))*10+((SUM(E19:E21)+SUM(O19:O21))-(SUM(G19:G21)+SUM(Q19:Q21))))</f>
        <v>2482</v>
      </c>
      <c r="AE20" s="311">
        <f>IF(O20="","",IF(O20&gt;Q20,1,0))</f>
        <v>1</v>
      </c>
      <c r="AF20" s="311">
        <f>IF(Q20="","",IF(O20&lt;Q20,1,0))</f>
        <v>0</v>
      </c>
      <c r="AG20" s="311"/>
      <c r="AH20" s="311"/>
    </row>
    <row r="21" spans="2:34" ht="15" customHeight="1">
      <c r="B21" s="169"/>
      <c r="C21" s="172"/>
      <c r="D21" s="165"/>
      <c r="E21" s="76">
        <f>IF(L18="","",L18)</f>
      </c>
      <c r="F21" s="71" t="s">
        <v>235</v>
      </c>
      <c r="G21" s="76">
        <f>IF(J18="","",J18)</f>
      </c>
      <c r="H21" s="167"/>
      <c r="I21" s="179"/>
      <c r="J21" s="180"/>
      <c r="K21" s="180"/>
      <c r="L21" s="180"/>
      <c r="M21" s="181"/>
      <c r="N21" s="165"/>
      <c r="O21" s="76"/>
      <c r="P21" s="66" t="s">
        <v>235</v>
      </c>
      <c r="Q21" s="76"/>
      <c r="R21" s="167"/>
      <c r="S21" s="163"/>
      <c r="T21" s="124"/>
      <c r="U21" s="105"/>
      <c r="V21" s="163"/>
      <c r="W21" s="105"/>
      <c r="X21" s="73"/>
      <c r="Y21" s="73"/>
      <c r="Z21" s="28"/>
      <c r="AA21" s="28"/>
      <c r="AD21" s="308"/>
      <c r="AE21" s="308">
        <f>IF(O21="","",IF(O21&gt;Q21,1,0))</f>
      </c>
      <c r="AF21" s="308">
        <f>IF(Q21="","",IF(O21&lt;Q21,1,0))</f>
      </c>
      <c r="AG21" s="308"/>
      <c r="AH21" s="308"/>
    </row>
    <row r="22" spans="2:34" ht="15" customHeight="1">
      <c r="B22" s="168" t="s">
        <v>339</v>
      </c>
      <c r="C22" s="279" t="s">
        <v>456</v>
      </c>
      <c r="D22" s="84" t="str">
        <f>IF(E22="","",IF(D23&gt;H23,"○","×"))</f>
        <v>×</v>
      </c>
      <c r="E22" s="75">
        <f>IF(Q16="","",Q16)</f>
        <v>17</v>
      </c>
      <c r="F22" s="74" t="s">
        <v>235</v>
      </c>
      <c r="G22" s="75">
        <f>IF(O16="","",O16)</f>
        <v>21</v>
      </c>
      <c r="H22" s="89"/>
      <c r="I22" s="84" t="str">
        <f>IF(J22="","",IF(I23&gt;M23,"○","×"))</f>
        <v>×</v>
      </c>
      <c r="J22" s="75">
        <f>IF(Q19="","",Q19)</f>
        <v>7</v>
      </c>
      <c r="K22" s="66" t="s">
        <v>235</v>
      </c>
      <c r="L22" s="75">
        <f>IF(O19="","",O19)</f>
        <v>21</v>
      </c>
      <c r="M22" s="89"/>
      <c r="N22" s="173"/>
      <c r="O22" s="174"/>
      <c r="P22" s="174"/>
      <c r="Q22" s="174"/>
      <c r="R22" s="175"/>
      <c r="S22" s="161">
        <f>IF(D22="","",COUNTIF(D22:M22,"○"))</f>
        <v>0</v>
      </c>
      <c r="T22" s="122" t="s">
        <v>234</v>
      </c>
      <c r="U22" s="103">
        <f>IF(D22="","",COUNTIF(D22:M22,"×"))</f>
        <v>2</v>
      </c>
      <c r="V22" s="161">
        <f>IF(AD23="","",RANK(AD23,AD16:AD24))</f>
        <v>3</v>
      </c>
      <c r="W22" s="103"/>
      <c r="X22" s="73"/>
      <c r="Y22" s="73"/>
      <c r="Z22" s="28"/>
      <c r="AA22" s="28"/>
      <c r="AD22" s="308"/>
      <c r="AE22" s="308"/>
      <c r="AF22" s="308"/>
      <c r="AG22" s="308"/>
      <c r="AH22" s="308"/>
    </row>
    <row r="23" spans="2:34" ht="15" customHeight="1">
      <c r="B23" s="168"/>
      <c r="C23" s="171"/>
      <c r="D23" s="164">
        <f>R17</f>
        <v>0</v>
      </c>
      <c r="E23" s="73">
        <f>IF(Q17="","",Q17)</f>
        <v>9</v>
      </c>
      <c r="F23" s="66" t="s">
        <v>235</v>
      </c>
      <c r="G23" s="73">
        <f>IF(O17="","",O17)</f>
        <v>21</v>
      </c>
      <c r="H23" s="166">
        <f>N17</f>
        <v>2</v>
      </c>
      <c r="I23" s="164">
        <f>R20</f>
        <v>0</v>
      </c>
      <c r="J23" s="73">
        <f>IF(Q20="","",Q20)</f>
        <v>12</v>
      </c>
      <c r="K23" s="66" t="s">
        <v>235</v>
      </c>
      <c r="L23" s="86">
        <f>IF(O20="","",O20)</f>
        <v>21</v>
      </c>
      <c r="M23" s="166">
        <f>N20</f>
        <v>2</v>
      </c>
      <c r="N23" s="176"/>
      <c r="O23" s="177"/>
      <c r="P23" s="177"/>
      <c r="Q23" s="177"/>
      <c r="R23" s="178"/>
      <c r="S23" s="162"/>
      <c r="T23" s="123"/>
      <c r="U23" s="104"/>
      <c r="V23" s="162"/>
      <c r="W23" s="104"/>
      <c r="X23" s="73"/>
      <c r="Y23" s="73"/>
      <c r="Z23" s="28"/>
      <c r="AA23" s="28"/>
      <c r="AD23" s="310">
        <f>IF(S22="","",S22*1000+(D23+I23)*100+((D23+I23)-(H23+M23))*10+((SUM(E22:E24)+SUM(J22:J24))-(SUM(G22:G24)+SUM(L22:L24))))</f>
        <v>-79</v>
      </c>
      <c r="AE23" s="308"/>
      <c r="AF23" s="308"/>
      <c r="AG23" s="308"/>
      <c r="AH23" s="308"/>
    </row>
    <row r="24" spans="2:27" ht="15" customHeight="1">
      <c r="B24" s="169"/>
      <c r="C24" s="172"/>
      <c r="D24" s="165"/>
      <c r="E24" s="76">
        <f>IF(Q18="","",Q18)</f>
      </c>
      <c r="F24" s="71" t="s">
        <v>235</v>
      </c>
      <c r="G24" s="76">
        <f>IF(O18="","",O18)</f>
      </c>
      <c r="H24" s="167"/>
      <c r="I24" s="165"/>
      <c r="J24" s="76">
        <f>IF(Q21="","",Q21)</f>
      </c>
      <c r="K24" s="66" t="s">
        <v>235</v>
      </c>
      <c r="L24" s="87">
        <f>IF(O21="","",O21)</f>
      </c>
      <c r="M24" s="167"/>
      <c r="N24" s="179"/>
      <c r="O24" s="180"/>
      <c r="P24" s="180"/>
      <c r="Q24" s="180"/>
      <c r="R24" s="181"/>
      <c r="S24" s="163"/>
      <c r="T24" s="124"/>
      <c r="U24" s="105"/>
      <c r="V24" s="163"/>
      <c r="W24" s="105"/>
      <c r="X24" s="73"/>
      <c r="Y24" s="73"/>
      <c r="Z24" s="28"/>
      <c r="AA24" s="28"/>
    </row>
    <row r="25" spans="2:11" s="77" customFormat="1" ht="15" customHeight="1">
      <c r="B25" s="90"/>
      <c r="C25" s="90"/>
      <c r="K25" s="91"/>
    </row>
    <row r="26" spans="2:11" s="77" customFormat="1" ht="15" customHeight="1">
      <c r="B26" s="90"/>
      <c r="C26" s="90"/>
      <c r="K26" s="79"/>
    </row>
    <row r="27" spans="2:11" s="77" customFormat="1" ht="15" customHeight="1">
      <c r="B27" s="90"/>
      <c r="C27" s="90"/>
      <c r="K27" s="79"/>
    </row>
    <row r="28" spans="2:11" s="77" customFormat="1" ht="15" customHeight="1">
      <c r="B28" s="90"/>
      <c r="C28" s="90"/>
      <c r="K28" s="79"/>
    </row>
    <row r="29" spans="2:11" s="77" customFormat="1" ht="15" customHeight="1">
      <c r="B29" s="90"/>
      <c r="C29" s="90"/>
      <c r="K29" s="79"/>
    </row>
    <row r="31" spans="2:15" ht="13.5" customHeight="1">
      <c r="B31" t="s">
        <v>304</v>
      </c>
      <c r="N31" s="278" t="s">
        <v>305</v>
      </c>
      <c r="O31" s="278"/>
    </row>
    <row r="32" spans="2:22" ht="15" thickBot="1">
      <c r="B32" s="121" t="str">
        <f>INDEX(B5:B13,MATCH(1,V5:V13,0),1)</f>
        <v>（中萩）
（神郷）</v>
      </c>
      <c r="C32" s="276" t="str">
        <f>INDEX(C5:C13,MATCH(1,V5:V13,0),1)</f>
        <v>篠原　多輝
曽我部柚羽</v>
      </c>
      <c r="D32" s="106"/>
      <c r="E32" s="106"/>
      <c r="F32" s="106"/>
      <c r="G32" s="106"/>
      <c r="H32" s="113"/>
      <c r="I32" s="6"/>
      <c r="J32" s="6"/>
      <c r="K32" s="6"/>
      <c r="L32" s="6"/>
      <c r="M32" s="6"/>
      <c r="N32" s="276" t="str">
        <f>INDEX(C16:C24,MATCH(1,V16:V24,0),1)</f>
        <v>神野ななほ
田中　暁葉</v>
      </c>
      <c r="O32" s="276"/>
      <c r="P32" s="276"/>
      <c r="Q32" s="276"/>
      <c r="R32" s="276"/>
      <c r="S32" s="307" t="str">
        <f>INDEX(B16:B24,MATCH(1,V16:V24,0),1)</f>
        <v>（船木）</v>
      </c>
      <c r="T32" s="307"/>
      <c r="U32" s="307"/>
      <c r="V32" s="307"/>
    </row>
    <row r="33" spans="2:22" ht="15" thickTop="1">
      <c r="B33" s="121"/>
      <c r="C33" s="276"/>
      <c r="G33" s="292" t="s">
        <v>515</v>
      </c>
      <c r="H33" s="293"/>
      <c r="I33" s="294"/>
      <c r="J33" s="294"/>
      <c r="N33" s="276"/>
      <c r="O33" s="276"/>
      <c r="P33" s="276"/>
      <c r="Q33" s="276"/>
      <c r="R33" s="276"/>
      <c r="S33" s="307"/>
      <c r="T33" s="307"/>
      <c r="U33" s="307"/>
      <c r="V33" s="307"/>
    </row>
    <row r="34" spans="7:10" ht="14.25">
      <c r="G34" s="295"/>
      <c r="H34" s="295"/>
      <c r="I34" s="295"/>
      <c r="J34" s="295"/>
    </row>
    <row r="36" spans="2:7" ht="17.25">
      <c r="B36" s="282" t="s">
        <v>467</v>
      </c>
      <c r="C36" s="282"/>
      <c r="D36" s="282"/>
      <c r="E36" s="282"/>
      <c r="F36" s="282"/>
      <c r="G36" s="282"/>
    </row>
    <row r="38" spans="2:30" ht="15.75" thickBot="1">
      <c r="B38" s="160" t="s">
        <v>212</v>
      </c>
      <c r="C38" s="276" t="s">
        <v>458</v>
      </c>
      <c r="D38" s="106"/>
      <c r="E38" s="106"/>
      <c r="F38" s="106"/>
      <c r="G38" s="106"/>
      <c r="H38" s="106"/>
      <c r="Q38" s="106"/>
      <c r="R38" s="106"/>
      <c r="S38" s="106"/>
      <c r="T38" s="106"/>
      <c r="U38" s="106"/>
      <c r="V38" s="276" t="s">
        <v>459</v>
      </c>
      <c r="W38" s="139"/>
      <c r="X38" s="139"/>
      <c r="Y38" s="139"/>
      <c r="Z38" s="139"/>
      <c r="AA38" s="192" t="s">
        <v>237</v>
      </c>
      <c r="AB38" s="192"/>
      <c r="AC38" s="192"/>
      <c r="AD38" s="192"/>
    </row>
    <row r="39" spans="2:30" ht="15.75" thickTop="1">
      <c r="B39" s="160"/>
      <c r="C39" s="139"/>
      <c r="G39" s="131" t="s">
        <v>496</v>
      </c>
      <c r="H39" s="132"/>
      <c r="I39" s="108"/>
      <c r="P39" s="111"/>
      <c r="Q39" s="194" t="s">
        <v>501</v>
      </c>
      <c r="R39" s="189"/>
      <c r="V39" s="139"/>
      <c r="W39" s="139"/>
      <c r="X39" s="139"/>
      <c r="Y39" s="139"/>
      <c r="Z39" s="139"/>
      <c r="AA39" s="192"/>
      <c r="AB39" s="192"/>
      <c r="AC39" s="192"/>
      <c r="AD39" s="192"/>
    </row>
    <row r="40" spans="7:18" ht="15.75" thickBot="1">
      <c r="G40" s="160"/>
      <c r="H40" s="132"/>
      <c r="I40" s="115"/>
      <c r="J40" s="106"/>
      <c r="O40" s="106"/>
      <c r="P40" s="113"/>
      <c r="Q40" s="189"/>
      <c r="R40" s="192"/>
    </row>
    <row r="41" spans="7:18" ht="15.75" thickTop="1">
      <c r="G41" s="160"/>
      <c r="H41" s="133"/>
      <c r="J41" s="28"/>
      <c r="K41" s="108"/>
      <c r="N41" s="60"/>
      <c r="P41" s="60"/>
      <c r="Q41" s="190"/>
      <c r="R41" s="192"/>
    </row>
    <row r="42" spans="2:30" ht="15">
      <c r="B42" s="121" t="s">
        <v>460</v>
      </c>
      <c r="C42" s="276" t="s">
        <v>461</v>
      </c>
      <c r="D42" s="6"/>
      <c r="E42" s="6"/>
      <c r="F42" s="6"/>
      <c r="G42" s="134"/>
      <c r="H42" s="135"/>
      <c r="J42" s="28"/>
      <c r="K42" s="108"/>
      <c r="N42" s="60"/>
      <c r="P42" s="60"/>
      <c r="Q42" s="195"/>
      <c r="R42" s="196"/>
      <c r="S42" s="6"/>
      <c r="T42" s="6"/>
      <c r="U42" s="6"/>
      <c r="V42" s="276" t="s">
        <v>462</v>
      </c>
      <c r="W42" s="139"/>
      <c r="X42" s="139"/>
      <c r="Y42" s="139"/>
      <c r="Z42" s="139"/>
      <c r="AA42" s="192" t="s">
        <v>212</v>
      </c>
      <c r="AB42" s="192"/>
      <c r="AC42" s="192"/>
      <c r="AD42" s="192"/>
    </row>
    <row r="43" spans="2:30" ht="15">
      <c r="B43" s="160"/>
      <c r="C43" s="139"/>
      <c r="I43" s="121" t="s">
        <v>510</v>
      </c>
      <c r="J43" s="132"/>
      <c r="K43" s="108"/>
      <c r="N43" s="60"/>
      <c r="O43" s="188" t="s">
        <v>513</v>
      </c>
      <c r="P43" s="192"/>
      <c r="V43" s="139"/>
      <c r="W43" s="139"/>
      <c r="X43" s="139"/>
      <c r="Y43" s="139"/>
      <c r="Z43" s="139"/>
      <c r="AA43" s="192"/>
      <c r="AB43" s="192"/>
      <c r="AC43" s="192"/>
      <c r="AD43" s="192"/>
    </row>
    <row r="44" spans="9:16" ht="15" thickBot="1">
      <c r="I44" s="160"/>
      <c r="J44" s="132"/>
      <c r="K44" s="114"/>
      <c r="L44" s="112"/>
      <c r="M44" s="115"/>
      <c r="N44" s="110"/>
      <c r="O44" s="190"/>
      <c r="P44" s="192"/>
    </row>
    <row r="45" spans="9:16" ht="15" thickTop="1">
      <c r="I45" s="160"/>
      <c r="J45" s="133"/>
      <c r="L45" s="245" t="s">
        <v>518</v>
      </c>
      <c r="M45" s="138"/>
      <c r="N45" s="111"/>
      <c r="O45" s="189"/>
      <c r="P45" s="192"/>
    </row>
    <row r="46" spans="2:30" ht="14.25">
      <c r="B46" s="160" t="s">
        <v>212</v>
      </c>
      <c r="C46" s="276" t="s">
        <v>463</v>
      </c>
      <c r="D46" s="6"/>
      <c r="E46" s="6"/>
      <c r="F46" s="6"/>
      <c r="G46" s="6"/>
      <c r="H46" s="6"/>
      <c r="I46" s="160"/>
      <c r="J46" s="133"/>
      <c r="L46" s="246"/>
      <c r="M46" s="246"/>
      <c r="N46" s="111"/>
      <c r="O46" s="189"/>
      <c r="P46" s="192"/>
      <c r="Q46" s="6"/>
      <c r="R46" s="6"/>
      <c r="S46" s="6"/>
      <c r="T46" s="6"/>
      <c r="U46" s="6"/>
      <c r="V46" s="276" t="s">
        <v>464</v>
      </c>
      <c r="W46" s="139"/>
      <c r="X46" s="139"/>
      <c r="Y46" s="139"/>
      <c r="Z46" s="139"/>
      <c r="AA46" s="192" t="s">
        <v>339</v>
      </c>
      <c r="AB46" s="192"/>
      <c r="AC46" s="192"/>
      <c r="AD46" s="192"/>
    </row>
    <row r="47" spans="2:30" ht="14.25">
      <c r="B47" s="160"/>
      <c r="C47" s="139"/>
      <c r="G47" s="129" t="s">
        <v>498</v>
      </c>
      <c r="H47" s="125"/>
      <c r="J47" s="60"/>
      <c r="L47" s="246"/>
      <c r="M47" s="246"/>
      <c r="N47" s="111"/>
      <c r="P47" s="60"/>
      <c r="Q47" s="200" t="s">
        <v>503</v>
      </c>
      <c r="R47" s="201"/>
      <c r="V47" s="139"/>
      <c r="W47" s="139"/>
      <c r="X47" s="139"/>
      <c r="Y47" s="139"/>
      <c r="Z47" s="139"/>
      <c r="AA47" s="192"/>
      <c r="AB47" s="192"/>
      <c r="AC47" s="192"/>
      <c r="AD47" s="192"/>
    </row>
    <row r="48" spans="7:18" ht="15" thickBot="1">
      <c r="G48" s="132"/>
      <c r="H48" s="133"/>
      <c r="I48" s="109"/>
      <c r="J48" s="110"/>
      <c r="N48" s="111"/>
      <c r="O48" s="106"/>
      <c r="P48" s="110"/>
      <c r="Q48" s="190"/>
      <c r="R48" s="189"/>
    </row>
    <row r="49" spans="7:18" ht="15" thickTop="1">
      <c r="G49" s="132"/>
      <c r="H49" s="132"/>
      <c r="I49" s="108"/>
      <c r="P49" s="117"/>
      <c r="Q49" s="189"/>
      <c r="R49" s="189"/>
    </row>
    <row r="50" spans="2:30" ht="15" thickBot="1">
      <c r="B50" s="160" t="s">
        <v>215</v>
      </c>
      <c r="C50" s="276" t="s">
        <v>465</v>
      </c>
      <c r="D50" s="106"/>
      <c r="E50" s="106"/>
      <c r="F50" s="106"/>
      <c r="G50" s="126"/>
      <c r="H50" s="126"/>
      <c r="I50" s="108"/>
      <c r="P50" s="111"/>
      <c r="Q50" s="191"/>
      <c r="R50" s="191"/>
      <c r="S50" s="106"/>
      <c r="T50" s="106"/>
      <c r="U50" s="106"/>
      <c r="V50" s="276" t="s">
        <v>466</v>
      </c>
      <c r="W50" s="139"/>
      <c r="X50" s="139"/>
      <c r="Y50" s="139"/>
      <c r="Z50" s="139"/>
      <c r="AA50" s="192" t="s">
        <v>215</v>
      </c>
      <c r="AB50" s="192"/>
      <c r="AC50" s="192"/>
      <c r="AD50" s="192"/>
    </row>
    <row r="51" spans="2:30" ht="15" thickTop="1">
      <c r="B51" s="160"/>
      <c r="C51" s="139"/>
      <c r="V51" s="139"/>
      <c r="W51" s="139"/>
      <c r="X51" s="139"/>
      <c r="Y51" s="139"/>
      <c r="Z51" s="139"/>
      <c r="AA51" s="192"/>
      <c r="AB51" s="192"/>
      <c r="AC51" s="192"/>
      <c r="AD51" s="192"/>
    </row>
    <row r="54" spans="2:7" ht="17.25">
      <c r="B54" s="282" t="s">
        <v>475</v>
      </c>
      <c r="C54" s="282"/>
      <c r="D54" s="282"/>
      <c r="E54" s="282"/>
      <c r="F54" s="282"/>
      <c r="G54" s="282"/>
    </row>
    <row r="55" spans="2:3" ht="14.25">
      <c r="B55" s="58"/>
      <c r="C55" s="59"/>
    </row>
    <row r="56" spans="2:30" ht="15" thickBot="1">
      <c r="B56" s="121" t="s">
        <v>468</v>
      </c>
      <c r="C56" s="276" t="s">
        <v>469</v>
      </c>
      <c r="D56" s="106"/>
      <c r="E56" s="106"/>
      <c r="F56" s="106"/>
      <c r="G56" s="106"/>
      <c r="H56" s="106"/>
      <c r="Q56" s="106"/>
      <c r="R56" s="106"/>
      <c r="S56" s="106"/>
      <c r="T56" s="106"/>
      <c r="U56" s="106"/>
      <c r="V56" s="276" t="s">
        <v>476</v>
      </c>
      <c r="W56" s="139"/>
      <c r="X56" s="139"/>
      <c r="Y56" s="139"/>
      <c r="Z56" s="139"/>
      <c r="AA56" s="192" t="s">
        <v>230</v>
      </c>
      <c r="AB56" s="192"/>
      <c r="AC56" s="192"/>
      <c r="AD56" s="192"/>
    </row>
    <row r="57" spans="2:30" ht="15" thickTop="1">
      <c r="B57" s="160"/>
      <c r="C57" s="139"/>
      <c r="H57" s="28"/>
      <c r="I57" s="108"/>
      <c r="P57" s="111"/>
      <c r="Q57" s="194" t="s">
        <v>504</v>
      </c>
      <c r="R57" s="189"/>
      <c r="V57" s="139"/>
      <c r="W57" s="139"/>
      <c r="X57" s="139"/>
      <c r="Y57" s="139"/>
      <c r="Z57" s="139"/>
      <c r="AA57" s="192"/>
      <c r="AB57" s="192"/>
      <c r="AC57" s="192"/>
      <c r="AD57" s="192"/>
    </row>
    <row r="58" spans="2:18" ht="15" thickBot="1">
      <c r="B58" s="58"/>
      <c r="C58" s="59"/>
      <c r="G58" s="121" t="s">
        <v>499</v>
      </c>
      <c r="H58" s="132"/>
      <c r="I58" s="108"/>
      <c r="O58" s="106"/>
      <c r="P58" s="113"/>
      <c r="Q58" s="189"/>
      <c r="R58" s="192"/>
    </row>
    <row r="59" spans="2:18" ht="16.5" thickBot="1" thickTop="1">
      <c r="B59" s="58"/>
      <c r="C59" s="59"/>
      <c r="G59" s="160"/>
      <c r="H59" s="132"/>
      <c r="I59" s="115"/>
      <c r="J59" s="106"/>
      <c r="N59" s="111"/>
      <c r="P59" s="60"/>
      <c r="Q59" s="190"/>
      <c r="R59" s="192"/>
    </row>
    <row r="60" spans="2:30" ht="15.75" thickTop="1">
      <c r="B60" s="160" t="s">
        <v>211</v>
      </c>
      <c r="C60" s="276" t="s">
        <v>470</v>
      </c>
      <c r="D60" s="6"/>
      <c r="E60" s="6"/>
      <c r="F60" s="6"/>
      <c r="G60" s="160"/>
      <c r="H60" s="133"/>
      <c r="J60" s="28"/>
      <c r="K60" s="108"/>
      <c r="N60" s="111"/>
      <c r="P60" s="60"/>
      <c r="Q60" s="195"/>
      <c r="R60" s="196"/>
      <c r="S60" s="6"/>
      <c r="T60" s="6"/>
      <c r="U60" s="6"/>
      <c r="V60" s="276" t="s">
        <v>478</v>
      </c>
      <c r="W60" s="139"/>
      <c r="X60" s="139"/>
      <c r="Y60" s="139"/>
      <c r="Z60" s="139"/>
      <c r="AA60" s="192" t="s">
        <v>211</v>
      </c>
      <c r="AB60" s="192"/>
      <c r="AC60" s="192"/>
      <c r="AD60" s="192"/>
    </row>
    <row r="61" spans="2:30" ht="15">
      <c r="B61" s="160"/>
      <c r="C61" s="139"/>
      <c r="E61" s="129" t="s">
        <v>494</v>
      </c>
      <c r="F61" s="125"/>
      <c r="G61" s="160"/>
      <c r="H61" s="133"/>
      <c r="J61" s="28"/>
      <c r="K61" s="108"/>
      <c r="N61" s="111"/>
      <c r="V61" s="139"/>
      <c r="W61" s="139"/>
      <c r="X61" s="139"/>
      <c r="Y61" s="139"/>
      <c r="Z61" s="139"/>
      <c r="AA61" s="192"/>
      <c r="AB61" s="192"/>
      <c r="AC61" s="192"/>
      <c r="AD61" s="192"/>
    </row>
    <row r="62" spans="5:14" ht="15.75" thickBot="1">
      <c r="E62" s="132"/>
      <c r="F62" s="133"/>
      <c r="G62" s="109"/>
      <c r="H62" s="110"/>
      <c r="J62" s="28"/>
      <c r="K62" s="108"/>
      <c r="N62" s="111"/>
    </row>
    <row r="63" spans="5:16" ht="15.75" thickTop="1">
      <c r="E63" s="132"/>
      <c r="F63" s="132"/>
      <c r="G63" s="108"/>
      <c r="I63" s="121" t="s">
        <v>511</v>
      </c>
      <c r="J63" s="132"/>
      <c r="K63" s="108"/>
      <c r="N63" s="111"/>
      <c r="O63" s="194" t="s">
        <v>517</v>
      </c>
      <c r="P63" s="192"/>
    </row>
    <row r="64" spans="2:30" ht="15" thickBot="1">
      <c r="B64" s="121" t="s">
        <v>471</v>
      </c>
      <c r="C64" s="276" t="s">
        <v>472</v>
      </c>
      <c r="D64" s="106"/>
      <c r="E64" s="126"/>
      <c r="F64" s="126"/>
      <c r="G64" s="108"/>
      <c r="I64" s="160"/>
      <c r="J64" s="132"/>
      <c r="K64" s="114"/>
      <c r="L64" s="112"/>
      <c r="M64" s="115"/>
      <c r="N64" s="113"/>
      <c r="O64" s="189"/>
      <c r="P64" s="192"/>
      <c r="S64" s="106"/>
      <c r="T64" s="106"/>
      <c r="U64" s="106"/>
      <c r="V64" s="276" t="s">
        <v>479</v>
      </c>
      <c r="W64" s="139"/>
      <c r="X64" s="139"/>
      <c r="Y64" s="139"/>
      <c r="Z64" s="139"/>
      <c r="AA64" s="192" t="s">
        <v>212</v>
      </c>
      <c r="AB64" s="192"/>
      <c r="AC64" s="192"/>
      <c r="AD64" s="192"/>
    </row>
    <row r="65" spans="2:30" ht="15" thickTop="1">
      <c r="B65" s="160"/>
      <c r="C65" s="139"/>
      <c r="I65" s="160"/>
      <c r="J65" s="133"/>
      <c r="L65" s="245" t="s">
        <v>521</v>
      </c>
      <c r="M65" s="138"/>
      <c r="N65" s="60"/>
      <c r="O65" s="190"/>
      <c r="P65" s="192"/>
      <c r="R65" s="111"/>
      <c r="S65" s="194" t="s">
        <v>495</v>
      </c>
      <c r="T65" s="189"/>
      <c r="V65" s="139"/>
      <c r="W65" s="139"/>
      <c r="X65" s="139"/>
      <c r="Y65" s="139"/>
      <c r="Z65" s="139"/>
      <c r="AA65" s="192"/>
      <c r="AB65" s="192"/>
      <c r="AC65" s="192"/>
      <c r="AD65" s="192"/>
    </row>
    <row r="66" spans="9:20" ht="15" thickBot="1">
      <c r="I66" s="160"/>
      <c r="J66" s="133"/>
      <c r="L66" s="246"/>
      <c r="M66" s="246"/>
      <c r="N66" s="60"/>
      <c r="O66" s="190"/>
      <c r="P66" s="192"/>
      <c r="Q66" s="106"/>
      <c r="R66" s="113"/>
      <c r="S66" s="189"/>
      <c r="T66" s="192"/>
    </row>
    <row r="67" spans="10:20" ht="15" thickTop="1">
      <c r="J67" s="60"/>
      <c r="L67" s="246"/>
      <c r="M67" s="246"/>
      <c r="N67" s="60"/>
      <c r="P67" s="60"/>
      <c r="R67" s="60"/>
      <c r="S67" s="190"/>
      <c r="T67" s="192"/>
    </row>
    <row r="68" spans="2:30" ht="14.25">
      <c r="B68" s="160" t="s">
        <v>242</v>
      </c>
      <c r="C68" s="276" t="s">
        <v>473</v>
      </c>
      <c r="D68" s="6"/>
      <c r="E68" s="6"/>
      <c r="F68" s="6"/>
      <c r="G68" s="6"/>
      <c r="H68" s="6"/>
      <c r="J68" s="60"/>
      <c r="N68" s="60"/>
      <c r="P68" s="60"/>
      <c r="Q68" s="188" t="s">
        <v>505</v>
      </c>
      <c r="R68" s="192"/>
      <c r="S68" s="195"/>
      <c r="T68" s="196"/>
      <c r="U68" s="6"/>
      <c r="V68" s="276" t="s">
        <v>477</v>
      </c>
      <c r="W68" s="139"/>
      <c r="X68" s="139"/>
      <c r="Y68" s="139"/>
      <c r="Z68" s="139"/>
      <c r="AA68" s="192" t="s">
        <v>242</v>
      </c>
      <c r="AB68" s="192"/>
      <c r="AC68" s="192"/>
      <c r="AD68" s="192"/>
    </row>
    <row r="69" spans="2:30" ht="15" thickBot="1">
      <c r="B69" s="160"/>
      <c r="C69" s="139"/>
      <c r="G69" s="129" t="s">
        <v>500</v>
      </c>
      <c r="H69" s="125"/>
      <c r="J69" s="60"/>
      <c r="N69" s="60"/>
      <c r="O69" s="109"/>
      <c r="P69" s="110"/>
      <c r="Q69" s="190"/>
      <c r="R69" s="192"/>
      <c r="V69" s="139"/>
      <c r="W69" s="139"/>
      <c r="X69" s="139"/>
      <c r="Y69" s="139"/>
      <c r="Z69" s="139"/>
      <c r="AA69" s="192"/>
      <c r="AB69" s="192"/>
      <c r="AC69" s="192"/>
      <c r="AD69" s="192"/>
    </row>
    <row r="70" spans="7:18" ht="15.75" thickBot="1" thickTop="1">
      <c r="G70" s="132"/>
      <c r="H70" s="133"/>
      <c r="I70" s="109"/>
      <c r="J70" s="110"/>
      <c r="P70" s="117"/>
      <c r="Q70" s="189"/>
      <c r="R70" s="192"/>
    </row>
    <row r="71" spans="7:18" ht="15" thickTop="1">
      <c r="G71" s="132"/>
      <c r="H71" s="132"/>
      <c r="I71" s="108"/>
      <c r="P71" s="111"/>
      <c r="Q71" s="189"/>
      <c r="R71" s="192"/>
    </row>
    <row r="72" spans="2:30" ht="15" thickBot="1">
      <c r="B72" s="160" t="s">
        <v>212</v>
      </c>
      <c r="C72" s="276" t="s">
        <v>474</v>
      </c>
      <c r="D72" s="106"/>
      <c r="E72" s="106"/>
      <c r="F72" s="106"/>
      <c r="G72" s="126"/>
      <c r="H72" s="126"/>
      <c r="I72" s="108"/>
      <c r="P72" s="111"/>
      <c r="Q72" s="115"/>
      <c r="R72" s="106"/>
      <c r="S72" s="106"/>
      <c r="T72" s="106"/>
      <c r="U72" s="106"/>
      <c r="V72" s="276" t="s">
        <v>480</v>
      </c>
      <c r="W72" s="139"/>
      <c r="X72" s="139"/>
      <c r="Y72" s="139"/>
      <c r="Z72" s="139"/>
      <c r="AA72" s="192" t="s">
        <v>339</v>
      </c>
      <c r="AB72" s="192"/>
      <c r="AC72" s="192"/>
      <c r="AD72" s="192"/>
    </row>
    <row r="73" spans="2:30" ht="15" thickTop="1">
      <c r="B73" s="160"/>
      <c r="C73" s="139"/>
      <c r="V73" s="139"/>
      <c r="W73" s="139"/>
      <c r="X73" s="139"/>
      <c r="Y73" s="139"/>
      <c r="Z73" s="139"/>
      <c r="AA73" s="192"/>
      <c r="AB73" s="192"/>
      <c r="AC73" s="192"/>
      <c r="AD73" s="192"/>
    </row>
    <row r="76" spans="2:7" ht="17.25">
      <c r="B76" s="282" t="s">
        <v>486</v>
      </c>
      <c r="C76" s="282"/>
      <c r="D76" s="282"/>
      <c r="E76" s="282"/>
      <c r="F76" s="282"/>
      <c r="G76" s="282"/>
    </row>
    <row r="78" spans="2:8" ht="15" thickBot="1">
      <c r="B78" s="160" t="s">
        <v>212</v>
      </c>
      <c r="C78" s="276" t="s">
        <v>481</v>
      </c>
      <c r="D78" s="106"/>
      <c r="E78" s="106"/>
      <c r="F78" s="106"/>
      <c r="G78" s="106"/>
      <c r="H78" s="106"/>
    </row>
    <row r="79" spans="2:9" ht="15" thickTop="1">
      <c r="B79" s="160"/>
      <c r="C79" s="139"/>
      <c r="H79" s="28"/>
      <c r="I79" s="108"/>
    </row>
    <row r="80" spans="7:30" ht="15" thickBot="1">
      <c r="G80" s="121" t="s">
        <v>506</v>
      </c>
      <c r="H80" s="132"/>
      <c r="I80" s="108"/>
      <c r="Q80" s="106"/>
      <c r="R80" s="106"/>
      <c r="S80" s="106"/>
      <c r="T80" s="106"/>
      <c r="U80" s="106"/>
      <c r="V80" s="276" t="s">
        <v>487</v>
      </c>
      <c r="W80" s="139"/>
      <c r="X80" s="139"/>
      <c r="Y80" s="139"/>
      <c r="Z80" s="139"/>
      <c r="AA80" s="192" t="s">
        <v>212</v>
      </c>
      <c r="AB80" s="192"/>
      <c r="AC80" s="192"/>
      <c r="AD80" s="192"/>
    </row>
    <row r="81" spans="7:30" ht="16.5" thickBot="1" thickTop="1">
      <c r="G81" s="160"/>
      <c r="H81" s="132"/>
      <c r="I81" s="115"/>
      <c r="J81" s="106"/>
      <c r="P81" s="111"/>
      <c r="Q81" s="194" t="s">
        <v>508</v>
      </c>
      <c r="R81" s="189"/>
      <c r="V81" s="139"/>
      <c r="W81" s="139"/>
      <c r="X81" s="139"/>
      <c r="Y81" s="139"/>
      <c r="Z81" s="139"/>
      <c r="AA81" s="192"/>
      <c r="AB81" s="192"/>
      <c r="AC81" s="192"/>
      <c r="AD81" s="192"/>
    </row>
    <row r="82" spans="2:18" ht="16.5" thickBot="1" thickTop="1">
      <c r="B82" s="160" t="s">
        <v>255</v>
      </c>
      <c r="C82" s="276" t="s">
        <v>482</v>
      </c>
      <c r="D82" s="106"/>
      <c r="E82" s="106"/>
      <c r="F82" s="106"/>
      <c r="G82" s="160"/>
      <c r="H82" s="133"/>
      <c r="J82" s="28"/>
      <c r="K82" s="108"/>
      <c r="O82" s="106"/>
      <c r="P82" s="113"/>
      <c r="Q82" s="189"/>
      <c r="R82" s="192"/>
    </row>
    <row r="83" spans="2:18" ht="15.75" thickTop="1">
      <c r="B83" s="160"/>
      <c r="C83" s="139"/>
      <c r="E83" s="305" t="s">
        <v>497</v>
      </c>
      <c r="F83" s="306"/>
      <c r="G83" s="160"/>
      <c r="H83" s="133"/>
      <c r="J83" s="28"/>
      <c r="K83" s="108"/>
      <c r="N83" s="60"/>
      <c r="P83" s="60"/>
      <c r="Q83" s="190"/>
      <c r="R83" s="192"/>
    </row>
    <row r="84" spans="5:30" ht="15.75" thickBot="1">
      <c r="E84" s="132"/>
      <c r="F84" s="285"/>
      <c r="G84" s="115"/>
      <c r="H84" s="110"/>
      <c r="J84" s="28"/>
      <c r="K84" s="108"/>
      <c r="N84" s="60"/>
      <c r="P84" s="60"/>
      <c r="Q84" s="195"/>
      <c r="R84" s="196"/>
      <c r="S84" s="6"/>
      <c r="T84" s="6"/>
      <c r="U84" s="6"/>
      <c r="V84" s="276" t="s">
        <v>490</v>
      </c>
      <c r="W84" s="139"/>
      <c r="X84" s="139"/>
      <c r="Y84" s="139"/>
      <c r="Z84" s="139"/>
      <c r="AA84" s="192" t="s">
        <v>230</v>
      </c>
      <c r="AB84" s="192"/>
      <c r="AC84" s="192"/>
      <c r="AD84" s="192"/>
    </row>
    <row r="85" spans="5:30" ht="15.75" thickTop="1">
      <c r="E85" s="132"/>
      <c r="F85" s="132"/>
      <c r="G85" s="116"/>
      <c r="I85" s="121" t="s">
        <v>512</v>
      </c>
      <c r="J85" s="132"/>
      <c r="K85" s="108"/>
      <c r="N85" s="60"/>
      <c r="O85" s="188" t="s">
        <v>514</v>
      </c>
      <c r="P85" s="192"/>
      <c r="V85" s="139"/>
      <c r="W85" s="139"/>
      <c r="X85" s="139"/>
      <c r="Y85" s="139"/>
      <c r="Z85" s="139"/>
      <c r="AA85" s="192"/>
      <c r="AB85" s="192"/>
      <c r="AC85" s="192"/>
      <c r="AD85" s="192"/>
    </row>
    <row r="86" spans="2:16" ht="15" thickBot="1">
      <c r="B86" s="160" t="s">
        <v>215</v>
      </c>
      <c r="C86" s="276" t="s">
        <v>483</v>
      </c>
      <c r="D86" s="6"/>
      <c r="E86" s="134"/>
      <c r="F86" s="134"/>
      <c r="G86" s="92"/>
      <c r="I86" s="160"/>
      <c r="J86" s="132"/>
      <c r="K86" s="115"/>
      <c r="L86" s="113"/>
      <c r="M86" s="6"/>
      <c r="N86" s="7"/>
      <c r="O86" s="190"/>
      <c r="P86" s="192"/>
    </row>
    <row r="87" spans="2:16" ht="15" thickTop="1">
      <c r="B87" s="160"/>
      <c r="C87" s="139"/>
      <c r="I87" s="160"/>
      <c r="J87" s="133"/>
      <c r="K87" s="92"/>
      <c r="L87" s="136" t="s">
        <v>520</v>
      </c>
      <c r="M87" s="137"/>
      <c r="N87" s="118"/>
      <c r="O87" s="189"/>
      <c r="P87" s="192"/>
    </row>
    <row r="88" spans="9:30" ht="14.25">
      <c r="I88" s="160"/>
      <c r="J88" s="133"/>
      <c r="L88" s="138"/>
      <c r="M88" s="138"/>
      <c r="N88" s="111"/>
      <c r="O88" s="189"/>
      <c r="P88" s="192"/>
      <c r="Q88" s="6"/>
      <c r="R88" s="6"/>
      <c r="S88" s="6"/>
      <c r="T88" s="6"/>
      <c r="U88" s="6"/>
      <c r="V88" s="276" t="s">
        <v>488</v>
      </c>
      <c r="W88" s="139"/>
      <c r="X88" s="139"/>
      <c r="Y88" s="139"/>
      <c r="Z88" s="139"/>
      <c r="AA88" s="192" t="s">
        <v>215</v>
      </c>
      <c r="AB88" s="192"/>
      <c r="AC88" s="192"/>
      <c r="AD88" s="192"/>
    </row>
    <row r="89" spans="10:30" ht="14.25">
      <c r="J89" s="60"/>
      <c r="L89" s="138"/>
      <c r="M89" s="138"/>
      <c r="N89" s="111"/>
      <c r="P89" s="60"/>
      <c r="Q89" s="200" t="s">
        <v>509</v>
      </c>
      <c r="R89" s="201"/>
      <c r="V89" s="139"/>
      <c r="W89" s="139"/>
      <c r="X89" s="139"/>
      <c r="Y89" s="139"/>
      <c r="Z89" s="139"/>
      <c r="AA89" s="192"/>
      <c r="AB89" s="192"/>
      <c r="AC89" s="192"/>
      <c r="AD89" s="192"/>
    </row>
    <row r="90" spans="2:18" ht="15" thickBot="1">
      <c r="B90" s="121" t="s">
        <v>471</v>
      </c>
      <c r="C90" s="276" t="s">
        <v>484</v>
      </c>
      <c r="D90" s="106"/>
      <c r="E90" s="106"/>
      <c r="F90" s="106"/>
      <c r="G90" s="106"/>
      <c r="H90" s="106"/>
      <c r="J90" s="60"/>
      <c r="N90" s="111"/>
      <c r="O90" s="106"/>
      <c r="P90" s="110"/>
      <c r="Q90" s="190"/>
      <c r="R90" s="189"/>
    </row>
    <row r="91" spans="2:18" ht="15" thickTop="1">
      <c r="B91" s="160"/>
      <c r="C91" s="139"/>
      <c r="G91" s="131" t="s">
        <v>507</v>
      </c>
      <c r="H91" s="132"/>
      <c r="I91" s="108"/>
      <c r="J91" s="60"/>
      <c r="P91" s="117"/>
      <c r="Q91" s="189"/>
      <c r="R91" s="189"/>
    </row>
    <row r="92" spans="7:30" ht="15" thickBot="1">
      <c r="G92" s="160"/>
      <c r="H92" s="132"/>
      <c r="I92" s="115"/>
      <c r="J92" s="110"/>
      <c r="P92" s="111"/>
      <c r="Q92" s="191"/>
      <c r="R92" s="191"/>
      <c r="S92" s="106"/>
      <c r="T92" s="106"/>
      <c r="U92" s="106"/>
      <c r="V92" s="276" t="s">
        <v>485</v>
      </c>
      <c r="W92" s="139"/>
      <c r="X92" s="139"/>
      <c r="Y92" s="139"/>
      <c r="Z92" s="139"/>
      <c r="AA92" s="192" t="s">
        <v>242</v>
      </c>
      <c r="AB92" s="192"/>
      <c r="AC92" s="192"/>
      <c r="AD92" s="192"/>
    </row>
    <row r="93" spans="7:30" ht="15" thickTop="1">
      <c r="G93" s="160"/>
      <c r="H93" s="133"/>
      <c r="V93" s="139"/>
      <c r="W93" s="139"/>
      <c r="X93" s="139"/>
      <c r="Y93" s="139"/>
      <c r="Z93" s="139"/>
      <c r="AA93" s="192"/>
      <c r="AB93" s="192"/>
      <c r="AC93" s="192"/>
      <c r="AD93" s="192"/>
    </row>
    <row r="94" spans="2:8" ht="14.25">
      <c r="B94" s="160" t="s">
        <v>211</v>
      </c>
      <c r="C94" s="276" t="s">
        <v>489</v>
      </c>
      <c r="D94" s="6"/>
      <c r="E94" s="6"/>
      <c r="F94" s="6"/>
      <c r="G94" s="134"/>
      <c r="H94" s="135"/>
    </row>
    <row r="95" spans="2:3" ht="14.25">
      <c r="B95" s="160"/>
      <c r="C95" s="139"/>
    </row>
  </sheetData>
  <sheetProtection/>
  <mergeCells count="162">
    <mergeCell ref="B2:G2"/>
    <mergeCell ref="D4:H4"/>
    <mergeCell ref="I4:M4"/>
    <mergeCell ref="N4:R4"/>
    <mergeCell ref="V4:W4"/>
    <mergeCell ref="B5:B7"/>
    <mergeCell ref="C5:C7"/>
    <mergeCell ref="D5:H7"/>
    <mergeCell ref="S5:S7"/>
    <mergeCell ref="T5:T7"/>
    <mergeCell ref="U5:U7"/>
    <mergeCell ref="V5:W7"/>
    <mergeCell ref="I6:I7"/>
    <mergeCell ref="M6:M7"/>
    <mergeCell ref="T8:T10"/>
    <mergeCell ref="U8:U10"/>
    <mergeCell ref="V8:W10"/>
    <mergeCell ref="N6:N7"/>
    <mergeCell ref="R6:R7"/>
    <mergeCell ref="B11:B13"/>
    <mergeCell ref="C11:C13"/>
    <mergeCell ref="N11:R13"/>
    <mergeCell ref="B8:B10"/>
    <mergeCell ref="C8:C10"/>
    <mergeCell ref="I8:M10"/>
    <mergeCell ref="D9:D10"/>
    <mergeCell ref="H9:H10"/>
    <mergeCell ref="S8:S10"/>
    <mergeCell ref="N9:N10"/>
    <mergeCell ref="R9:R10"/>
    <mergeCell ref="M12:M13"/>
    <mergeCell ref="D15:H15"/>
    <mergeCell ref="I15:M15"/>
    <mergeCell ref="N15:R15"/>
    <mergeCell ref="V15:W15"/>
    <mergeCell ref="T11:T13"/>
    <mergeCell ref="U11:U13"/>
    <mergeCell ref="V11:W13"/>
    <mergeCell ref="D12:D13"/>
    <mergeCell ref="H12:H13"/>
    <mergeCell ref="I12:I13"/>
    <mergeCell ref="S11:S13"/>
    <mergeCell ref="V16:W18"/>
    <mergeCell ref="I17:I18"/>
    <mergeCell ref="M17:M18"/>
    <mergeCell ref="N17:N18"/>
    <mergeCell ref="R17:R18"/>
    <mergeCell ref="T16:T18"/>
    <mergeCell ref="U16:U18"/>
    <mergeCell ref="B16:B18"/>
    <mergeCell ref="C16:C18"/>
    <mergeCell ref="D16:H18"/>
    <mergeCell ref="S16:S18"/>
    <mergeCell ref="B19:B21"/>
    <mergeCell ref="C19:C21"/>
    <mergeCell ref="I19:M21"/>
    <mergeCell ref="S19:S21"/>
    <mergeCell ref="T19:T21"/>
    <mergeCell ref="U19:U21"/>
    <mergeCell ref="V19:W21"/>
    <mergeCell ref="D20:D21"/>
    <mergeCell ref="H20:H21"/>
    <mergeCell ref="N20:N21"/>
    <mergeCell ref="R20:R21"/>
    <mergeCell ref="B22:B24"/>
    <mergeCell ref="C22:C24"/>
    <mergeCell ref="N22:R24"/>
    <mergeCell ref="S22:S24"/>
    <mergeCell ref="D23:D24"/>
    <mergeCell ref="H23:H24"/>
    <mergeCell ref="I23:I24"/>
    <mergeCell ref="M23:M24"/>
    <mergeCell ref="N32:R33"/>
    <mergeCell ref="S32:V33"/>
    <mergeCell ref="T22:T24"/>
    <mergeCell ref="U22:U24"/>
    <mergeCell ref="V22:W24"/>
    <mergeCell ref="N31:O31"/>
    <mergeCell ref="V46:Z47"/>
    <mergeCell ref="V38:Z39"/>
    <mergeCell ref="AA38:AD39"/>
    <mergeCell ref="G39:H42"/>
    <mergeCell ref="Q39:R42"/>
    <mergeCell ref="AA46:AD47"/>
    <mergeCell ref="G47:H50"/>
    <mergeCell ref="Q47:R50"/>
    <mergeCell ref="B36:G36"/>
    <mergeCell ref="B38:B39"/>
    <mergeCell ref="C38:C39"/>
    <mergeCell ref="B32:B33"/>
    <mergeCell ref="C32:C33"/>
    <mergeCell ref="G33:J34"/>
    <mergeCell ref="AA50:AD51"/>
    <mergeCell ref="B42:B43"/>
    <mergeCell ref="C42:C43"/>
    <mergeCell ref="V42:Z43"/>
    <mergeCell ref="AA42:AD43"/>
    <mergeCell ref="I43:J46"/>
    <mergeCell ref="O43:P46"/>
    <mergeCell ref="L45:M47"/>
    <mergeCell ref="B46:B47"/>
    <mergeCell ref="C46:C47"/>
    <mergeCell ref="B54:G54"/>
    <mergeCell ref="B56:B57"/>
    <mergeCell ref="C56:C57"/>
    <mergeCell ref="V56:Z57"/>
    <mergeCell ref="B50:B51"/>
    <mergeCell ref="C50:C51"/>
    <mergeCell ref="V50:Z51"/>
    <mergeCell ref="AA56:AD57"/>
    <mergeCell ref="Q57:R60"/>
    <mergeCell ref="G58:H61"/>
    <mergeCell ref="B60:B61"/>
    <mergeCell ref="C60:C61"/>
    <mergeCell ref="V60:Z61"/>
    <mergeCell ref="AA60:AD61"/>
    <mergeCell ref="E61:F64"/>
    <mergeCell ref="I63:J66"/>
    <mergeCell ref="O63:P66"/>
    <mergeCell ref="B64:B65"/>
    <mergeCell ref="C64:C65"/>
    <mergeCell ref="V64:Z65"/>
    <mergeCell ref="AA64:AD65"/>
    <mergeCell ref="L65:M67"/>
    <mergeCell ref="S65:T68"/>
    <mergeCell ref="AA68:AD69"/>
    <mergeCell ref="B68:B69"/>
    <mergeCell ref="C68:C69"/>
    <mergeCell ref="Q68:R71"/>
    <mergeCell ref="V68:Z69"/>
    <mergeCell ref="G69:H72"/>
    <mergeCell ref="B72:B73"/>
    <mergeCell ref="C72:C73"/>
    <mergeCell ref="V72:Z73"/>
    <mergeCell ref="AA72:AD73"/>
    <mergeCell ref="V84:Z85"/>
    <mergeCell ref="AA84:AD85"/>
    <mergeCell ref="I85:J88"/>
    <mergeCell ref="O85:P88"/>
    <mergeCell ref="V80:Z81"/>
    <mergeCell ref="AA80:AD81"/>
    <mergeCell ref="Q81:R84"/>
    <mergeCell ref="AA88:AD89"/>
    <mergeCell ref="C90:C91"/>
    <mergeCell ref="G91:H94"/>
    <mergeCell ref="V92:Z93"/>
    <mergeCell ref="B76:G76"/>
    <mergeCell ref="B78:B79"/>
    <mergeCell ref="C78:C79"/>
    <mergeCell ref="G80:H83"/>
    <mergeCell ref="B82:B83"/>
    <mergeCell ref="C82:C83"/>
    <mergeCell ref="AA92:AD93"/>
    <mergeCell ref="B94:B95"/>
    <mergeCell ref="C94:C95"/>
    <mergeCell ref="B86:B87"/>
    <mergeCell ref="C86:C87"/>
    <mergeCell ref="L87:M89"/>
    <mergeCell ref="V88:Z89"/>
    <mergeCell ref="E83:F86"/>
    <mergeCell ref="Q89:R92"/>
    <mergeCell ref="B90:B91"/>
  </mergeCells>
  <conditionalFormatting sqref="V5:W13 V16:W24">
    <cfRule type="cellIs" priority="1" dxfId="5" operator="equal" stopIfTrue="1">
      <formula>1</formula>
    </cfRule>
    <cfRule type="cellIs" priority="2" dxfId="4" operator="equal" stopIfTrue="1">
      <formula>2</formula>
    </cfRule>
  </conditionalFormatting>
  <conditionalFormatting sqref="C5:C13 C16:C24">
    <cfRule type="expression" priority="3" dxfId="1" stopIfTrue="1">
      <formula>V5=1</formula>
    </cfRule>
    <cfRule type="expression" priority="4" dxfId="0" stopIfTrue="1">
      <formula>V5=2</formula>
    </cfRule>
  </conditionalFormatting>
  <conditionalFormatting sqref="B5:B13 B16:B24">
    <cfRule type="expression" priority="5" dxfId="1" stopIfTrue="1">
      <formula>V5=1</formula>
    </cfRule>
    <cfRule type="expression" priority="6" dxfId="0" stopIfTrue="1">
      <formula>V5=2</formula>
    </cfRule>
  </conditionalFormatting>
  <printOptions/>
  <pageMargins left="0.75" right="0.75" top="1" bottom="1" header="0.512" footer="0.512"/>
  <pageSetup orientation="portrait" paperSize="9" scale="86" r:id="rId2"/>
  <rowBreaks count="1" manualBreakCount="1">
    <brk id="52" max="29" man="1"/>
  </rowBreaks>
  <colBreaks count="1" manualBreakCount="1">
    <brk id="30" max="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Fujita</cp:lastModifiedBy>
  <cp:lastPrinted>2017-05-28T23:50:50Z</cp:lastPrinted>
  <dcterms:created xsi:type="dcterms:W3CDTF">2016-05-24T16:08:37Z</dcterms:created>
  <dcterms:modified xsi:type="dcterms:W3CDTF">2017-06-06T00:26:58Z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