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29" activeTab="0"/>
  </bookViews>
  <sheets>
    <sheet name="表紙" sheetId="1" r:id="rId1"/>
    <sheet name="予選" sheetId="2" r:id="rId2"/>
    <sheet name="決勝Ｔ" sheetId="3" r:id="rId3"/>
    <sheet name="Sheet1" sheetId="4" r:id="rId4"/>
  </sheets>
  <definedNames>
    <definedName name="_xlnm.Print_Area" localSheetId="0">'表紙'!$A$1:$I$47</definedName>
    <definedName name="_xlnm.Print_Area" localSheetId="1">'予選'!$A$1:$AC$375</definedName>
  </definedNames>
  <calcPr fullCalcOnLoad="1"/>
</workbook>
</file>

<file path=xl/sharedStrings.xml><?xml version="1.0" encoding="utf-8"?>
<sst xmlns="http://schemas.openxmlformats.org/spreadsheetml/2006/main" count="1515" uniqueCount="373">
  <si>
    <t>ふれあい研修大会</t>
  </si>
  <si>
    <t>期　　日</t>
  </si>
  <si>
    <t>場　　所</t>
  </si>
  <si>
    <t>主　　催</t>
  </si>
  <si>
    <t>新居浜ジュニアバドミントン連盟（新居浜JBC)</t>
  </si>
  <si>
    <t>後　　援</t>
  </si>
  <si>
    <t>新居浜市バドミントン協会</t>
  </si>
  <si>
    <t>新居浜市教育委員会</t>
  </si>
  <si>
    <t>１部　</t>
  </si>
  <si>
    <t>（中　萩）</t>
  </si>
  <si>
    <t>（神　郷）</t>
  </si>
  <si>
    <t>（角　野）</t>
  </si>
  <si>
    <t>（宮　西）</t>
  </si>
  <si>
    <t>2部　</t>
  </si>
  <si>
    <t>（新　小）</t>
  </si>
  <si>
    <t>（船　木）</t>
  </si>
  <si>
    <t>（大生院）</t>
  </si>
  <si>
    <t>４部</t>
  </si>
  <si>
    <t>（惣　開）</t>
  </si>
  <si>
    <t>５部</t>
  </si>
  <si>
    <t>Aブロック</t>
  </si>
  <si>
    <t>３部</t>
  </si>
  <si>
    <t>Gブロック</t>
  </si>
  <si>
    <t>クラブ名</t>
  </si>
  <si>
    <t>平成２９年度</t>
  </si>
  <si>
    <t>新居浜市市民体育館</t>
  </si>
  <si>
    <t>平成２９年８月２７日（日）</t>
  </si>
  <si>
    <t>Cブロック</t>
  </si>
  <si>
    <t>Dブロック</t>
  </si>
  <si>
    <t>Bブロック</t>
  </si>
  <si>
    <t>Eブロック</t>
  </si>
  <si>
    <t>Fブロック</t>
  </si>
  <si>
    <t>Aブロック</t>
  </si>
  <si>
    <t>勝敗</t>
  </si>
  <si>
    <t>順位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</si>
  <si>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</si>
  <si>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</si>
  <si>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</si>
  <si>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</si>
  <si>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</si>
  <si>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</si>
  <si>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</si>
  <si>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</si>
  <si>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</si>
  <si>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</si>
  <si>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</si>
  <si>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</si>
  <si>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</si>
  <si>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</si>
  <si>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</si>
  <si>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Bブロック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</si>
  <si>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</si>
  <si>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</si>
  <si>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</si>
  <si>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</si>
  <si>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</si>
  <si>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</si>
  <si>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</si>
  <si>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</si>
  <si>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</si>
  <si>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</si>
  <si>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</si>
  <si>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</si>
  <si>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</si>
  <si>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</si>
  <si>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</si>
  <si>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</si>
  <si>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</si>
  <si>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</si>
  <si>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</si>
  <si>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Cブロック</t>
  </si>
  <si>
    <t>佐々木圭都</t>
  </si>
  <si>
    <t>鈴木　菜夏</t>
  </si>
  <si>
    <t>本多　歩愛</t>
  </si>
  <si>
    <t>岡田　一晟</t>
  </si>
  <si>
    <t>（神　郷）</t>
  </si>
  <si>
    <t>（船　木）</t>
  </si>
  <si>
    <t>（中　萩）</t>
  </si>
  <si>
    <t>佐々木</t>
  </si>
  <si>
    <t>鈴木</t>
  </si>
  <si>
    <t>本多</t>
  </si>
  <si>
    <t>岡田</t>
  </si>
  <si>
    <t>川村　彩夏</t>
  </si>
  <si>
    <t>波多　柚香</t>
  </si>
  <si>
    <t>曽我部希風</t>
  </si>
  <si>
    <t>大西龍之介</t>
  </si>
  <si>
    <t>（大生院）</t>
  </si>
  <si>
    <t>川村</t>
  </si>
  <si>
    <t>波多</t>
  </si>
  <si>
    <t>曽我部</t>
  </si>
  <si>
    <t>大西</t>
  </si>
  <si>
    <t>渡辺　菜月</t>
  </si>
  <si>
    <t>藤代　咲空</t>
  </si>
  <si>
    <t>佐々木弥都</t>
  </si>
  <si>
    <t>渡辺</t>
  </si>
  <si>
    <t>藤代</t>
  </si>
  <si>
    <t>佐々木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</si>
  <si>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</si>
  <si>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</si>
  <si>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</si>
  <si>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</si>
  <si>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</si>
  <si>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</si>
  <si>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</si>
  <si>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</si>
  <si>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</si>
  <si>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</si>
  <si>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</si>
  <si>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</si>
  <si>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</si>
  <si>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</si>
  <si>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</si>
  <si>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</si>
  <si>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</si>
  <si>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</si>
  <si>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</si>
  <si>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</si>
  <si>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</si>
  <si>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</si>
  <si>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</si>
  <si>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</si>
  <si>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</si>
  <si>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</si>
  <si>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</si>
  <si>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</si>
  <si>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山野　寧々</t>
  </si>
  <si>
    <t>鈴木　　蛍</t>
  </si>
  <si>
    <t>伊藤　幸啓</t>
  </si>
  <si>
    <t>篠藤　美伶</t>
  </si>
  <si>
    <t>（角　野）</t>
  </si>
  <si>
    <t>（惣　開）</t>
  </si>
  <si>
    <t>山野</t>
  </si>
  <si>
    <t>伊藤</t>
  </si>
  <si>
    <t>篠藤</t>
  </si>
  <si>
    <t>檜垣　文菜</t>
  </si>
  <si>
    <t>中田　彩音</t>
  </si>
  <si>
    <t>宮崎　花音</t>
  </si>
  <si>
    <t>福本　愛咲</t>
  </si>
  <si>
    <t>（新　小）</t>
  </si>
  <si>
    <t>檜垣</t>
  </si>
  <si>
    <t>中田</t>
  </si>
  <si>
    <t>宮崎</t>
  </si>
  <si>
    <t>福本</t>
  </si>
  <si>
    <t>山中　彰恭</t>
  </si>
  <si>
    <t>久保　友乃</t>
  </si>
  <si>
    <t>三並　倭子</t>
  </si>
  <si>
    <t>森　　美羽</t>
  </si>
  <si>
    <t>山中</t>
  </si>
  <si>
    <t>久保</t>
  </si>
  <si>
    <t>三並</t>
  </si>
  <si>
    <t>森</t>
  </si>
  <si>
    <t>二宮　美来</t>
  </si>
  <si>
    <t>大角　翔和</t>
  </si>
  <si>
    <t>神野ひかり</t>
  </si>
  <si>
    <t>小倉　　愛</t>
  </si>
  <si>
    <t>二宮</t>
  </si>
  <si>
    <t>大角</t>
  </si>
  <si>
    <t>神野</t>
  </si>
  <si>
    <t>小倉</t>
  </si>
  <si>
    <t>-</t>
  </si>
  <si>
    <t>-</t>
  </si>
  <si>
    <t>-</t>
  </si>
  <si>
    <t>-</t>
  </si>
  <si>
    <t>-</t>
  </si>
  <si>
    <t>-</t>
  </si>
  <si>
    <t>Bブロック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</si>
  <si>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</si>
  <si>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</si>
  <si>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</si>
  <si>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</si>
  <si>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</si>
  <si>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</si>
  <si>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</si>
  <si>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</si>
  <si>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</si>
  <si>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</si>
  <si>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</si>
  <si>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</si>
  <si>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</si>
  <si>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</si>
  <si>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</si>
  <si>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</si>
  <si>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</si>
  <si>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</si>
  <si>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</si>
  <si>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</si>
  <si>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</si>
  <si>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</si>
  <si>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</si>
  <si>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</si>
  <si>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Gブロック</t>
  </si>
  <si>
    <t>石川　翔阿</t>
  </si>
  <si>
    <t>高島　小奈</t>
  </si>
  <si>
    <t>星河　大雅</t>
  </si>
  <si>
    <t>佐々木雛乃</t>
  </si>
  <si>
    <t>（宮　西）</t>
  </si>
  <si>
    <t>石川</t>
  </si>
  <si>
    <t>高島</t>
  </si>
  <si>
    <t>星河</t>
  </si>
  <si>
    <t>武田　莉幸</t>
  </si>
  <si>
    <t>上田　優明</t>
  </si>
  <si>
    <t>河端　咲和</t>
  </si>
  <si>
    <t>伴野悠之介</t>
  </si>
  <si>
    <t>武田</t>
  </si>
  <si>
    <t>上田</t>
  </si>
  <si>
    <t>河端</t>
  </si>
  <si>
    <t>伴野</t>
  </si>
  <si>
    <t>曽我部彩羽</t>
  </si>
  <si>
    <t>佐々木愛莉</t>
  </si>
  <si>
    <t>福田　莉子</t>
  </si>
  <si>
    <t>武智　裕輝</t>
  </si>
  <si>
    <t>福田</t>
  </si>
  <si>
    <t>武智</t>
  </si>
  <si>
    <t>合田　夏葵</t>
  </si>
  <si>
    <t>林田　咲希</t>
  </si>
  <si>
    <t>三谷　舞花</t>
  </si>
  <si>
    <t>内田　陽毬</t>
  </si>
  <si>
    <t>合田</t>
  </si>
  <si>
    <t>林田</t>
  </si>
  <si>
    <t>三谷</t>
  </si>
  <si>
    <t>内田</t>
  </si>
  <si>
    <t>山中　咲嬉</t>
  </si>
  <si>
    <t>鈴木　蒼士</t>
  </si>
  <si>
    <t>篠原　多輝</t>
  </si>
  <si>
    <t>井上　大獅</t>
  </si>
  <si>
    <t>山中</t>
  </si>
  <si>
    <t>篠原</t>
  </si>
  <si>
    <t>井上</t>
  </si>
  <si>
    <t>酒井里彩子</t>
  </si>
  <si>
    <t>三並　汰生</t>
  </si>
  <si>
    <t>篠藤　美佑</t>
  </si>
  <si>
    <t>酒井</t>
  </si>
  <si>
    <t>永易</t>
  </si>
  <si>
    <t>久門　栞奈</t>
  </si>
  <si>
    <t>日田　千遥</t>
  </si>
  <si>
    <t>曽我部柚羽</t>
  </si>
  <si>
    <t>久門</t>
  </si>
  <si>
    <t>日田</t>
  </si>
  <si>
    <t>-</t>
  </si>
  <si>
    <t>-</t>
  </si>
  <si>
    <t>-</t>
  </si>
  <si>
    <t>田坂羽瑠人</t>
  </si>
  <si>
    <t>山崎　湧史</t>
  </si>
  <si>
    <t>永易　彩音</t>
  </si>
  <si>
    <t>田坂</t>
  </si>
  <si>
    <t>山崎</t>
  </si>
  <si>
    <t>窪田　ひな</t>
  </si>
  <si>
    <t>山中　南奈</t>
  </si>
  <si>
    <t>安部　徠斗</t>
  </si>
  <si>
    <t>窪田</t>
  </si>
  <si>
    <t>安部</t>
  </si>
  <si>
    <t>寺田　有里</t>
  </si>
  <si>
    <t>伊藤　雪乃</t>
  </si>
  <si>
    <t>玉井　美羽</t>
  </si>
  <si>
    <t>寺田</t>
  </si>
  <si>
    <t>玉井</t>
  </si>
  <si>
    <t>久門　由奈</t>
  </si>
  <si>
    <t>十亀友希那</t>
  </si>
  <si>
    <t>波多　生磨</t>
  </si>
  <si>
    <t>久門</t>
  </si>
  <si>
    <t>十亀</t>
  </si>
  <si>
    <t>檜垣　花奈</t>
  </si>
  <si>
    <t>田中　暁葉</t>
  </si>
  <si>
    <t>加地　仁汰</t>
  </si>
  <si>
    <t>田中</t>
  </si>
  <si>
    <t>加地</t>
  </si>
  <si>
    <t>篠原　康輔</t>
  </si>
  <si>
    <t>神野ななほ</t>
  </si>
  <si>
    <t>坂上　想磨</t>
  </si>
  <si>
    <t>篠原</t>
  </si>
  <si>
    <t>坂上</t>
  </si>
  <si>
    <t>守矢　遥希</t>
  </si>
  <si>
    <t>渡部　　晄</t>
  </si>
  <si>
    <t>高橋　昊旗</t>
  </si>
  <si>
    <t>守矢</t>
  </si>
  <si>
    <t>渡部</t>
  </si>
  <si>
    <t>高橋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</si>
  <si>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</si>
  <si>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</si>
  <si>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</si>
  <si>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</si>
  <si>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</si>
  <si>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</si>
  <si>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</si>
  <si>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</si>
  <si>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</si>
  <si>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</si>
  <si>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</si>
  <si>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</si>
  <si>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</si>
  <si>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</si>
  <si>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</si>
  <si>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</si>
  <si>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</si>
  <si>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峯　さくら</t>
  </si>
  <si>
    <t>井上　翔輝</t>
  </si>
  <si>
    <t>藤原　柚希</t>
  </si>
  <si>
    <t>安部向日葵</t>
  </si>
  <si>
    <t>峯</t>
  </si>
  <si>
    <t>藤原</t>
  </si>
  <si>
    <t>脇山　真鈴</t>
  </si>
  <si>
    <t>近藤　心博</t>
  </si>
  <si>
    <t>田坂　颯汰</t>
  </si>
  <si>
    <t>高橋明日純</t>
  </si>
  <si>
    <t>脇山</t>
  </si>
  <si>
    <t>近藤</t>
  </si>
  <si>
    <t>田坂</t>
  </si>
  <si>
    <t>加藤　結衣</t>
  </si>
  <si>
    <t>上田　優李</t>
  </si>
  <si>
    <t>高島　成史</t>
  </si>
  <si>
    <t>阿部　姫奈</t>
  </si>
  <si>
    <t>加藤</t>
  </si>
  <si>
    <t>阿部</t>
  </si>
  <si>
    <t>杉山　一真</t>
  </si>
  <si>
    <t>松場　来羽</t>
  </si>
  <si>
    <t>宮崎　音弥</t>
  </si>
  <si>
    <t>久門　莉穂</t>
  </si>
  <si>
    <t>杉山</t>
  </si>
  <si>
    <t>松場</t>
  </si>
  <si>
    <t>高橋　柚葉</t>
  </si>
  <si>
    <t>谷脇　里歩</t>
  </si>
  <si>
    <t>伊藤　蒼真</t>
  </si>
  <si>
    <t>谷脇</t>
  </si>
  <si>
    <t>高橋　航晴</t>
  </si>
  <si>
    <t>大中　瑞穂</t>
  </si>
  <si>
    <t>鈴木　大誠</t>
  </si>
  <si>
    <t>神野　晃成</t>
  </si>
  <si>
    <t>大中</t>
  </si>
  <si>
    <t>二神　玲菜</t>
  </si>
  <si>
    <t>瀧本　　蛍</t>
  </si>
  <si>
    <t>永易那々実</t>
  </si>
  <si>
    <t>川村　　新</t>
  </si>
  <si>
    <t>二神</t>
  </si>
  <si>
    <t>瀧本</t>
  </si>
  <si>
    <t>川村</t>
  </si>
  <si>
    <t>1部</t>
  </si>
  <si>
    <t>2部</t>
  </si>
  <si>
    <t>3部</t>
  </si>
  <si>
    <t>4部</t>
  </si>
  <si>
    <t>5部</t>
  </si>
  <si>
    <t>A</t>
  </si>
  <si>
    <t>B</t>
  </si>
  <si>
    <t>C</t>
  </si>
  <si>
    <t>D</t>
  </si>
  <si>
    <t>E</t>
  </si>
  <si>
    <t>F</t>
  </si>
  <si>
    <t>G</t>
  </si>
  <si>
    <t>日田崚介</t>
  </si>
  <si>
    <t>（神　郷）</t>
  </si>
  <si>
    <r>
      <t>永易　蒼大</t>
    </r>
    <r>
      <rPr>
        <sz val="11"/>
        <color indexed="8"/>
        <rFont val="ＭＳ Ｐゴシック"/>
        <family val="3"/>
      </rPr>
      <t xml:space="preserve">
</t>
    </r>
    <r>
      <rPr>
        <sz val="11"/>
        <color indexed="10"/>
        <rFont val="ＭＳ Ｐゴシック"/>
        <family val="3"/>
      </rPr>
      <t>キケン</t>
    </r>
  </si>
  <si>
    <t>21-15
21-08</t>
  </si>
  <si>
    <t>23-21
21-10</t>
  </si>
  <si>
    <t>21-12
21-16</t>
  </si>
  <si>
    <t>19-21
18-21</t>
  </si>
  <si>
    <t>21-14
21-17</t>
  </si>
  <si>
    <t>21-18
21-07</t>
  </si>
  <si>
    <t>21-09
24-22</t>
  </si>
  <si>
    <t>15-21
21-14
22-20</t>
  </si>
  <si>
    <t>21-19
19-21
21-18</t>
  </si>
  <si>
    <t>14-21
21-18
17-21</t>
  </si>
  <si>
    <t>17-21
21-17
21-14</t>
  </si>
  <si>
    <t>13-21
21-14
15-21</t>
  </si>
  <si>
    <t>21-12
21-09</t>
  </si>
  <si>
    <t>07-21
12-21</t>
  </si>
  <si>
    <t>21-16
16-21
14-21</t>
  </si>
  <si>
    <t>21-05
20-22
21-18</t>
  </si>
  <si>
    <t>19-21
15-21</t>
  </si>
  <si>
    <t>21-08
21-08</t>
  </si>
  <si>
    <t>20-22
21-19
21-11</t>
  </si>
  <si>
    <t>21-16
21-18</t>
  </si>
  <si>
    <t>10-21
21-23</t>
  </si>
  <si>
    <t>22-20
21-23
21-18</t>
  </si>
  <si>
    <t>21-06
18-21
21-11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</si>
</sst>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ＭＳ Ｐゴシック"/>
      <family val="3"/>
    </font>
    <font>
      <sz val="10"/>
      <name val="Arial"/>
      <family val="2"/>
    </font>
    <font>
      <sz val="12"/>
      <name val="Osaka"/>
      <family val="3"/>
    </font>
    <font>
      <sz val="4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strike/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6"/>
      <color indexed="22"/>
      <name val="ＭＳ Ｐゴシック"/>
      <family val="3"/>
    </font>
    <font>
      <sz val="11"/>
      <color indexed="22"/>
      <name val="ＭＳ Ｐゴシック"/>
      <family val="3"/>
    </font>
    <font>
      <b/>
      <sz val="16"/>
      <color indexed="10"/>
      <name val="Osaka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4" borderId="1" applyNumberFormat="0" applyAlignment="0" applyProtection="0"/>
    <xf numFmtId="0" fontId="17" fillId="10" borderId="0" applyNumberFormat="0" applyBorder="0" applyAlignment="0" applyProtection="0"/>
    <xf numFmtId="9" fontId="1" fillId="0" borderId="0" applyFill="0" applyBorder="0" applyAlignment="0" applyProtection="0"/>
    <xf numFmtId="0" fontId="0" fillId="5" borderId="2" applyNumberFormat="0" applyFont="0" applyAlignment="0" applyProtection="0"/>
    <xf numFmtId="0" fontId="18" fillId="0" borderId="3" applyNumberFormat="0" applyFill="0" applyAlignment="0" applyProtection="0"/>
    <xf numFmtId="0" fontId="19" fillId="17" borderId="0" applyNumberFormat="0" applyBorder="0" applyAlignment="0" applyProtection="0"/>
    <xf numFmtId="0" fontId="20" fillId="9" borderId="4" applyNumberFormat="0" applyAlignment="0" applyProtection="0"/>
    <xf numFmtId="0" fontId="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9" borderId="9" applyNumberFormat="0" applyAlignment="0" applyProtection="0"/>
    <xf numFmtId="0" fontId="2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27" fillId="3" borderId="4" applyNumberFormat="0" applyAlignment="0" applyProtection="0"/>
    <xf numFmtId="0" fontId="2" fillId="0" borderId="0">
      <alignment/>
      <protection/>
    </xf>
    <xf numFmtId="0" fontId="28" fillId="7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60" applyFont="1">
      <alignment/>
      <protection/>
    </xf>
    <xf numFmtId="0" fontId="7" fillId="0" borderId="0" xfId="60" applyFont="1">
      <alignment/>
      <protection/>
    </xf>
    <xf numFmtId="0" fontId="9" fillId="0" borderId="10" xfId="0" applyFont="1" applyBorder="1" applyAlignment="1">
      <alignment vertical="center"/>
    </xf>
    <xf numFmtId="0" fontId="12" fillId="0" borderId="0" xfId="60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60" applyFont="1">
      <alignment/>
      <protection/>
    </xf>
    <xf numFmtId="0" fontId="3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34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60" applyFont="1" applyBorder="1" applyAlignment="1">
      <alignment horizontal="center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 wrapText="1"/>
    </xf>
    <xf numFmtId="0" fontId="5" fillId="0" borderId="46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23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000080"/>
      </font>
      <fill>
        <patternFill>
          <bgColor rgb="FFFFFF99"/>
        </patternFill>
      </fill>
      <border/>
    </dxf>
    <dxf>
      <font>
        <color rgb="FFFF0000"/>
      </font>
      <border/>
    </dxf>
    <dxf>
      <font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serweb.shikoku.ne.jp/niihama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7</xdr:col>
      <xdr:colOff>38100</xdr:colOff>
      <xdr:row>34</xdr:row>
      <xdr:rowOff>133350</xdr:rowOff>
    </xdr:to>
    <xdr:sp>
      <xdr:nvSpPr>
        <xdr:cNvPr id="1" name="Picture 2"/>
        <xdr:cNvSpPr>
          <a:spLocks/>
        </xdr:cNvSpPr>
      </xdr:nvSpPr>
      <xdr:spPr>
        <a:xfrm>
          <a:off x="685800" y="2952750"/>
          <a:ext cx="4267200" cy="407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771525</xdr:colOff>
      <xdr:row>10</xdr:row>
      <xdr:rowOff>104775</xdr:rowOff>
    </xdr:from>
    <xdr:to>
      <xdr:col>8</xdr:col>
      <xdr:colOff>123825</xdr:colOff>
      <xdr:row>34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2886075"/>
          <a:ext cx="4267200" cy="407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2</xdr:row>
      <xdr:rowOff>114300</xdr:rowOff>
    </xdr:from>
    <xdr:to>
      <xdr:col>2</xdr:col>
      <xdr:colOff>561975</xdr:colOff>
      <xdr:row>4</xdr:row>
      <xdr:rowOff>19050</xdr:rowOff>
    </xdr:to>
    <xdr:sp>
      <xdr:nvSpPr>
        <xdr:cNvPr id="3" name="Rectangle 19">
          <a:hlinkClick r:id="rId2"/>
        </xdr:cNvPr>
        <xdr:cNvSpPr>
          <a:spLocks/>
        </xdr:cNvSpPr>
      </xdr:nvSpPr>
      <xdr:spPr>
        <a:xfrm>
          <a:off x="828675" y="457200"/>
          <a:ext cx="1219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top-page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2</xdr:row>
      <xdr:rowOff>66675</xdr:rowOff>
    </xdr:from>
    <xdr:ext cx="238125" cy="828675"/>
    <xdr:sp>
      <xdr:nvSpPr>
        <xdr:cNvPr id="1" name="TextBox 1"/>
        <xdr:cNvSpPr txBox="1">
          <a:spLocks noChangeArrowheads="1"/>
        </xdr:cNvSpPr>
      </xdr:nvSpPr>
      <xdr:spPr>
        <a:xfrm>
          <a:off x="3238500" y="504825"/>
          <a:ext cx="2381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佐々木圭都</a:t>
          </a:r>
        </a:p>
      </xdr:txBody>
    </xdr:sp>
    <xdr:clientData/>
  </xdr:oneCellAnchor>
  <xdr:oneCellAnchor>
    <xdr:from>
      <xdr:col>11</xdr:col>
      <xdr:colOff>76200</xdr:colOff>
      <xdr:row>63</xdr:row>
      <xdr:rowOff>47625</xdr:rowOff>
    </xdr:from>
    <xdr:ext cx="238125" cy="685800"/>
    <xdr:sp>
      <xdr:nvSpPr>
        <xdr:cNvPr id="2" name="TextBox 2"/>
        <xdr:cNvSpPr txBox="1">
          <a:spLocks noChangeArrowheads="1"/>
        </xdr:cNvSpPr>
      </xdr:nvSpPr>
      <xdr:spPr>
        <a:xfrm>
          <a:off x="3238500" y="11515725"/>
          <a:ext cx="2381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田坂颯汰</a:t>
          </a:r>
        </a:p>
      </xdr:txBody>
    </xdr:sp>
    <xdr:clientData/>
  </xdr:oneCellAnchor>
  <xdr:oneCellAnchor>
    <xdr:from>
      <xdr:col>11</xdr:col>
      <xdr:colOff>76200</xdr:colOff>
      <xdr:row>15</xdr:row>
      <xdr:rowOff>38100</xdr:rowOff>
    </xdr:from>
    <xdr:ext cx="238125" cy="685800"/>
    <xdr:sp>
      <xdr:nvSpPr>
        <xdr:cNvPr id="3" name="TextBox 5"/>
        <xdr:cNvSpPr txBox="1">
          <a:spLocks noChangeArrowheads="1"/>
        </xdr:cNvSpPr>
      </xdr:nvSpPr>
      <xdr:spPr>
        <a:xfrm>
          <a:off x="3238500" y="2819400"/>
          <a:ext cx="2381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山野寧々</a:t>
          </a:r>
        </a:p>
      </xdr:txBody>
    </xdr:sp>
    <xdr:clientData/>
  </xdr:oneCellAnchor>
  <xdr:oneCellAnchor>
    <xdr:from>
      <xdr:col>11</xdr:col>
      <xdr:colOff>76200</xdr:colOff>
      <xdr:row>46</xdr:row>
      <xdr:rowOff>47625</xdr:rowOff>
    </xdr:from>
    <xdr:ext cx="238125" cy="685800"/>
    <xdr:sp>
      <xdr:nvSpPr>
        <xdr:cNvPr id="4" name="TextBox 6"/>
        <xdr:cNvSpPr txBox="1">
          <a:spLocks noChangeArrowheads="1"/>
        </xdr:cNvSpPr>
      </xdr:nvSpPr>
      <xdr:spPr>
        <a:xfrm>
          <a:off x="3238500" y="8439150"/>
          <a:ext cx="2381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久門由奈</a:t>
          </a:r>
        </a:p>
      </xdr:txBody>
    </xdr:sp>
    <xdr:clientData/>
  </xdr:oneCellAnchor>
  <xdr:oneCellAnchor>
    <xdr:from>
      <xdr:col>11</xdr:col>
      <xdr:colOff>114300</xdr:colOff>
      <xdr:row>29</xdr:row>
      <xdr:rowOff>66675</xdr:rowOff>
    </xdr:from>
    <xdr:ext cx="228600" cy="685800"/>
    <xdr:sp>
      <xdr:nvSpPr>
        <xdr:cNvPr id="5" name="TextBox 7"/>
        <xdr:cNvSpPr txBox="1">
          <a:spLocks noChangeArrowheads="1"/>
        </xdr:cNvSpPr>
      </xdr:nvSpPr>
      <xdr:spPr>
        <a:xfrm>
          <a:off x="3276600" y="5381625"/>
          <a:ext cx="2286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上田優明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46"/>
  <sheetViews>
    <sheetView showGridLines="0" tabSelected="1" view="pageBreakPreview" zoomScale="60" zoomScaleNormal="60" zoomScalePageLayoutView="0" workbookViewId="0" topLeftCell="A1">
      <selection activeCell="A1" sqref="A1"/>
    </sheetView>
  </sheetViews>
  <sheetFormatPr defaultColWidth="9.00390625" defaultRowHeight="13.5"/>
  <cols>
    <col min="2" max="2" width="10.50390625" style="0" customWidth="1"/>
    <col min="9" max="9" width="11.00390625" style="0" customWidth="1"/>
  </cols>
  <sheetData>
    <row r="6" ht="55.5">
      <c r="B6" s="1" t="s">
        <v>24</v>
      </c>
    </row>
    <row r="8" ht="55.5">
      <c r="B8" s="1" t="s">
        <v>0</v>
      </c>
    </row>
    <row r="38" spans="2:4" ht="17.25">
      <c r="B38" s="2" t="s">
        <v>1</v>
      </c>
      <c r="C38" s="2" t="s">
        <v>26</v>
      </c>
      <c r="D38" s="2"/>
    </row>
    <row r="39" spans="2:4" ht="17.25">
      <c r="B39" s="2"/>
      <c r="C39" s="2"/>
      <c r="D39" s="2"/>
    </row>
    <row r="40" spans="2:4" ht="17.25">
      <c r="B40" s="2" t="s">
        <v>2</v>
      </c>
      <c r="C40" s="2" t="s">
        <v>25</v>
      </c>
      <c r="D40" s="2"/>
    </row>
    <row r="41" spans="2:4" ht="17.25">
      <c r="B41" s="2"/>
      <c r="C41" s="2"/>
      <c r="D41" s="2"/>
    </row>
    <row r="42" spans="2:4" ht="17.25">
      <c r="B42" s="2" t="s">
        <v>3</v>
      </c>
      <c r="C42" s="2" t="s">
        <v>4</v>
      </c>
      <c r="D42" s="2"/>
    </row>
    <row r="43" spans="2:4" ht="17.25">
      <c r="B43" s="2"/>
      <c r="C43" s="2"/>
      <c r="D43" s="2"/>
    </row>
    <row r="44" spans="2:4" ht="17.25">
      <c r="B44" s="2" t="s">
        <v>5</v>
      </c>
      <c r="C44" s="2" t="s">
        <v>6</v>
      </c>
      <c r="D44" s="2"/>
    </row>
    <row r="45" spans="2:4" ht="17.25">
      <c r="B45" s="2"/>
      <c r="C45" s="2"/>
      <c r="D45" s="2"/>
    </row>
    <row r="46" spans="2:4" ht="17.25">
      <c r="B46" s="2"/>
      <c r="C46" s="2" t="s">
        <v>7</v>
      </c>
      <c r="D46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2:AJ376"/>
  <sheetViews>
    <sheetView showGridLines="0" view="pageBreakPreview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625" style="0" customWidth="1"/>
    <col min="3" max="3" width="10.625" style="0" customWidth="1"/>
    <col min="4" max="29" width="2.625" style="0" customWidth="1"/>
    <col min="30" max="30" width="2.625" style="87" customWidth="1"/>
    <col min="31" max="33" width="2.625" style="95" customWidth="1"/>
    <col min="34" max="36" width="3.625" style="95" customWidth="1"/>
  </cols>
  <sheetData>
    <row r="2" spans="2:3" ht="15.75" customHeight="1">
      <c r="B2" t="s">
        <v>8</v>
      </c>
      <c r="C2" s="3"/>
    </row>
    <row r="3" spans="2:36" s="15" customFormat="1" ht="15" customHeight="1">
      <c r="B3" s="16" t="s">
        <v>32</v>
      </c>
      <c r="C3" s="17"/>
      <c r="D3" s="126" t="s">
        <v>78</v>
      </c>
      <c r="E3" s="88"/>
      <c r="F3" s="88"/>
      <c r="G3" s="88"/>
      <c r="H3" s="89"/>
      <c r="I3" s="126" t="s">
        <v>79</v>
      </c>
      <c r="J3" s="88"/>
      <c r="K3" s="88"/>
      <c r="L3" s="88"/>
      <c r="M3" s="89"/>
      <c r="N3" s="126" t="s">
        <v>80</v>
      </c>
      <c r="O3" s="88"/>
      <c r="P3" s="88"/>
      <c r="Q3" s="88"/>
      <c r="R3" s="89"/>
      <c r="S3" s="126" t="s">
        <v>81</v>
      </c>
      <c r="T3" s="88"/>
      <c r="U3" s="88"/>
      <c r="V3" s="88"/>
      <c r="W3" s="89"/>
      <c r="X3" s="126" t="s">
        <v>33</v>
      </c>
      <c r="Y3" s="88"/>
      <c r="Z3" s="89"/>
      <c r="AA3" s="126" t="s">
        <v>34</v>
      </c>
      <c r="AB3" s="89"/>
      <c r="AD3" s="96"/>
      <c r="AE3" s="97"/>
      <c r="AF3" s="97"/>
      <c r="AG3" s="97"/>
      <c r="AH3" s="97"/>
      <c r="AI3" s="97"/>
      <c r="AJ3" s="97"/>
    </row>
    <row r="4" spans="2:36" s="15" customFormat="1" ht="15" customHeight="1">
      <c r="B4" s="125" t="s">
        <v>75</v>
      </c>
      <c r="C4" s="113" t="s">
        <v>71</v>
      </c>
      <c r="D4" s="80"/>
      <c r="E4" s="81"/>
      <c r="F4" s="81"/>
      <c r="G4" s="81"/>
      <c r="H4" s="82"/>
      <c r="I4" s="19" t="str">
        <f>IF(I5="","",IF(I5&gt;M5,"○","×"))</f>
        <v>○</v>
      </c>
      <c r="J4" s="20">
        <v>21</v>
      </c>
      <c r="K4" s="21" t="s">
        <v>35</v>
      </c>
      <c r="L4" s="20">
        <v>13</v>
      </c>
      <c r="M4" s="22"/>
      <c r="N4" s="19" t="str">
        <f>IF(N5="","",IF(N5&gt;R5,"○","×"))</f>
        <v>○</v>
      </c>
      <c r="O4" s="20">
        <v>21</v>
      </c>
      <c r="P4" s="21" t="s">
        <v>35</v>
      </c>
      <c r="Q4" s="20">
        <v>5</v>
      </c>
      <c r="R4" s="22"/>
      <c r="S4" s="19" t="str">
        <f>IF(S5="","",IF(S5&gt;W5,"○","×"))</f>
        <v>○</v>
      </c>
      <c r="T4" s="20">
        <v>21</v>
      </c>
      <c r="U4" s="21" t="s">
        <v>36</v>
      </c>
      <c r="V4" s="20">
        <v>8</v>
      </c>
      <c r="W4" s="22"/>
      <c r="X4" s="113">
        <f>IF(I4="","",COUNTIF(I4:W4,"○"))</f>
        <v>3</v>
      </c>
      <c r="Y4" s="90" t="s">
        <v>37</v>
      </c>
      <c r="Z4" s="93">
        <f>IF(I4="","",COUNTIF(I4:W4,"×"))</f>
        <v>0</v>
      </c>
      <c r="AA4" s="113">
        <f>IF(AD5="","",RANK(AD5,AD4:AD15))</f>
        <v>1</v>
      </c>
      <c r="AB4" s="93"/>
      <c r="AD4" s="96"/>
      <c r="AE4" s="97">
        <f>IF(J4="","",IF(J4&gt;L4,1,0))</f>
        <v>1</v>
      </c>
      <c r="AF4" s="97">
        <f>IF(J4="","",IF(J4&lt;L4,1,0))</f>
        <v>0</v>
      </c>
      <c r="AG4" s="97">
        <f>IF(O4="","",IF(O4&gt;Q4,1,0))</f>
        <v>1</v>
      </c>
      <c r="AH4" s="97">
        <f>IF(O4="","",IF(O4&lt;Q4,1,0))</f>
        <v>0</v>
      </c>
      <c r="AI4" s="97">
        <f>IF(T4="","",IF(T4&gt;V4,1,0))</f>
        <v>1</v>
      </c>
      <c r="AJ4" s="97">
        <f>IF(T4="","",IF(T4&lt;V4,1,0))</f>
        <v>0</v>
      </c>
    </row>
    <row r="5" spans="2:36" s="15" customFormat="1" ht="15" customHeight="1">
      <c r="B5" s="111"/>
      <c r="C5" s="114"/>
      <c r="D5" s="83"/>
      <c r="E5" s="127"/>
      <c r="F5" s="127"/>
      <c r="G5" s="127"/>
      <c r="H5" s="128"/>
      <c r="I5" s="78">
        <f>IF(J4="","",SUM(AE4:AE6))</f>
        <v>2</v>
      </c>
      <c r="J5" s="23">
        <v>21</v>
      </c>
      <c r="K5" s="21" t="s">
        <v>38</v>
      </c>
      <c r="L5" s="23">
        <v>8</v>
      </c>
      <c r="M5" s="85">
        <f>IF(J4="","",SUM(AF4:AF6))</f>
        <v>0</v>
      </c>
      <c r="N5" s="78">
        <f>IF(O4="","",SUM(AG4:AG6))</f>
        <v>2</v>
      </c>
      <c r="O5" s="23">
        <v>21</v>
      </c>
      <c r="P5" s="21" t="s">
        <v>35</v>
      </c>
      <c r="Q5" s="23">
        <v>3</v>
      </c>
      <c r="R5" s="85">
        <f>IF(O4="","",SUM(AH4:AH6))</f>
        <v>0</v>
      </c>
      <c r="S5" s="78">
        <f>IF(T4="","",SUM(AI4:AI6))</f>
        <v>2</v>
      </c>
      <c r="T5" s="23">
        <v>21</v>
      </c>
      <c r="U5" s="21" t="s">
        <v>39</v>
      </c>
      <c r="V5" s="23">
        <v>3</v>
      </c>
      <c r="W5" s="85">
        <f>IF(T4="","",SUM(AJ4:AJ6))</f>
        <v>0</v>
      </c>
      <c r="X5" s="114"/>
      <c r="Y5" s="91"/>
      <c r="Z5" s="94"/>
      <c r="AA5" s="114"/>
      <c r="AB5" s="94"/>
      <c r="AD5" s="96">
        <f>IF(X4="","",X4*1000+(I5+N5+S5)*100+((I5+N5+S5)-(M5+R5+W5))*10+((SUM(J4:J6)+SUM(O4:O6)+SUM(T4:T6))-(SUM(L4:L6)+SUM(Q4:Q6)+SUM(V4:V6))))</f>
        <v>3746</v>
      </c>
      <c r="AE5" s="97">
        <f>IF(J5="","",IF(J5&gt;L5,1,0))</f>
        <v>1</v>
      </c>
      <c r="AF5" s="97">
        <f>IF(J5="","",IF(J5&lt;L5,1,0))</f>
        <v>0</v>
      </c>
      <c r="AG5" s="97">
        <f>IF(O5="","",IF(O5&gt;Q5,1,0))</f>
        <v>1</v>
      </c>
      <c r="AH5" s="97">
        <f>IF(O5="","",IF(O5&lt;Q5,1,0))</f>
        <v>0</v>
      </c>
      <c r="AI5" s="97">
        <f>IF(T5="","",IF(T5&gt;V5,1,0))</f>
        <v>1</v>
      </c>
      <c r="AJ5" s="97">
        <f>IF(T5="","",IF(T5&lt;V5,1,0))</f>
        <v>0</v>
      </c>
    </row>
    <row r="6" spans="2:36" s="15" customFormat="1" ht="15" customHeight="1">
      <c r="B6" s="112"/>
      <c r="C6" s="115"/>
      <c r="D6" s="129"/>
      <c r="E6" s="130"/>
      <c r="F6" s="130"/>
      <c r="G6" s="130"/>
      <c r="H6" s="131"/>
      <c r="I6" s="79"/>
      <c r="J6" s="25"/>
      <c r="K6" s="21" t="s">
        <v>39</v>
      </c>
      <c r="L6" s="25"/>
      <c r="M6" s="86"/>
      <c r="N6" s="79"/>
      <c r="O6" s="25"/>
      <c r="P6" s="26" t="s">
        <v>39</v>
      </c>
      <c r="Q6" s="25"/>
      <c r="R6" s="86"/>
      <c r="S6" s="79"/>
      <c r="T6" s="25"/>
      <c r="U6" s="21" t="s">
        <v>39</v>
      </c>
      <c r="V6" s="25"/>
      <c r="W6" s="86"/>
      <c r="X6" s="115"/>
      <c r="Y6" s="92"/>
      <c r="Z6" s="84"/>
      <c r="AA6" s="115"/>
      <c r="AB6" s="84"/>
      <c r="AD6" s="96"/>
      <c r="AE6" s="97">
        <f>IF(J6="","",IF(J6&gt;L6,1,0))</f>
      </c>
      <c r="AF6" s="97">
        <f>IF(J6="","",IF(J6&lt;L6,1,0))</f>
      </c>
      <c r="AG6" s="97">
        <f>IF(O6="","",IF(O6&gt;Q6,1,0))</f>
      </c>
      <c r="AH6" s="97">
        <f>IF(O6="","",IF(O6&lt;Q6,1,0))</f>
      </c>
      <c r="AI6" s="97">
        <f>IF(T6="","",IF(T6&gt;V6,1,0))</f>
      </c>
      <c r="AJ6" s="97">
        <f>IF(T6="","",IF(T6&lt;V6,1,0))</f>
      </c>
    </row>
    <row r="7" spans="2:36" s="15" customFormat="1" ht="15" customHeight="1">
      <c r="B7" s="125" t="s">
        <v>76</v>
      </c>
      <c r="C7" s="113" t="s">
        <v>72</v>
      </c>
      <c r="D7" s="19" t="str">
        <f>IF(D8="","",IF(D8&gt;H8,"○","×"))</f>
        <v>×</v>
      </c>
      <c r="E7" s="27">
        <f>IF(L4="","",L4)</f>
        <v>13</v>
      </c>
      <c r="F7" s="21" t="s">
        <v>39</v>
      </c>
      <c r="G7" s="27">
        <f>IF(J4="","",J4)</f>
        <v>21</v>
      </c>
      <c r="H7" s="22"/>
      <c r="I7" s="80"/>
      <c r="J7" s="81"/>
      <c r="K7" s="81"/>
      <c r="L7" s="81"/>
      <c r="M7" s="82"/>
      <c r="N7" s="19" t="str">
        <f>IF(N8="","",IF(N8&gt;R8,"○","×"))</f>
        <v>○</v>
      </c>
      <c r="O7" s="20">
        <v>21</v>
      </c>
      <c r="P7" s="21" t="s">
        <v>40</v>
      </c>
      <c r="Q7" s="20">
        <v>15</v>
      </c>
      <c r="R7" s="22"/>
      <c r="S7" s="19" t="str">
        <f>IF(S8="","",IF(S8&gt;W8,"○","×"))</f>
        <v>○</v>
      </c>
      <c r="T7" s="20">
        <v>21</v>
      </c>
      <c r="U7" s="28" t="s">
        <v>41</v>
      </c>
      <c r="V7" s="20">
        <v>12</v>
      </c>
      <c r="W7" s="22"/>
      <c r="X7" s="113">
        <f>IF(D7="","",COUNTIF(D7:W9,"○"))</f>
        <v>2</v>
      </c>
      <c r="Y7" s="90" t="s">
        <v>37</v>
      </c>
      <c r="Z7" s="93">
        <f>IF(D7="","",COUNTIF(D7:W9,"×"))</f>
        <v>1</v>
      </c>
      <c r="AA7" s="113">
        <f>IF(AD8="","",RANK(AD8,AD4:AD15))</f>
        <v>2</v>
      </c>
      <c r="AB7" s="93"/>
      <c r="AD7" s="96"/>
      <c r="AE7" s="97">
        <f>IF(O7="","",IF(O7&gt;Q7,1,0))</f>
        <v>1</v>
      </c>
      <c r="AF7" s="97">
        <f>IF(O7="","",IF(O7&lt;Q7,1,0))</f>
        <v>0</v>
      </c>
      <c r="AG7" s="97">
        <f>IF(T7="","",IF(T7&gt;V7,1,0))</f>
        <v>1</v>
      </c>
      <c r="AH7" s="97">
        <f>IF(T7="","",IF(T7&lt;V7,1,0))</f>
        <v>0</v>
      </c>
      <c r="AI7" s="97"/>
      <c r="AJ7" s="97"/>
    </row>
    <row r="8" spans="2:36" s="15" customFormat="1" ht="15" customHeight="1">
      <c r="B8" s="111"/>
      <c r="C8" s="114"/>
      <c r="D8" s="107">
        <f>M5</f>
        <v>0</v>
      </c>
      <c r="E8" s="29">
        <f>IF(L5="","",L5)</f>
        <v>8</v>
      </c>
      <c r="F8" s="21" t="s">
        <v>35</v>
      </c>
      <c r="G8" s="29">
        <f>IF(J5="","",J5)</f>
        <v>21</v>
      </c>
      <c r="H8" s="85">
        <f>I5</f>
        <v>2</v>
      </c>
      <c r="I8" s="83"/>
      <c r="J8" s="127"/>
      <c r="K8" s="127"/>
      <c r="L8" s="127"/>
      <c r="M8" s="128"/>
      <c r="N8" s="78">
        <f>IF(O7="","",SUM(AE7:AE9))</f>
        <v>2</v>
      </c>
      <c r="O8" s="23">
        <v>21</v>
      </c>
      <c r="P8" s="21" t="s">
        <v>40</v>
      </c>
      <c r="Q8" s="23">
        <v>15</v>
      </c>
      <c r="R8" s="85">
        <f>IF(O7="","",SUM(AF7:AF9))</f>
        <v>0</v>
      </c>
      <c r="S8" s="78">
        <f>IF(T7="","",SUM(AG7:AG9))</f>
        <v>2</v>
      </c>
      <c r="T8" s="23">
        <v>21</v>
      </c>
      <c r="U8" s="21" t="s">
        <v>42</v>
      </c>
      <c r="V8" s="23">
        <v>8</v>
      </c>
      <c r="W8" s="85">
        <f>IF(T7="","",SUM(AH7:AH9))</f>
        <v>0</v>
      </c>
      <c r="X8" s="114"/>
      <c r="Y8" s="91"/>
      <c r="Z8" s="94"/>
      <c r="AA8" s="114"/>
      <c r="AB8" s="94"/>
      <c r="AD8" s="96">
        <f>IF(X7="","",X7*1000+(D8+N8+S8)*100+((D8+N8+S8)-(H8+R8+W8))*10+((SUM(E7:E9)+SUM(O7:O9)+SUM(T7:T9))-(SUM(G7:G9)+SUM(Q7:Q9)+SUM(V7:V9))))</f>
        <v>2433</v>
      </c>
      <c r="AE8" s="97">
        <f>IF(O8="","",IF(O8&gt;Q8,1,0))</f>
        <v>1</v>
      </c>
      <c r="AF8" s="97">
        <f>IF(O8="","",IF(O8&lt;Q8,1,0))</f>
        <v>0</v>
      </c>
      <c r="AG8" s="97">
        <f>IF(T8="","",IF(T8&gt;V8,1,0))</f>
        <v>1</v>
      </c>
      <c r="AH8" s="97">
        <f>IF(T8="","",IF(T8&lt;V8,1,0))</f>
        <v>0</v>
      </c>
      <c r="AI8" s="97"/>
      <c r="AJ8" s="97"/>
    </row>
    <row r="9" spans="2:36" s="15" customFormat="1" ht="15" customHeight="1">
      <c r="B9" s="112"/>
      <c r="C9" s="115"/>
      <c r="D9" s="108"/>
      <c r="E9" s="30">
        <f>IF(L6="","",L6)</f>
      </c>
      <c r="F9" s="26" t="s">
        <v>43</v>
      </c>
      <c r="G9" s="30">
        <f>IF(J6="","",J6)</f>
      </c>
      <c r="H9" s="86"/>
      <c r="I9" s="129"/>
      <c r="J9" s="130"/>
      <c r="K9" s="130"/>
      <c r="L9" s="130"/>
      <c r="M9" s="131"/>
      <c r="N9" s="79"/>
      <c r="O9" s="25"/>
      <c r="P9" s="21" t="s">
        <v>44</v>
      </c>
      <c r="Q9" s="25"/>
      <c r="R9" s="86"/>
      <c r="S9" s="79"/>
      <c r="T9" s="25"/>
      <c r="U9" s="26" t="s">
        <v>44</v>
      </c>
      <c r="V9" s="25"/>
      <c r="W9" s="86"/>
      <c r="X9" s="115"/>
      <c r="Y9" s="92"/>
      <c r="Z9" s="84"/>
      <c r="AA9" s="115"/>
      <c r="AB9" s="84"/>
      <c r="AD9" s="96"/>
      <c r="AE9" s="97">
        <f>IF(O9="","",IF(O9&gt;Q9,1,0))</f>
      </c>
      <c r="AF9" s="97">
        <f>IF(O9="","",IF(O9&lt;Q9,1,0))</f>
      </c>
      <c r="AG9" s="97">
        <f>IF(T9="","",IF(T9&gt;V9,1,0))</f>
      </c>
      <c r="AH9" s="97">
        <f>IF(T9="","",IF(T9&lt;V9,1,0))</f>
      </c>
      <c r="AI9" s="97"/>
      <c r="AJ9" s="97"/>
    </row>
    <row r="10" spans="2:36" s="15" customFormat="1" ht="15" customHeight="1">
      <c r="B10" s="125" t="s">
        <v>77</v>
      </c>
      <c r="C10" s="113" t="s">
        <v>73</v>
      </c>
      <c r="D10" s="19" t="str">
        <f>IF(D11="","",IF(D11&gt;H11,"○","×"))</f>
        <v>×</v>
      </c>
      <c r="E10" s="27">
        <f>IF(Q4="","",Q4)</f>
        <v>5</v>
      </c>
      <c r="F10" s="21" t="s">
        <v>38</v>
      </c>
      <c r="G10" s="27">
        <f>IF(O4="","",O4)</f>
        <v>21</v>
      </c>
      <c r="H10" s="22"/>
      <c r="I10" s="19" t="str">
        <f>IF(I11="","",IF(I11&gt;M11,"○","×"))</f>
        <v>×</v>
      </c>
      <c r="J10" s="20">
        <f>IF(Q7="","",Q7)</f>
        <v>15</v>
      </c>
      <c r="K10" s="21" t="s">
        <v>35</v>
      </c>
      <c r="L10" s="20">
        <f>IF(O7="","",O7)</f>
        <v>21</v>
      </c>
      <c r="M10" s="22"/>
      <c r="N10" s="80"/>
      <c r="O10" s="81"/>
      <c r="P10" s="81"/>
      <c r="Q10" s="81"/>
      <c r="R10" s="82"/>
      <c r="S10" s="19" t="str">
        <f>IF(S11="","",IF(S11&gt;W11,"○","×"))</f>
        <v>○</v>
      </c>
      <c r="T10" s="20">
        <v>21</v>
      </c>
      <c r="U10" s="21" t="s">
        <v>40</v>
      </c>
      <c r="V10" s="20">
        <v>15</v>
      </c>
      <c r="W10" s="22"/>
      <c r="X10" s="113">
        <f>IF(D10="","",COUNTIF(D10:W12,"○"))</f>
        <v>1</v>
      </c>
      <c r="Y10" s="90" t="s">
        <v>37</v>
      </c>
      <c r="Z10" s="93">
        <f>IF(D10="","",COUNTIF(D10:W12,"×"))</f>
        <v>2</v>
      </c>
      <c r="AA10" s="113">
        <f>IF(AD11="","",RANK(AD11,AD4:AD15))</f>
        <v>3</v>
      </c>
      <c r="AB10" s="93"/>
      <c r="AD10" s="96"/>
      <c r="AE10" s="97">
        <f>IF(T10="","",IF(T10&gt;V10,1,0))</f>
        <v>1</v>
      </c>
      <c r="AF10" s="97">
        <f>IF(T10="","",IF(T10&lt;V10,1,0))</f>
        <v>0</v>
      </c>
      <c r="AG10" s="97"/>
      <c r="AH10" s="97"/>
      <c r="AI10" s="97"/>
      <c r="AJ10" s="97"/>
    </row>
    <row r="11" spans="2:36" s="15" customFormat="1" ht="15" customHeight="1">
      <c r="B11" s="111"/>
      <c r="C11" s="114"/>
      <c r="D11" s="107">
        <f>R5</f>
        <v>0</v>
      </c>
      <c r="E11" s="29">
        <f>IF(Q5="","",Q5)</f>
        <v>3</v>
      </c>
      <c r="F11" s="21" t="s">
        <v>45</v>
      </c>
      <c r="G11" s="29">
        <f>IF(O5="","",O5)</f>
        <v>21</v>
      </c>
      <c r="H11" s="85">
        <f>N5</f>
        <v>2</v>
      </c>
      <c r="I11" s="78">
        <f>R8</f>
        <v>0</v>
      </c>
      <c r="J11" s="23">
        <f>IF(Q8="","",Q8)</f>
        <v>15</v>
      </c>
      <c r="K11" s="21" t="s">
        <v>38</v>
      </c>
      <c r="L11" s="23">
        <f>IF(O8="","",O8)</f>
        <v>21</v>
      </c>
      <c r="M11" s="85">
        <f>N8</f>
        <v>2</v>
      </c>
      <c r="N11" s="83"/>
      <c r="O11" s="127"/>
      <c r="P11" s="127"/>
      <c r="Q11" s="127"/>
      <c r="R11" s="128"/>
      <c r="S11" s="78">
        <f>IF(T10="","",SUM(AE10:AE12))</f>
        <v>2</v>
      </c>
      <c r="T11" s="23">
        <v>24</v>
      </c>
      <c r="U11" s="21" t="s">
        <v>35</v>
      </c>
      <c r="V11" s="23">
        <v>22</v>
      </c>
      <c r="W11" s="85">
        <f>IF(T10="","",SUM(AF10:AF12))</f>
        <v>0</v>
      </c>
      <c r="X11" s="114"/>
      <c r="Y11" s="91"/>
      <c r="Z11" s="94"/>
      <c r="AA11" s="114"/>
      <c r="AB11" s="94"/>
      <c r="AD11" s="96">
        <f>IF(X10="","",X10*1000+(D11+I11+S11)*100+((D11+I11+S11)-(H11+M11+W11))*10+((SUM(E10:E12)+SUM(J10:J12)+SUM(T10:T12))-(SUM(G10:G12)+SUM(L10:L12)+SUM(V10:V12))))</f>
        <v>1142</v>
      </c>
      <c r="AE11" s="97">
        <f>IF(T11="","",IF(T11&gt;V11,1,0))</f>
        <v>1</v>
      </c>
      <c r="AF11" s="97">
        <f>IF(T11="","",IF(T11&lt;V11,1,0))</f>
        <v>0</v>
      </c>
      <c r="AG11" s="97"/>
      <c r="AH11" s="97"/>
      <c r="AI11" s="97"/>
      <c r="AJ11" s="97"/>
    </row>
    <row r="12" spans="2:36" s="15" customFormat="1" ht="15" customHeight="1">
      <c r="B12" s="112"/>
      <c r="C12" s="115"/>
      <c r="D12" s="108"/>
      <c r="E12" s="30">
        <f>IF(Q6="","",Q6)</f>
      </c>
      <c r="F12" s="26" t="s">
        <v>35</v>
      </c>
      <c r="G12" s="30">
        <f>IF(O6="","",O6)</f>
      </c>
      <c r="H12" s="86"/>
      <c r="I12" s="79"/>
      <c r="J12" s="25">
        <f>IF(Q9="","",Q9)</f>
      </c>
      <c r="K12" s="26" t="s">
        <v>35</v>
      </c>
      <c r="L12" s="25">
        <f>IF(O9="","",O9)</f>
      </c>
      <c r="M12" s="86"/>
      <c r="N12" s="129"/>
      <c r="O12" s="130"/>
      <c r="P12" s="130"/>
      <c r="Q12" s="130"/>
      <c r="R12" s="131"/>
      <c r="S12" s="79"/>
      <c r="T12" s="25"/>
      <c r="U12" s="21" t="s">
        <v>35</v>
      </c>
      <c r="V12" s="25"/>
      <c r="W12" s="86"/>
      <c r="X12" s="115"/>
      <c r="Y12" s="92"/>
      <c r="Z12" s="84"/>
      <c r="AA12" s="115"/>
      <c r="AB12" s="84"/>
      <c r="AD12" s="96"/>
      <c r="AE12" s="97">
        <f>IF(T12="","",IF(T12&gt;V12,1,0))</f>
      </c>
      <c r="AF12" s="97">
        <f>IF(T12="","",IF(T12&lt;V12,1,0))</f>
      </c>
      <c r="AG12" s="97"/>
      <c r="AH12" s="97"/>
      <c r="AI12" s="97"/>
      <c r="AJ12" s="97"/>
    </row>
    <row r="13" spans="2:36" s="15" customFormat="1" ht="15" customHeight="1">
      <c r="B13" s="125" t="s">
        <v>77</v>
      </c>
      <c r="C13" s="113" t="s">
        <v>74</v>
      </c>
      <c r="D13" s="19" t="str">
        <f>IF(D14="","",IF(D14&gt;H14,"○","×"))</f>
        <v>×</v>
      </c>
      <c r="E13" s="27">
        <f>IF(V4="","",V4)</f>
        <v>8</v>
      </c>
      <c r="F13" s="21" t="s">
        <v>46</v>
      </c>
      <c r="G13" s="27">
        <f>IF(T4="","",T4)</f>
        <v>21</v>
      </c>
      <c r="H13" s="22"/>
      <c r="I13" s="19" t="str">
        <f>IF(I14="","",IF(I14&gt;M14,"○","×"))</f>
        <v>×</v>
      </c>
      <c r="J13" s="20">
        <f>IF(V7="","",V7)</f>
        <v>12</v>
      </c>
      <c r="K13" s="21" t="s">
        <v>47</v>
      </c>
      <c r="L13" s="20">
        <f>IF(T7="","",T7)</f>
        <v>21</v>
      </c>
      <c r="M13" s="22"/>
      <c r="N13" s="19" t="str">
        <f>IF(N14="","",IF(N14&gt;R14,"○","×"))</f>
        <v>×</v>
      </c>
      <c r="O13" s="20">
        <f>IF(V10="","",V10)</f>
        <v>15</v>
      </c>
      <c r="P13" s="21" t="s">
        <v>48</v>
      </c>
      <c r="Q13" s="20">
        <f>IF(T10="","",T10)</f>
        <v>21</v>
      </c>
      <c r="R13" s="22"/>
      <c r="S13" s="80"/>
      <c r="T13" s="81"/>
      <c r="U13" s="81"/>
      <c r="V13" s="81"/>
      <c r="W13" s="82"/>
      <c r="X13" s="113">
        <f>IF(D13="","",COUNTIF(D13:R13,"○"))</f>
        <v>0</v>
      </c>
      <c r="Y13" s="90" t="s">
        <v>37</v>
      </c>
      <c r="Z13" s="93">
        <f>IF(D13="","",COUNTIF(D13:R13,"×"))</f>
        <v>3</v>
      </c>
      <c r="AA13" s="113">
        <f>IF(AD14="","",RANK(AD14,AD4:AD15))</f>
        <v>4</v>
      </c>
      <c r="AB13" s="93"/>
      <c r="AD13" s="96"/>
      <c r="AE13" s="97"/>
      <c r="AF13" s="97"/>
      <c r="AG13" s="97"/>
      <c r="AH13" s="97"/>
      <c r="AI13" s="97"/>
      <c r="AJ13" s="97"/>
    </row>
    <row r="14" spans="2:36" s="15" customFormat="1" ht="15" customHeight="1">
      <c r="B14" s="111"/>
      <c r="C14" s="114"/>
      <c r="D14" s="107">
        <f>W5</f>
        <v>0</v>
      </c>
      <c r="E14" s="29">
        <f>IF(V5="","",V5)</f>
        <v>3</v>
      </c>
      <c r="F14" s="21" t="s">
        <v>49</v>
      </c>
      <c r="G14" s="29">
        <f>IF(T5="","",T5)</f>
        <v>21</v>
      </c>
      <c r="H14" s="85">
        <f>S5</f>
        <v>2</v>
      </c>
      <c r="I14" s="78">
        <f>W8</f>
        <v>0</v>
      </c>
      <c r="J14" s="23">
        <f>IF(V8="","",V8)</f>
        <v>8</v>
      </c>
      <c r="K14" s="21" t="s">
        <v>38</v>
      </c>
      <c r="L14" s="23">
        <f>IF(T8="","",T8)</f>
        <v>21</v>
      </c>
      <c r="M14" s="85">
        <f>S8</f>
        <v>2</v>
      </c>
      <c r="N14" s="78">
        <f>W11</f>
        <v>0</v>
      </c>
      <c r="O14" s="23">
        <f>IF(V11="","",V11)</f>
        <v>22</v>
      </c>
      <c r="P14" s="21" t="s">
        <v>38</v>
      </c>
      <c r="Q14" s="23">
        <f>IF(T11="","",T11)</f>
        <v>24</v>
      </c>
      <c r="R14" s="85">
        <f>S11</f>
        <v>2</v>
      </c>
      <c r="S14" s="83"/>
      <c r="T14" s="127"/>
      <c r="U14" s="127"/>
      <c r="V14" s="127"/>
      <c r="W14" s="128"/>
      <c r="X14" s="114"/>
      <c r="Y14" s="91"/>
      <c r="Z14" s="94"/>
      <c r="AA14" s="114"/>
      <c r="AB14" s="94"/>
      <c r="AD14" s="96">
        <f>IF(X13="","",X13*1000+(D14+I14+N14)*100+((D14+I14+N14)-(H14+M14+R14))*10+((SUM(E13:E15)+SUM(J13:J15)+SUM(O13:O15))-(SUM(G13:G15)+SUM(L13:L15)+SUM(Q13:Q15))))</f>
        <v>-121</v>
      </c>
      <c r="AE14" s="97"/>
      <c r="AF14" s="97"/>
      <c r="AG14" s="97"/>
      <c r="AH14" s="97"/>
      <c r="AI14" s="97"/>
      <c r="AJ14" s="97"/>
    </row>
    <row r="15" spans="2:36" s="15" customFormat="1" ht="15" customHeight="1">
      <c r="B15" s="112"/>
      <c r="C15" s="115"/>
      <c r="D15" s="108"/>
      <c r="E15" s="30">
        <f>IF(V6="","",V6)</f>
      </c>
      <c r="F15" s="21" t="s">
        <v>38</v>
      </c>
      <c r="G15" s="30">
        <f>IF(T6="","",T6)</f>
      </c>
      <c r="H15" s="86"/>
      <c r="I15" s="79"/>
      <c r="J15" s="25">
        <f>IF(V9="","",V9)</f>
      </c>
      <c r="K15" s="26" t="s">
        <v>38</v>
      </c>
      <c r="L15" s="25">
        <f>IF(T9="","",T9)</f>
      </c>
      <c r="M15" s="86"/>
      <c r="N15" s="79"/>
      <c r="O15" s="25">
        <f>IF(V12="","",V12)</f>
      </c>
      <c r="P15" s="26" t="s">
        <v>38</v>
      </c>
      <c r="Q15" s="25">
        <f>IF(T12="","",T12)</f>
      </c>
      <c r="R15" s="86"/>
      <c r="S15" s="129"/>
      <c r="T15" s="130"/>
      <c r="U15" s="130"/>
      <c r="V15" s="130"/>
      <c r="W15" s="131"/>
      <c r="X15" s="115"/>
      <c r="Y15" s="92"/>
      <c r="Z15" s="84"/>
      <c r="AA15" s="115"/>
      <c r="AB15" s="84"/>
      <c r="AD15" s="96"/>
      <c r="AE15" s="97"/>
      <c r="AF15" s="97"/>
      <c r="AG15" s="97"/>
      <c r="AH15" s="97"/>
      <c r="AI15" s="97"/>
      <c r="AJ15" s="97"/>
    </row>
    <row r="16" spans="2:36" s="15" customFormat="1" ht="15" customHeight="1">
      <c r="B16" s="31"/>
      <c r="C16" s="32"/>
      <c r="D16" s="33"/>
      <c r="E16" s="33"/>
      <c r="F16" s="34"/>
      <c r="G16" s="33"/>
      <c r="AD16" s="96"/>
      <c r="AE16" s="97"/>
      <c r="AF16" s="97"/>
      <c r="AG16" s="97"/>
      <c r="AH16" s="97"/>
      <c r="AI16" s="97"/>
      <c r="AJ16" s="97"/>
    </row>
    <row r="17" spans="2:36" s="15" customFormat="1" ht="15" customHeight="1">
      <c r="B17" s="16" t="s">
        <v>50</v>
      </c>
      <c r="C17" s="17"/>
      <c r="D17" s="126" t="s">
        <v>87</v>
      </c>
      <c r="E17" s="88"/>
      <c r="F17" s="88"/>
      <c r="G17" s="88"/>
      <c r="H17" s="89"/>
      <c r="I17" s="126" t="s">
        <v>88</v>
      </c>
      <c r="J17" s="88"/>
      <c r="K17" s="88"/>
      <c r="L17" s="88"/>
      <c r="M17" s="89"/>
      <c r="N17" s="126" t="s">
        <v>89</v>
      </c>
      <c r="O17" s="88"/>
      <c r="P17" s="88"/>
      <c r="Q17" s="88"/>
      <c r="R17" s="89"/>
      <c r="S17" s="126" t="s">
        <v>90</v>
      </c>
      <c r="T17" s="88"/>
      <c r="U17" s="88"/>
      <c r="V17" s="88"/>
      <c r="W17" s="89"/>
      <c r="X17" s="126" t="s">
        <v>33</v>
      </c>
      <c r="Y17" s="88"/>
      <c r="Z17" s="89"/>
      <c r="AA17" s="126" t="s">
        <v>34</v>
      </c>
      <c r="AB17" s="89"/>
      <c r="AD17" s="96"/>
      <c r="AE17" s="97"/>
      <c r="AF17" s="97"/>
      <c r="AG17" s="97"/>
      <c r="AH17" s="97"/>
      <c r="AI17" s="97"/>
      <c r="AJ17" s="97"/>
    </row>
    <row r="18" spans="2:36" s="15" customFormat="1" ht="15" customHeight="1">
      <c r="B18" s="125" t="s">
        <v>77</v>
      </c>
      <c r="C18" s="113" t="s">
        <v>82</v>
      </c>
      <c r="D18" s="80"/>
      <c r="E18" s="81"/>
      <c r="F18" s="81"/>
      <c r="G18" s="81"/>
      <c r="H18" s="82"/>
      <c r="I18" s="19" t="str">
        <f>IF(I19="","",IF(I19&gt;M19,"○","×"))</f>
        <v>○</v>
      </c>
      <c r="J18" s="20">
        <v>21</v>
      </c>
      <c r="K18" s="21" t="s">
        <v>51</v>
      </c>
      <c r="L18" s="20">
        <v>18</v>
      </c>
      <c r="M18" s="22"/>
      <c r="N18" s="19" t="str">
        <f>IF(N19="","",IF(N19&gt;R19,"○","×"))</f>
        <v>○</v>
      </c>
      <c r="O18" s="20">
        <v>21</v>
      </c>
      <c r="P18" s="21" t="s">
        <v>51</v>
      </c>
      <c r="Q18" s="20">
        <v>18</v>
      </c>
      <c r="R18" s="22"/>
      <c r="S18" s="19" t="str">
        <f>IF(S19="","",IF(S19&gt;W19,"○","×"))</f>
        <v>○</v>
      </c>
      <c r="T18" s="20">
        <v>18</v>
      </c>
      <c r="U18" s="21" t="s">
        <v>52</v>
      </c>
      <c r="V18" s="20">
        <v>21</v>
      </c>
      <c r="W18" s="22"/>
      <c r="X18" s="113">
        <f>IF(I18="","",COUNTIF(I18:W18,"○"))</f>
        <v>3</v>
      </c>
      <c r="Y18" s="90" t="s">
        <v>37</v>
      </c>
      <c r="Z18" s="93">
        <f>IF(I18="","",COUNTIF(I18:W18,"×"))</f>
        <v>0</v>
      </c>
      <c r="AA18" s="113">
        <f>IF(AD19="","",RANK(AD19,AD18:AD29))</f>
        <v>1</v>
      </c>
      <c r="AB18" s="93"/>
      <c r="AD18" s="96"/>
      <c r="AE18" s="97">
        <f>IF(J18="","",IF(J18&gt;L18,1,0))</f>
        <v>1</v>
      </c>
      <c r="AF18" s="97">
        <f>IF(J18="","",IF(J18&lt;L18,1,0))</f>
        <v>0</v>
      </c>
      <c r="AG18" s="97">
        <f>IF(O18="","",IF(O18&gt;Q18,1,0))</f>
        <v>1</v>
      </c>
      <c r="AH18" s="97">
        <f>IF(O18="","",IF(O18&lt;Q18,1,0))</f>
        <v>0</v>
      </c>
      <c r="AI18" s="97">
        <f>IF(T18="","",IF(T18&gt;V18,1,0))</f>
        <v>0</v>
      </c>
      <c r="AJ18" s="97">
        <f>IF(T18="","",IF(T18&lt;V18,1,0))</f>
        <v>1</v>
      </c>
    </row>
    <row r="19" spans="2:36" s="15" customFormat="1" ht="15" customHeight="1">
      <c r="B19" s="111"/>
      <c r="C19" s="114"/>
      <c r="D19" s="83"/>
      <c r="E19" s="127"/>
      <c r="F19" s="127"/>
      <c r="G19" s="127"/>
      <c r="H19" s="128"/>
      <c r="I19" s="78">
        <f>IF(J18="","",SUM(AE18:AE20))</f>
        <v>2</v>
      </c>
      <c r="J19" s="23">
        <v>21</v>
      </c>
      <c r="K19" s="21" t="s">
        <v>40</v>
      </c>
      <c r="L19" s="23">
        <v>18</v>
      </c>
      <c r="M19" s="85">
        <f>IF(J18="","",SUM(AF18:AF20))</f>
        <v>0</v>
      </c>
      <c r="N19" s="78">
        <f>IF(O18="","",SUM(AG18:AG20))</f>
        <v>2</v>
      </c>
      <c r="O19" s="23">
        <v>21</v>
      </c>
      <c r="P19" s="21" t="s">
        <v>42</v>
      </c>
      <c r="Q19" s="23">
        <v>9</v>
      </c>
      <c r="R19" s="85">
        <f>IF(O18="","",SUM(AH18:AH20))</f>
        <v>0</v>
      </c>
      <c r="S19" s="78">
        <f>IF(T18="","",SUM(AI18:AI20))</f>
        <v>2</v>
      </c>
      <c r="T19" s="23">
        <v>21</v>
      </c>
      <c r="U19" s="21" t="s">
        <v>45</v>
      </c>
      <c r="V19" s="23">
        <v>15</v>
      </c>
      <c r="W19" s="85">
        <f>IF(T18="","",SUM(AJ18:AJ20))</f>
        <v>1</v>
      </c>
      <c r="X19" s="114"/>
      <c r="Y19" s="91"/>
      <c r="Z19" s="94"/>
      <c r="AA19" s="114"/>
      <c r="AB19" s="94"/>
      <c r="AD19" s="96">
        <f>IF(X18="","",X18*1000+(S19+I19+N19)*100+((S19+I19+N19)-(W19+M19+R19))*10+((SUM(T18:T20)+SUM(J18:J20)+SUM(O18:O20))-(SUM(V18:V20)+SUM(L18:L20)+SUM(Q18:Q20))))</f>
        <v>3677</v>
      </c>
      <c r="AE19" s="97">
        <f>IF(J19="","",IF(J19&gt;L19,1,0))</f>
        <v>1</v>
      </c>
      <c r="AF19" s="97">
        <f>IF(J19="","",IF(J19&lt;L19,1,0))</f>
        <v>0</v>
      </c>
      <c r="AG19" s="97">
        <f>IF(O19="","",IF(O19&gt;Q19,1,0))</f>
        <v>1</v>
      </c>
      <c r="AH19" s="97">
        <f>IF(O19="","",IF(O19&lt;Q19,1,0))</f>
        <v>0</v>
      </c>
      <c r="AI19" s="97">
        <f>IF(T19="","",IF(T19&gt;V19,1,0))</f>
        <v>1</v>
      </c>
      <c r="AJ19" s="97">
        <f>IF(T19="","",IF(T19&lt;V19,1,0))</f>
        <v>0</v>
      </c>
    </row>
    <row r="20" spans="2:36" s="15" customFormat="1" ht="15" customHeight="1">
      <c r="B20" s="112"/>
      <c r="C20" s="115"/>
      <c r="D20" s="129"/>
      <c r="E20" s="130"/>
      <c r="F20" s="130"/>
      <c r="G20" s="130"/>
      <c r="H20" s="131"/>
      <c r="I20" s="79"/>
      <c r="J20" s="25"/>
      <c r="K20" s="21" t="s">
        <v>53</v>
      </c>
      <c r="L20" s="25"/>
      <c r="M20" s="86"/>
      <c r="N20" s="79"/>
      <c r="O20" s="25"/>
      <c r="P20" s="26" t="s">
        <v>53</v>
      </c>
      <c r="Q20" s="25"/>
      <c r="R20" s="86"/>
      <c r="S20" s="79"/>
      <c r="T20" s="25">
        <v>21</v>
      </c>
      <c r="U20" s="26" t="s">
        <v>53</v>
      </c>
      <c r="V20" s="25">
        <v>18</v>
      </c>
      <c r="W20" s="86"/>
      <c r="X20" s="115"/>
      <c r="Y20" s="92"/>
      <c r="Z20" s="84"/>
      <c r="AA20" s="115"/>
      <c r="AB20" s="84"/>
      <c r="AD20" s="96"/>
      <c r="AE20" s="97">
        <f>IF(J20="","",IF(J20&gt;L20,1,0))</f>
      </c>
      <c r="AF20" s="97">
        <f>IF(J20="","",IF(J20&lt;L20,1,0))</f>
      </c>
      <c r="AG20" s="97">
        <f>IF(O20="","",IF(O20&gt;Q20,1,0))</f>
      </c>
      <c r="AH20" s="97">
        <f>IF(O20="","",IF(O20&lt;Q20,1,0))</f>
      </c>
      <c r="AI20" s="97">
        <f>IF(T20="","",IF(T20&gt;V20,1,0))</f>
        <v>1</v>
      </c>
      <c r="AJ20" s="97">
        <f>IF(T20="","",IF(T20&lt;V20,1,0))</f>
        <v>0</v>
      </c>
    </row>
    <row r="21" spans="2:36" s="15" customFormat="1" ht="15" customHeight="1">
      <c r="B21" s="125" t="s">
        <v>76</v>
      </c>
      <c r="C21" s="113" t="s">
        <v>83</v>
      </c>
      <c r="D21" s="35" t="str">
        <f>IF(D22="","",IF(D22&gt;H22,"○","×"))</f>
        <v>×</v>
      </c>
      <c r="E21" s="29">
        <f>IF(L18="","",L18)</f>
        <v>18</v>
      </c>
      <c r="F21" s="21" t="s">
        <v>54</v>
      </c>
      <c r="G21" s="29">
        <f>IF(J18="","",J18)</f>
        <v>21</v>
      </c>
      <c r="H21" s="24"/>
      <c r="I21" s="80"/>
      <c r="J21" s="81"/>
      <c r="K21" s="81"/>
      <c r="L21" s="81"/>
      <c r="M21" s="82"/>
      <c r="N21" s="35" t="str">
        <f>IF(N22="","",IF(N22&gt;R22,"○","×"))</f>
        <v>×</v>
      </c>
      <c r="O21" s="23">
        <v>0</v>
      </c>
      <c r="P21" s="21" t="s">
        <v>40</v>
      </c>
      <c r="Q21" s="23">
        <v>21</v>
      </c>
      <c r="R21" s="24"/>
      <c r="S21" s="35" t="str">
        <f>IF(S22="","",IF(S22&gt;W22,"○","×"))</f>
        <v>○</v>
      </c>
      <c r="T21" s="23">
        <v>21</v>
      </c>
      <c r="U21" s="21" t="s">
        <v>53</v>
      </c>
      <c r="V21" s="23">
        <v>15</v>
      </c>
      <c r="W21" s="24"/>
      <c r="X21" s="113">
        <f>IF(D21="","",COUNTIF(D21:W23,"○"))</f>
        <v>1</v>
      </c>
      <c r="Y21" s="90" t="s">
        <v>37</v>
      </c>
      <c r="Z21" s="93">
        <f>IF(D21="","",COUNTIF(D21:W23,"×"))</f>
        <v>2</v>
      </c>
      <c r="AA21" s="113">
        <f>IF(AD22="","",RANK(AD22,AD18:AD29))</f>
        <v>4</v>
      </c>
      <c r="AB21" s="93"/>
      <c r="AD21" s="96"/>
      <c r="AE21" s="97">
        <f>IF(O21="","",IF(O21&gt;Q21,1,0))</f>
        <v>0</v>
      </c>
      <c r="AF21" s="97">
        <f>IF(O21="","",IF(O21&lt;Q21,1,0))</f>
        <v>1</v>
      </c>
      <c r="AG21" s="97">
        <f>IF(T21="","",IF(T21&gt;V21,1,0))</f>
        <v>1</v>
      </c>
      <c r="AH21" s="97">
        <f>IF(T21="","",IF(T21&lt;V21,1,0))</f>
        <v>0</v>
      </c>
      <c r="AI21" s="97"/>
      <c r="AJ21" s="97"/>
    </row>
    <row r="22" spans="2:36" s="15" customFormat="1" ht="15" customHeight="1">
      <c r="B22" s="111"/>
      <c r="C22" s="114"/>
      <c r="D22" s="107">
        <f>IF(M19="","",M19)</f>
        <v>0</v>
      </c>
      <c r="E22" s="29">
        <f>IF(L19="","",L19)</f>
        <v>18</v>
      </c>
      <c r="F22" s="21" t="s">
        <v>55</v>
      </c>
      <c r="G22" s="29">
        <f>IF(J19="","",J19)</f>
        <v>21</v>
      </c>
      <c r="H22" s="85">
        <f>IF(I19="","",I19)</f>
        <v>2</v>
      </c>
      <c r="I22" s="83"/>
      <c r="J22" s="127"/>
      <c r="K22" s="127"/>
      <c r="L22" s="127"/>
      <c r="M22" s="128"/>
      <c r="N22" s="78">
        <f>IF(O21="","",SUM(AE21:AE23))</f>
        <v>0</v>
      </c>
      <c r="O22" s="23">
        <v>0</v>
      </c>
      <c r="P22" s="21" t="s">
        <v>56</v>
      </c>
      <c r="Q22" s="23">
        <v>21</v>
      </c>
      <c r="R22" s="85">
        <f>IF(O21="","",SUM(AF21:AF23))</f>
        <v>2</v>
      </c>
      <c r="S22" s="78">
        <f>IF(T21="","",SUM(AG21:AG23))</f>
        <v>2</v>
      </c>
      <c r="T22" s="23">
        <v>21</v>
      </c>
      <c r="U22" s="21" t="s">
        <v>55</v>
      </c>
      <c r="V22" s="23">
        <v>15</v>
      </c>
      <c r="W22" s="85">
        <f>IF(T21="","",SUM(AH21:AH23))</f>
        <v>0</v>
      </c>
      <c r="X22" s="114"/>
      <c r="Y22" s="91"/>
      <c r="Z22" s="94"/>
      <c r="AA22" s="114"/>
      <c r="AB22" s="94"/>
      <c r="AD22" s="96">
        <f>IF(X21="","",X21*1000+(D22+S22+N22)*100+((D22+S22+N22)-(H22+W22+R22))*10+((SUM(E21:E23)+SUM(T21:T23)+SUM(O21:O23))-(SUM(G21:G23)+SUM(V21:V23)+SUM(Q21:Q23))))</f>
        <v>1144</v>
      </c>
      <c r="AE22" s="97">
        <f>IF(O22="","",IF(O22&gt;Q22,1,0))</f>
        <v>0</v>
      </c>
      <c r="AF22" s="97">
        <f>IF(O22="","",IF(O22&lt;Q22,1,0))</f>
        <v>1</v>
      </c>
      <c r="AG22" s="97">
        <f>IF(T22="","",IF(T22&gt;V22,1,0))</f>
        <v>1</v>
      </c>
      <c r="AH22" s="97">
        <f>IF(T22="","",IF(T22&lt;V22,1,0))</f>
        <v>0</v>
      </c>
      <c r="AI22" s="97"/>
      <c r="AJ22" s="97"/>
    </row>
    <row r="23" spans="2:36" s="15" customFormat="1" ht="15" customHeight="1">
      <c r="B23" s="112"/>
      <c r="C23" s="115"/>
      <c r="D23" s="108"/>
      <c r="E23" s="30">
        <f>IF(L20="","",L20)</f>
      </c>
      <c r="F23" s="26" t="s">
        <v>38</v>
      </c>
      <c r="G23" s="30">
        <f>IF(J20="","",J20)</f>
      </c>
      <c r="H23" s="86"/>
      <c r="I23" s="129"/>
      <c r="J23" s="130"/>
      <c r="K23" s="130"/>
      <c r="L23" s="130"/>
      <c r="M23" s="131"/>
      <c r="N23" s="79"/>
      <c r="O23" s="25"/>
      <c r="P23" s="21" t="s">
        <v>51</v>
      </c>
      <c r="Q23" s="25"/>
      <c r="R23" s="86"/>
      <c r="S23" s="79"/>
      <c r="T23" s="25"/>
      <c r="U23" s="21" t="s">
        <v>51</v>
      </c>
      <c r="V23" s="25"/>
      <c r="W23" s="86"/>
      <c r="X23" s="115"/>
      <c r="Y23" s="92"/>
      <c r="Z23" s="84"/>
      <c r="AA23" s="115"/>
      <c r="AB23" s="84"/>
      <c r="AD23" s="96"/>
      <c r="AE23" s="97">
        <f>IF(O23="","",IF(O23&gt;Q23,1,0))</f>
      </c>
      <c r="AF23" s="97">
        <f>IF(O23="","",IF(O23&lt;Q23,1,0))</f>
      </c>
      <c r="AG23" s="97">
        <f>IF(T23="","",IF(T23&gt;V23,1,0))</f>
      </c>
      <c r="AH23" s="97">
        <f>IF(T23="","",IF(T23&lt;V23,1,0))</f>
      </c>
      <c r="AI23" s="97"/>
      <c r="AJ23" s="97"/>
    </row>
    <row r="24" spans="2:36" s="15" customFormat="1" ht="15" customHeight="1">
      <c r="B24" s="125" t="s">
        <v>86</v>
      </c>
      <c r="C24" s="113" t="s">
        <v>84</v>
      </c>
      <c r="D24" s="35" t="str">
        <f>IF(D25="","",IF(D25&gt;H25,"○","×"))</f>
        <v>×</v>
      </c>
      <c r="E24" s="29">
        <f>IF(Q18="","",Q18)</f>
        <v>18</v>
      </c>
      <c r="F24" s="21" t="s">
        <v>35</v>
      </c>
      <c r="G24" s="29">
        <f>IF(O18="","",O18)</f>
        <v>21</v>
      </c>
      <c r="H24" s="24"/>
      <c r="I24" s="35" t="str">
        <f>IF(I25="","",IF(I25&gt;M25,"○","×"))</f>
        <v>○</v>
      </c>
      <c r="J24" s="23">
        <f>IF(Q21="","",Q21)</f>
        <v>21</v>
      </c>
      <c r="K24" s="21" t="s">
        <v>57</v>
      </c>
      <c r="L24" s="23">
        <f>IF(O21="","",O21)</f>
        <v>0</v>
      </c>
      <c r="M24" s="24"/>
      <c r="N24" s="80"/>
      <c r="O24" s="81"/>
      <c r="P24" s="81"/>
      <c r="Q24" s="81"/>
      <c r="R24" s="82"/>
      <c r="S24" s="35" t="str">
        <f>IF(S25="","",IF(S25&gt;W25,"○","×"))</f>
        <v>×</v>
      </c>
      <c r="T24" s="23">
        <v>18</v>
      </c>
      <c r="U24" s="28" t="s">
        <v>40</v>
      </c>
      <c r="V24" s="23">
        <v>21</v>
      </c>
      <c r="W24" s="24"/>
      <c r="X24" s="113">
        <f>IF(D24="","",COUNTIF(D24:W26,"○"))</f>
        <v>1</v>
      </c>
      <c r="Y24" s="90" t="s">
        <v>37</v>
      </c>
      <c r="Z24" s="93">
        <f>IF(D24="","",COUNTIF(D24:W26,"×"))</f>
        <v>2</v>
      </c>
      <c r="AA24" s="113">
        <f>IF(AD25="","",RANK(AD25,AD18:AD29))</f>
        <v>3</v>
      </c>
      <c r="AB24" s="93"/>
      <c r="AD24" s="96"/>
      <c r="AE24" s="97">
        <f>IF(T24="","",IF(T24&gt;V24,1,0))</f>
        <v>0</v>
      </c>
      <c r="AF24" s="97">
        <f>IF(T24="","",IF(T24&lt;V24,1,0))</f>
        <v>1</v>
      </c>
      <c r="AG24" s="97"/>
      <c r="AH24" s="97"/>
      <c r="AI24" s="97"/>
      <c r="AJ24" s="97"/>
    </row>
    <row r="25" spans="2:36" s="15" customFormat="1" ht="15" customHeight="1">
      <c r="B25" s="111"/>
      <c r="C25" s="114"/>
      <c r="D25" s="107">
        <f>IF(R19="","",R19)</f>
        <v>0</v>
      </c>
      <c r="E25" s="29">
        <f>IF(Q19="","",Q19)</f>
        <v>9</v>
      </c>
      <c r="F25" s="21" t="s">
        <v>58</v>
      </c>
      <c r="G25" s="29">
        <f>IF(O19="","",O19)</f>
        <v>21</v>
      </c>
      <c r="H25" s="85">
        <f>IF(N19="","",N19)</f>
        <v>2</v>
      </c>
      <c r="I25" s="78">
        <f>IF(R22="","",R22)</f>
        <v>2</v>
      </c>
      <c r="J25" s="23">
        <f>IF(Q22="","",Q22)</f>
        <v>21</v>
      </c>
      <c r="K25" s="21" t="s">
        <v>40</v>
      </c>
      <c r="L25" s="23">
        <f>IF(O22="","",O22)</f>
        <v>0</v>
      </c>
      <c r="M25" s="85">
        <f>IF(N22="","",N22)</f>
        <v>0</v>
      </c>
      <c r="N25" s="83"/>
      <c r="O25" s="127"/>
      <c r="P25" s="127"/>
      <c r="Q25" s="127"/>
      <c r="R25" s="128"/>
      <c r="S25" s="78">
        <f>IF(T24="","",SUM(AE24:AE26))</f>
        <v>0</v>
      </c>
      <c r="T25" s="23">
        <v>17</v>
      </c>
      <c r="U25" s="21" t="s">
        <v>59</v>
      </c>
      <c r="V25" s="23">
        <v>21</v>
      </c>
      <c r="W25" s="85">
        <f>IF(T24="","",SUM(AF24:AF26))</f>
        <v>2</v>
      </c>
      <c r="X25" s="114"/>
      <c r="Y25" s="91"/>
      <c r="Z25" s="94"/>
      <c r="AA25" s="114"/>
      <c r="AB25" s="94"/>
      <c r="AD25" s="96">
        <f>IF(X24="","",X24*1000+(D25+I25+S25)*100+((D25+I25+S25)-(H25+M25+W25))*10+((SUM(E24:E26)+SUM(J24:J26)+SUM(T24:T26))-(SUM(G24:G26)+SUM(L24:L26)+SUM(V24:V26))))</f>
        <v>1200</v>
      </c>
      <c r="AE25" s="97">
        <f>IF(T25="","",IF(T25&gt;V25,1,0))</f>
        <v>0</v>
      </c>
      <c r="AF25" s="97">
        <f>IF(T25="","",IF(T25&lt;V25,1,0))</f>
        <v>1</v>
      </c>
      <c r="AG25" s="97"/>
      <c r="AH25" s="97"/>
      <c r="AI25" s="97"/>
      <c r="AJ25" s="97"/>
    </row>
    <row r="26" spans="2:36" s="15" customFormat="1" ht="15" customHeight="1">
      <c r="B26" s="112"/>
      <c r="C26" s="115"/>
      <c r="D26" s="108"/>
      <c r="E26" s="29">
        <f>IF(Q20="","",Q20)</f>
      </c>
      <c r="F26" s="21" t="s">
        <v>35</v>
      </c>
      <c r="G26" s="30">
        <f>IF(O20="","",O20)</f>
      </c>
      <c r="H26" s="86"/>
      <c r="I26" s="79"/>
      <c r="J26" s="23">
        <f>IF(Q23="","",Q23)</f>
      </c>
      <c r="K26" s="21" t="s">
        <v>60</v>
      </c>
      <c r="L26" s="23">
        <f>IF(O23="","",O23)</f>
      </c>
      <c r="M26" s="86"/>
      <c r="N26" s="129"/>
      <c r="O26" s="130"/>
      <c r="P26" s="130"/>
      <c r="Q26" s="130"/>
      <c r="R26" s="131"/>
      <c r="S26" s="79"/>
      <c r="T26" s="25"/>
      <c r="U26" s="21" t="s">
        <v>60</v>
      </c>
      <c r="V26" s="25"/>
      <c r="W26" s="86"/>
      <c r="X26" s="115"/>
      <c r="Y26" s="92"/>
      <c r="Z26" s="84"/>
      <c r="AA26" s="115"/>
      <c r="AB26" s="84"/>
      <c r="AD26" s="96"/>
      <c r="AE26" s="97">
        <f>IF(T26="","",IF(T26&gt;V26,1,0))</f>
      </c>
      <c r="AF26" s="97">
        <f>IF(T26="","",IF(T26&lt;V26,1,0))</f>
      </c>
      <c r="AG26" s="97"/>
      <c r="AH26" s="97"/>
      <c r="AI26" s="97"/>
      <c r="AJ26" s="97"/>
    </row>
    <row r="27" spans="2:36" s="15" customFormat="1" ht="15" customHeight="1">
      <c r="B27" s="125" t="s">
        <v>75</v>
      </c>
      <c r="C27" s="113" t="s">
        <v>85</v>
      </c>
      <c r="D27" s="35" t="str">
        <f>IF(D28="","",IF(D28&gt;H28,"○","×"))</f>
        <v>×</v>
      </c>
      <c r="E27" s="27">
        <f>IF(V18="","",V18)</f>
        <v>21</v>
      </c>
      <c r="F27" s="28" t="s">
        <v>61</v>
      </c>
      <c r="G27" s="29">
        <f>IF(T18="","",T18)</f>
        <v>18</v>
      </c>
      <c r="H27" s="24"/>
      <c r="I27" s="35" t="str">
        <f>IF(I28="","",IF(I28&gt;M28,"○","×"))</f>
        <v>×</v>
      </c>
      <c r="J27" s="20">
        <f>IF(V21="","",V21)</f>
        <v>15</v>
      </c>
      <c r="K27" s="28" t="s">
        <v>62</v>
      </c>
      <c r="L27" s="20">
        <f>IF(T21="","",T21)</f>
        <v>21</v>
      </c>
      <c r="M27" s="24"/>
      <c r="N27" s="35" t="str">
        <f>IF(N28="","",IF(N28&gt;R28,"○","×"))</f>
        <v>○</v>
      </c>
      <c r="O27" s="23">
        <f>IF(V24="","",V24)</f>
        <v>21</v>
      </c>
      <c r="P27" s="21" t="s">
        <v>63</v>
      </c>
      <c r="Q27" s="23">
        <f>IF(T24="","",T24)</f>
        <v>18</v>
      </c>
      <c r="R27" s="24"/>
      <c r="S27" s="80"/>
      <c r="T27" s="81"/>
      <c r="U27" s="81"/>
      <c r="V27" s="81"/>
      <c r="W27" s="82"/>
      <c r="X27" s="113">
        <f>IF(D27="","",COUNTIF(D27:R27,"○"))</f>
        <v>1</v>
      </c>
      <c r="Y27" s="90" t="s">
        <v>37</v>
      </c>
      <c r="Z27" s="93">
        <f>IF(D27="","",COUNTIF(D27:R27,"×"))</f>
        <v>2</v>
      </c>
      <c r="AA27" s="113">
        <f>IF(AD28="","",RANK(AD28,AD18:AD29))</f>
        <v>2</v>
      </c>
      <c r="AB27" s="93"/>
      <c r="AD27" s="96"/>
      <c r="AE27" s="97"/>
      <c r="AF27" s="97"/>
      <c r="AG27" s="97"/>
      <c r="AH27" s="97"/>
      <c r="AI27" s="97"/>
      <c r="AJ27" s="97"/>
    </row>
    <row r="28" spans="2:36" s="15" customFormat="1" ht="15" customHeight="1">
      <c r="B28" s="111"/>
      <c r="C28" s="114"/>
      <c r="D28" s="107">
        <f>IF(W19="","",W19)</f>
        <v>1</v>
      </c>
      <c r="E28" s="29">
        <f>IF(V19="","",V19)</f>
        <v>15</v>
      </c>
      <c r="F28" s="21" t="s">
        <v>38</v>
      </c>
      <c r="G28" s="29">
        <f>IF(T19="","",T19)</f>
        <v>21</v>
      </c>
      <c r="H28" s="85">
        <f>IF(S19="","",S19)</f>
        <v>2</v>
      </c>
      <c r="I28" s="78">
        <f>IF(W22="","",W22)</f>
        <v>0</v>
      </c>
      <c r="J28" s="23">
        <f>IF(V22="","",V22)</f>
        <v>15</v>
      </c>
      <c r="K28" s="21" t="s">
        <v>38</v>
      </c>
      <c r="L28" s="23">
        <f>IF(T22="","",T22)</f>
        <v>21</v>
      </c>
      <c r="M28" s="85">
        <f>IF(S22="","",S22)</f>
        <v>2</v>
      </c>
      <c r="N28" s="78">
        <f>IF(W25="","",W25)</f>
        <v>2</v>
      </c>
      <c r="O28" s="23">
        <f>IF(V25="","",V25)</f>
        <v>21</v>
      </c>
      <c r="P28" s="21" t="s">
        <v>64</v>
      </c>
      <c r="Q28" s="23">
        <f>IF(T25="","",T25)</f>
        <v>17</v>
      </c>
      <c r="R28" s="85">
        <f>IF(S25="","",S25)</f>
        <v>0</v>
      </c>
      <c r="S28" s="83"/>
      <c r="T28" s="127"/>
      <c r="U28" s="127"/>
      <c r="V28" s="127"/>
      <c r="W28" s="128"/>
      <c r="X28" s="114"/>
      <c r="Y28" s="91"/>
      <c r="Z28" s="94"/>
      <c r="AA28" s="114"/>
      <c r="AB28" s="94"/>
      <c r="AD28" s="96">
        <f>IF(X27="","",X27*1000+(D28+I28+N28)*100+((D28+I28+N28)-(H28+M28+R28))*10+((SUM(E27:E29)+SUM(J27:J29)+SUM(O27:O29))-(SUM(G27:G29)+SUM(L27:L29)+SUM(Q27:Q29))))</f>
        <v>1279</v>
      </c>
      <c r="AE28" s="97"/>
      <c r="AF28" s="97"/>
      <c r="AG28" s="97"/>
      <c r="AH28" s="97"/>
      <c r="AI28" s="97"/>
      <c r="AJ28" s="97"/>
    </row>
    <row r="29" spans="2:36" s="15" customFormat="1" ht="15" customHeight="1">
      <c r="B29" s="112"/>
      <c r="C29" s="115"/>
      <c r="D29" s="108"/>
      <c r="E29" s="29">
        <f>IF(V20="","",V20)</f>
        <v>18</v>
      </c>
      <c r="F29" s="21" t="s">
        <v>65</v>
      </c>
      <c r="G29" s="30">
        <f>IF(T20="","",T20)</f>
        <v>21</v>
      </c>
      <c r="H29" s="86"/>
      <c r="I29" s="79"/>
      <c r="J29" s="25">
        <f>IF(V23="","",V23)</f>
      </c>
      <c r="K29" s="21" t="s">
        <v>66</v>
      </c>
      <c r="L29" s="25">
        <f>IF(T23="","",T23)</f>
      </c>
      <c r="M29" s="86"/>
      <c r="N29" s="79"/>
      <c r="O29" s="25">
        <f>IF(V26="","",V26)</f>
      </c>
      <c r="P29" s="21" t="s">
        <v>67</v>
      </c>
      <c r="Q29" s="25">
        <f>IF(T26="","",T26)</f>
      </c>
      <c r="R29" s="86"/>
      <c r="S29" s="129"/>
      <c r="T29" s="130"/>
      <c r="U29" s="130"/>
      <c r="V29" s="130"/>
      <c r="W29" s="131"/>
      <c r="X29" s="115"/>
      <c r="Y29" s="92"/>
      <c r="Z29" s="84"/>
      <c r="AA29" s="115"/>
      <c r="AB29" s="84"/>
      <c r="AD29" s="96"/>
      <c r="AE29" s="97"/>
      <c r="AF29" s="97"/>
      <c r="AG29" s="97"/>
      <c r="AH29" s="97"/>
      <c r="AI29" s="97"/>
      <c r="AJ29" s="97"/>
    </row>
    <row r="30" spans="2:36" s="36" customFormat="1" ht="15" customHeight="1">
      <c r="B30" s="37"/>
      <c r="C30" s="37"/>
      <c r="E30" s="38"/>
      <c r="F30" s="38"/>
      <c r="J30" s="38"/>
      <c r="K30" s="38"/>
      <c r="L30" s="38"/>
      <c r="P30" s="38"/>
      <c r="AD30" s="96"/>
      <c r="AE30" s="97"/>
      <c r="AF30" s="97"/>
      <c r="AG30" s="97"/>
      <c r="AH30" s="97"/>
      <c r="AI30" s="97"/>
      <c r="AJ30" s="97"/>
    </row>
    <row r="31" spans="2:36" s="15" customFormat="1" ht="15" customHeight="1">
      <c r="B31" s="16" t="s">
        <v>70</v>
      </c>
      <c r="C31" s="17"/>
      <c r="D31" s="126" t="s">
        <v>94</v>
      </c>
      <c r="E31" s="88"/>
      <c r="F31" s="88"/>
      <c r="G31" s="88"/>
      <c r="H31" s="89"/>
      <c r="I31" s="126" t="s">
        <v>95</v>
      </c>
      <c r="J31" s="88"/>
      <c r="K31" s="88"/>
      <c r="L31" s="88"/>
      <c r="M31" s="89"/>
      <c r="N31" s="126" t="s">
        <v>96</v>
      </c>
      <c r="O31" s="88"/>
      <c r="P31" s="88"/>
      <c r="Q31" s="88"/>
      <c r="R31" s="89"/>
      <c r="S31" s="18"/>
      <c r="T31" s="39" t="s">
        <v>33</v>
      </c>
      <c r="U31" s="39"/>
      <c r="V31" s="126" t="s">
        <v>34</v>
      </c>
      <c r="W31" s="89"/>
      <c r="AA31" s="23"/>
      <c r="AD31" s="96"/>
      <c r="AE31" s="97"/>
      <c r="AF31" s="97"/>
      <c r="AG31" s="97"/>
      <c r="AH31" s="97"/>
      <c r="AI31" s="97"/>
      <c r="AJ31" s="97"/>
    </row>
    <row r="32" spans="2:36" s="15" customFormat="1" ht="15" customHeight="1">
      <c r="B32" s="125" t="s">
        <v>77</v>
      </c>
      <c r="C32" s="113" t="s">
        <v>91</v>
      </c>
      <c r="D32" s="116"/>
      <c r="E32" s="117"/>
      <c r="F32" s="117"/>
      <c r="G32" s="117"/>
      <c r="H32" s="118"/>
      <c r="I32" s="40" t="str">
        <f>IF(I33="","",IF(I33&gt;M33,"○","×"))</f>
        <v>×</v>
      </c>
      <c r="J32" s="27">
        <v>7</v>
      </c>
      <c r="K32" s="21" t="s">
        <v>35</v>
      </c>
      <c r="L32" s="27">
        <v>21</v>
      </c>
      <c r="M32" s="41"/>
      <c r="N32" s="19" t="str">
        <f>IF(N33="","",IF(N33&gt;R33,"○","×"))</f>
        <v>×</v>
      </c>
      <c r="O32" s="27">
        <v>19</v>
      </c>
      <c r="P32" s="21" t="s">
        <v>35</v>
      </c>
      <c r="Q32" s="27">
        <v>21</v>
      </c>
      <c r="R32" s="41"/>
      <c r="S32" s="104">
        <f>IF(I32="","",COUNTIF(I32:R32,"○"))</f>
        <v>0</v>
      </c>
      <c r="T32" s="98" t="s">
        <v>37</v>
      </c>
      <c r="U32" s="101">
        <f>IF(I32="","",COUNTIF(I32:R32,"×"))</f>
        <v>2</v>
      </c>
      <c r="V32" s="104">
        <f>IF(AD33="","",RANK(AD33,AD32:AD40))</f>
        <v>3</v>
      </c>
      <c r="W32" s="101"/>
      <c r="X32" s="29"/>
      <c r="Y32" s="29"/>
      <c r="Z32" s="23"/>
      <c r="AA32" s="23"/>
      <c r="AD32" s="96"/>
      <c r="AE32" s="97">
        <f>IF(J32="","",IF(J32&gt;L32,1,0))</f>
        <v>0</v>
      </c>
      <c r="AF32" s="97">
        <f>IF(L32="","",IF(J32&lt;L32,1,0))</f>
        <v>1</v>
      </c>
      <c r="AG32" s="97">
        <f>IF(O32="","",IF(O32&gt;Q32,1,0))</f>
        <v>0</v>
      </c>
      <c r="AH32" s="97">
        <f>IF(Q32="","",IF(O32&lt;Q32,1,0))</f>
        <v>1</v>
      </c>
      <c r="AI32" s="97"/>
      <c r="AJ32" s="97"/>
    </row>
    <row r="33" spans="2:36" s="15" customFormat="1" ht="15" customHeight="1">
      <c r="B33" s="111"/>
      <c r="C33" s="114"/>
      <c r="D33" s="119"/>
      <c r="E33" s="120"/>
      <c r="F33" s="120"/>
      <c r="G33" s="120"/>
      <c r="H33" s="121"/>
      <c r="I33" s="107">
        <f>IF(J32="","",SUM(AE32:AE34))</f>
        <v>0</v>
      </c>
      <c r="J33" s="29">
        <v>19</v>
      </c>
      <c r="K33" s="21" t="s">
        <v>38</v>
      </c>
      <c r="L33" s="29">
        <v>21</v>
      </c>
      <c r="M33" s="109">
        <f>IF(L32="","",SUM(AF32:AF34))</f>
        <v>2</v>
      </c>
      <c r="N33" s="107">
        <f>IF(O32="","",SUM(AG32:AG34))</f>
        <v>0</v>
      </c>
      <c r="O33" s="42">
        <v>8</v>
      </c>
      <c r="P33" s="21" t="s">
        <v>38</v>
      </c>
      <c r="Q33" s="42">
        <v>21</v>
      </c>
      <c r="R33" s="109">
        <f>IF(Q32="","",SUM(AH32:AH34))</f>
        <v>2</v>
      </c>
      <c r="S33" s="105"/>
      <c r="T33" s="99"/>
      <c r="U33" s="102"/>
      <c r="V33" s="105"/>
      <c r="W33" s="102"/>
      <c r="X33" s="29"/>
      <c r="Y33" s="29"/>
      <c r="Z33" s="23"/>
      <c r="AA33" s="23"/>
      <c r="AD33" s="96">
        <f>IF(S32="","",S32*1000+(I33+N33)*100+((I33+N33)-(M33+R33))*10+((SUM(J32:J34)+SUM(O32:O34))-(SUM(L32:L34)+SUM(Q32:Q34))))</f>
        <v>-71</v>
      </c>
      <c r="AE33" s="97">
        <f>IF(J33="","",IF(J33&gt;L33,1,0))</f>
        <v>0</v>
      </c>
      <c r="AF33" s="97">
        <f>IF(L33="","",IF(J33&lt;L33,1,0))</f>
        <v>1</v>
      </c>
      <c r="AG33" s="97">
        <f>IF(O33="","",IF(O33&gt;Q33,1,0))</f>
        <v>0</v>
      </c>
      <c r="AH33" s="97">
        <f>IF(Q33="","",IF(O33&lt;Q33,1,0))</f>
        <v>1</v>
      </c>
      <c r="AI33" s="97"/>
      <c r="AJ33" s="97"/>
    </row>
    <row r="34" spans="2:36" s="15" customFormat="1" ht="15" customHeight="1">
      <c r="B34" s="112"/>
      <c r="C34" s="115"/>
      <c r="D34" s="122"/>
      <c r="E34" s="123"/>
      <c r="F34" s="123"/>
      <c r="G34" s="123"/>
      <c r="H34" s="124"/>
      <c r="I34" s="108"/>
      <c r="J34" s="30"/>
      <c r="K34" s="21" t="s">
        <v>68</v>
      </c>
      <c r="L34" s="30"/>
      <c r="M34" s="110"/>
      <c r="N34" s="108"/>
      <c r="O34" s="43"/>
      <c r="P34" s="21" t="s">
        <v>68</v>
      </c>
      <c r="Q34" s="43"/>
      <c r="R34" s="110"/>
      <c r="S34" s="106"/>
      <c r="T34" s="100"/>
      <c r="U34" s="103"/>
      <c r="V34" s="106"/>
      <c r="W34" s="103"/>
      <c r="X34" s="29"/>
      <c r="Y34" s="29"/>
      <c r="Z34" s="44"/>
      <c r="AA34" s="44"/>
      <c r="AD34" s="96"/>
      <c r="AE34" s="97">
        <f>IF(J34="","",IF(J34&gt;L34,1,0))</f>
      </c>
      <c r="AF34" s="97">
        <f>IF(L34="","",IF(J34&lt;L34,1,0))</f>
      </c>
      <c r="AG34" s="97">
        <f>IF(O34="","",IF(O34&gt;Q34,1,0))</f>
      </c>
      <c r="AH34" s="97">
        <f>IF(Q34="","",IF(O34&lt;Q34,1,0))</f>
      </c>
      <c r="AI34" s="97"/>
      <c r="AJ34" s="97"/>
    </row>
    <row r="35" spans="2:36" s="15" customFormat="1" ht="15" customHeight="1">
      <c r="B35" s="125" t="s">
        <v>76</v>
      </c>
      <c r="C35" s="113" t="s">
        <v>92</v>
      </c>
      <c r="D35" s="40" t="str">
        <f>IF(E35="","",IF(D36&gt;H36,"○","×"))</f>
        <v>○</v>
      </c>
      <c r="E35" s="27">
        <f>IF(L32="","",L32)</f>
        <v>21</v>
      </c>
      <c r="F35" s="28" t="s">
        <v>68</v>
      </c>
      <c r="G35" s="27">
        <f>IF(J32="","",J32)</f>
        <v>7</v>
      </c>
      <c r="H35" s="45"/>
      <c r="I35" s="116"/>
      <c r="J35" s="117"/>
      <c r="K35" s="117"/>
      <c r="L35" s="117"/>
      <c r="M35" s="118"/>
      <c r="N35" s="40" t="str">
        <f>IF(O35="","",IF(N36&gt;R36,"○","×"))</f>
        <v>○</v>
      </c>
      <c r="O35" s="27">
        <v>21</v>
      </c>
      <c r="P35" s="28" t="s">
        <v>68</v>
      </c>
      <c r="Q35" s="27">
        <v>19</v>
      </c>
      <c r="R35" s="46"/>
      <c r="S35" s="104">
        <f>IF(D35="","",COUNTIF(D35:R37,"○"))</f>
        <v>2</v>
      </c>
      <c r="T35" s="98" t="s">
        <v>37</v>
      </c>
      <c r="U35" s="101">
        <f>IF(D35="","",COUNTIF(D35:R37,"×"))</f>
        <v>0</v>
      </c>
      <c r="V35" s="104">
        <f>IF(AD36="","",RANK(AD36,AD32:AD40))</f>
        <v>1</v>
      </c>
      <c r="W35" s="101"/>
      <c r="X35" s="29"/>
      <c r="Y35" s="29"/>
      <c r="Z35" s="44"/>
      <c r="AA35" s="44"/>
      <c r="AD35" s="96"/>
      <c r="AE35" s="97">
        <f>IF(O35="","",IF(O35&gt;Q35,1,0))</f>
        <v>1</v>
      </c>
      <c r="AF35" s="97">
        <f>IF(Q35="","",IF(O35&lt;Q35,1,0))</f>
        <v>0</v>
      </c>
      <c r="AG35" s="97"/>
      <c r="AH35" s="97"/>
      <c r="AI35" s="97"/>
      <c r="AJ35" s="97"/>
    </row>
    <row r="36" spans="2:36" s="15" customFormat="1" ht="15" customHeight="1">
      <c r="B36" s="111"/>
      <c r="C36" s="114"/>
      <c r="D36" s="107">
        <f>M33</f>
        <v>2</v>
      </c>
      <c r="E36" s="29">
        <f>IF(L33="","",L33)</f>
        <v>21</v>
      </c>
      <c r="F36" s="21" t="s">
        <v>35</v>
      </c>
      <c r="G36" s="29">
        <f>IF(J33="","",J33)</f>
        <v>19</v>
      </c>
      <c r="H36" s="109">
        <f>I33</f>
        <v>0</v>
      </c>
      <c r="I36" s="119"/>
      <c r="J36" s="120"/>
      <c r="K36" s="120"/>
      <c r="L36" s="120"/>
      <c r="M36" s="121"/>
      <c r="N36" s="107">
        <f>IF(O35="","",SUM(AE35:AE37))</f>
        <v>2</v>
      </c>
      <c r="O36" s="29">
        <v>21</v>
      </c>
      <c r="P36" s="21" t="s">
        <v>40</v>
      </c>
      <c r="Q36" s="29">
        <v>15</v>
      </c>
      <c r="R36" s="109">
        <f>IF(Q35="","",SUM(AF35:AF37))</f>
        <v>0</v>
      </c>
      <c r="S36" s="105"/>
      <c r="T36" s="99"/>
      <c r="U36" s="102"/>
      <c r="V36" s="105"/>
      <c r="W36" s="102"/>
      <c r="X36" s="29"/>
      <c r="Y36" s="29"/>
      <c r="Z36" s="44"/>
      <c r="AA36" s="44"/>
      <c r="AD36" s="96">
        <f>IF(S35="","",S35*1000+(D36+N36)*100+((D36+N36)-(H36+R36))*10+((SUM(E35:E37)+SUM(O35:O37))-(SUM(G35:G37)+SUM(Q35:Q37))))</f>
        <v>2464</v>
      </c>
      <c r="AE36" s="97">
        <f>IF(O36="","",IF(O36&gt;Q36,1,0))</f>
        <v>1</v>
      </c>
      <c r="AF36" s="97">
        <f>IF(Q36="","",IF(O36&lt;Q36,1,0))</f>
        <v>0</v>
      </c>
      <c r="AG36" s="97"/>
      <c r="AH36" s="97"/>
      <c r="AI36" s="97"/>
      <c r="AJ36" s="97"/>
    </row>
    <row r="37" spans="2:36" s="15" customFormat="1" ht="15" customHeight="1">
      <c r="B37" s="112"/>
      <c r="C37" s="115"/>
      <c r="D37" s="108"/>
      <c r="E37" s="30">
        <f>IF(L34="","",L34)</f>
      </c>
      <c r="F37" s="26" t="s">
        <v>35</v>
      </c>
      <c r="G37" s="30">
        <f>IF(J34="","",J34)</f>
      </c>
      <c r="H37" s="110"/>
      <c r="I37" s="122"/>
      <c r="J37" s="123"/>
      <c r="K37" s="123"/>
      <c r="L37" s="123"/>
      <c r="M37" s="124"/>
      <c r="N37" s="108"/>
      <c r="O37" s="30"/>
      <c r="P37" s="21" t="s">
        <v>35</v>
      </c>
      <c r="Q37" s="30"/>
      <c r="R37" s="110"/>
      <c r="S37" s="106"/>
      <c r="T37" s="100"/>
      <c r="U37" s="103"/>
      <c r="V37" s="106"/>
      <c r="W37" s="103"/>
      <c r="X37" s="29"/>
      <c r="Y37" s="29"/>
      <c r="Z37" s="44"/>
      <c r="AA37" s="44"/>
      <c r="AD37" s="96"/>
      <c r="AE37" s="97">
        <f>IF(O37="","",IF(O37&gt;Q37,1,0))</f>
      </c>
      <c r="AF37" s="97">
        <f>IF(Q37="","",IF(O37&lt;Q37,1,0))</f>
      </c>
      <c r="AG37" s="97"/>
      <c r="AH37" s="97"/>
      <c r="AI37" s="97"/>
      <c r="AJ37" s="97"/>
    </row>
    <row r="38" spans="2:36" s="15" customFormat="1" ht="15" customHeight="1">
      <c r="B38" s="111" t="s">
        <v>75</v>
      </c>
      <c r="C38" s="113" t="s">
        <v>93</v>
      </c>
      <c r="D38" s="40" t="str">
        <f>IF(E38="","",IF(D39&gt;H39,"○","×"))</f>
        <v>○</v>
      </c>
      <c r="E38" s="27">
        <f>IF(Q32="","",Q32)</f>
        <v>21</v>
      </c>
      <c r="F38" s="28" t="s">
        <v>35</v>
      </c>
      <c r="G38" s="27">
        <f>IF(O32="","",O32)</f>
        <v>19</v>
      </c>
      <c r="H38" s="46"/>
      <c r="I38" s="40" t="str">
        <f>IF(J38="","",IF(I39&gt;M39,"○","×"))</f>
        <v>×</v>
      </c>
      <c r="J38" s="27">
        <f>IF(Q35="","",Q35)</f>
        <v>19</v>
      </c>
      <c r="K38" s="21" t="s">
        <v>55</v>
      </c>
      <c r="L38" s="27">
        <f>IF(O35="","",O35)</f>
        <v>21</v>
      </c>
      <c r="M38" s="46"/>
      <c r="N38" s="116"/>
      <c r="O38" s="117"/>
      <c r="P38" s="117"/>
      <c r="Q38" s="117"/>
      <c r="R38" s="118"/>
      <c r="S38" s="104">
        <f>IF(D38="","",COUNTIF(D38:M38,"○"))</f>
        <v>1</v>
      </c>
      <c r="T38" s="98" t="s">
        <v>37</v>
      </c>
      <c r="U38" s="101">
        <f>IF(D38="","",COUNTIF(D38:M38,"×"))</f>
        <v>1</v>
      </c>
      <c r="V38" s="104">
        <f>IF(AD39="","",RANK(AD39,AD32:AD40))</f>
        <v>2</v>
      </c>
      <c r="W38" s="101"/>
      <c r="X38" s="29"/>
      <c r="Y38" s="29"/>
      <c r="Z38" s="44"/>
      <c r="AA38" s="44"/>
      <c r="AD38" s="96"/>
      <c r="AE38" s="97"/>
      <c r="AF38" s="97"/>
      <c r="AG38" s="97"/>
      <c r="AH38" s="97"/>
      <c r="AI38" s="97"/>
      <c r="AJ38" s="97"/>
    </row>
    <row r="39" spans="2:36" s="15" customFormat="1" ht="15" customHeight="1">
      <c r="B39" s="111"/>
      <c r="C39" s="114"/>
      <c r="D39" s="107">
        <f>R33</f>
        <v>2</v>
      </c>
      <c r="E39" s="29">
        <f>IF(Q33="","",Q33)</f>
        <v>21</v>
      </c>
      <c r="F39" s="21" t="s">
        <v>38</v>
      </c>
      <c r="G39" s="29">
        <f>IF(O33="","",O33)</f>
        <v>8</v>
      </c>
      <c r="H39" s="109">
        <f>N33</f>
        <v>0</v>
      </c>
      <c r="I39" s="107">
        <f>R36</f>
        <v>0</v>
      </c>
      <c r="J39" s="29">
        <f>IF(Q36="","",Q36)</f>
        <v>15</v>
      </c>
      <c r="K39" s="21" t="s">
        <v>69</v>
      </c>
      <c r="L39" s="42">
        <f>IF(O36="","",O36)</f>
        <v>21</v>
      </c>
      <c r="M39" s="109">
        <f>N36</f>
        <v>2</v>
      </c>
      <c r="N39" s="119"/>
      <c r="O39" s="120"/>
      <c r="P39" s="120"/>
      <c r="Q39" s="120"/>
      <c r="R39" s="121"/>
      <c r="S39" s="105"/>
      <c r="T39" s="99"/>
      <c r="U39" s="102"/>
      <c r="V39" s="105"/>
      <c r="W39" s="102"/>
      <c r="X39" s="29"/>
      <c r="Y39" s="29"/>
      <c r="Z39" s="44"/>
      <c r="AA39" s="44"/>
      <c r="AD39" s="96">
        <f>IF(S38="","",S38*1000+(D39+I39)*100+((D39+I39)-(H39+M39))*10+((SUM(E38:E40)+SUM(J38:J40))-(SUM(G38:G40)+SUM(L38:L40))))</f>
        <v>1207</v>
      </c>
      <c r="AE39" s="97"/>
      <c r="AF39" s="97"/>
      <c r="AG39" s="97"/>
      <c r="AH39" s="97"/>
      <c r="AI39" s="97"/>
      <c r="AJ39" s="97"/>
    </row>
    <row r="40" spans="2:36" s="15" customFormat="1" ht="15" customHeight="1">
      <c r="B40" s="112"/>
      <c r="C40" s="115"/>
      <c r="D40" s="108"/>
      <c r="E40" s="30">
        <f>IF(Q34="","",Q34)</f>
      </c>
      <c r="F40" s="26" t="s">
        <v>40</v>
      </c>
      <c r="G40" s="30">
        <f>IF(O34="","",O34)</f>
      </c>
      <c r="H40" s="110"/>
      <c r="I40" s="108"/>
      <c r="J40" s="30">
        <f>IF(Q37="","",Q37)</f>
      </c>
      <c r="K40" s="21" t="s">
        <v>40</v>
      </c>
      <c r="L40" s="43">
        <f>IF(O37="","",O37)</f>
      </c>
      <c r="M40" s="110"/>
      <c r="N40" s="122"/>
      <c r="O40" s="123"/>
      <c r="P40" s="123"/>
      <c r="Q40" s="123"/>
      <c r="R40" s="124"/>
      <c r="S40" s="106"/>
      <c r="T40" s="100"/>
      <c r="U40" s="103"/>
      <c r="V40" s="106"/>
      <c r="W40" s="103"/>
      <c r="X40" s="29"/>
      <c r="Y40" s="29"/>
      <c r="Z40" s="44"/>
      <c r="AA40" s="44"/>
      <c r="AD40" s="96"/>
      <c r="AE40" s="97"/>
      <c r="AF40" s="97"/>
      <c r="AG40" s="97"/>
      <c r="AH40" s="97"/>
      <c r="AI40" s="97"/>
      <c r="AJ40" s="97"/>
    </row>
    <row r="41" spans="2:36" s="36" customFormat="1" ht="15" customHeight="1">
      <c r="B41" s="37"/>
      <c r="C41" s="37"/>
      <c r="E41" s="38"/>
      <c r="F41" s="38"/>
      <c r="G41" s="38"/>
      <c r="J41" s="38"/>
      <c r="K41" s="38"/>
      <c r="L41" s="38"/>
      <c r="O41" s="38"/>
      <c r="P41" s="38"/>
      <c r="Q41" s="38"/>
      <c r="R41" s="38"/>
      <c r="AD41" s="96"/>
      <c r="AE41" s="97"/>
      <c r="AF41" s="97"/>
      <c r="AG41" s="97"/>
      <c r="AH41" s="97"/>
      <c r="AI41" s="97"/>
      <c r="AJ41" s="97"/>
    </row>
    <row r="43" spans="2:3" ht="15.75" customHeight="1">
      <c r="B43" t="s">
        <v>13</v>
      </c>
      <c r="C43" s="3"/>
    </row>
    <row r="44" spans="2:36" s="15" customFormat="1" ht="15" customHeight="1">
      <c r="B44" s="16" t="s">
        <v>32</v>
      </c>
      <c r="C44" s="17"/>
      <c r="D44" s="126" t="s">
        <v>131</v>
      </c>
      <c r="E44" s="88"/>
      <c r="F44" s="88"/>
      <c r="G44" s="88"/>
      <c r="H44" s="89"/>
      <c r="I44" s="126" t="s">
        <v>79</v>
      </c>
      <c r="J44" s="88"/>
      <c r="K44" s="88"/>
      <c r="L44" s="88"/>
      <c r="M44" s="89"/>
      <c r="N44" s="126" t="s">
        <v>132</v>
      </c>
      <c r="O44" s="88"/>
      <c r="P44" s="88"/>
      <c r="Q44" s="88"/>
      <c r="R44" s="89"/>
      <c r="S44" s="126" t="s">
        <v>133</v>
      </c>
      <c r="T44" s="88"/>
      <c r="U44" s="88"/>
      <c r="V44" s="88"/>
      <c r="W44" s="89"/>
      <c r="X44" s="126" t="s">
        <v>33</v>
      </c>
      <c r="Y44" s="88"/>
      <c r="Z44" s="89"/>
      <c r="AA44" s="126" t="s">
        <v>34</v>
      </c>
      <c r="AB44" s="89"/>
      <c r="AD44" s="96"/>
      <c r="AE44" s="97"/>
      <c r="AF44" s="97"/>
      <c r="AG44" s="97"/>
      <c r="AH44" s="97"/>
      <c r="AI44" s="97"/>
      <c r="AJ44" s="97"/>
    </row>
    <row r="45" spans="2:36" s="15" customFormat="1" ht="15" customHeight="1">
      <c r="B45" s="125" t="s">
        <v>86</v>
      </c>
      <c r="C45" s="113" t="s">
        <v>125</v>
      </c>
      <c r="D45" s="80"/>
      <c r="E45" s="81"/>
      <c r="F45" s="81"/>
      <c r="G45" s="81"/>
      <c r="H45" s="82"/>
      <c r="I45" s="19" t="str">
        <f>IF(I46="","",IF(I46&gt;M46,"○","×"))</f>
        <v>○</v>
      </c>
      <c r="J45" s="20">
        <v>21</v>
      </c>
      <c r="K45" s="21" t="s">
        <v>97</v>
      </c>
      <c r="L45" s="20">
        <v>13</v>
      </c>
      <c r="M45" s="22"/>
      <c r="N45" s="19" t="str">
        <f>IF(N46="","",IF(N46&gt;R46,"○","×"))</f>
        <v>○</v>
      </c>
      <c r="O45" s="20">
        <v>21</v>
      </c>
      <c r="P45" s="21" t="s">
        <v>97</v>
      </c>
      <c r="Q45" s="20">
        <v>19</v>
      </c>
      <c r="R45" s="22"/>
      <c r="S45" s="19" t="str">
        <f>IF(S46="","",IF(S46&gt;W46,"○","×"))</f>
        <v>○</v>
      </c>
      <c r="T45" s="20">
        <v>21</v>
      </c>
      <c r="U45" s="21" t="s">
        <v>97</v>
      </c>
      <c r="V45" s="20">
        <v>6</v>
      </c>
      <c r="W45" s="22"/>
      <c r="X45" s="113">
        <f>IF(I45="","",COUNTIF(I45:W45,"○"))</f>
        <v>3</v>
      </c>
      <c r="Y45" s="90" t="s">
        <v>37</v>
      </c>
      <c r="Z45" s="93">
        <f>IF(I45="","",COUNTIF(I45:W45,"×"))</f>
        <v>0</v>
      </c>
      <c r="AA45" s="113">
        <f>IF(AD46="","",RANK(AD46,AD45:AD56))</f>
        <v>1</v>
      </c>
      <c r="AB45" s="93"/>
      <c r="AD45" s="96"/>
      <c r="AE45" s="97">
        <f>IF(J45="","",IF(J45&gt;L45,1,0))</f>
        <v>1</v>
      </c>
      <c r="AF45" s="97">
        <f>IF(J45="","",IF(J45&lt;L45,1,0))</f>
        <v>0</v>
      </c>
      <c r="AG45" s="97">
        <f>IF(O45="","",IF(O45&gt;Q45,1,0))</f>
        <v>1</v>
      </c>
      <c r="AH45" s="97">
        <f>IF(O45="","",IF(O45&lt;Q45,1,0))</f>
        <v>0</v>
      </c>
      <c r="AI45" s="97">
        <f>IF(T45="","",IF(T45&gt;V45,1,0))</f>
        <v>1</v>
      </c>
      <c r="AJ45" s="97">
        <f>IF(T45="","",IF(T45&lt;V45,1,0))</f>
        <v>0</v>
      </c>
    </row>
    <row r="46" spans="2:36" s="15" customFormat="1" ht="15" customHeight="1">
      <c r="B46" s="111"/>
      <c r="C46" s="114"/>
      <c r="D46" s="83"/>
      <c r="E46" s="127"/>
      <c r="F46" s="127"/>
      <c r="G46" s="127"/>
      <c r="H46" s="128"/>
      <c r="I46" s="78">
        <f>IF(J45="","",SUM(AE45:AE47))</f>
        <v>2</v>
      </c>
      <c r="J46" s="23">
        <v>21</v>
      </c>
      <c r="K46" s="21" t="s">
        <v>35</v>
      </c>
      <c r="L46" s="23">
        <v>7</v>
      </c>
      <c r="M46" s="85">
        <f>IF(J45="","",SUM(AF45:AF47))</f>
        <v>0</v>
      </c>
      <c r="N46" s="78">
        <f>IF(O45="","",SUM(AG45:AG47))</f>
        <v>2</v>
      </c>
      <c r="O46" s="23">
        <v>25</v>
      </c>
      <c r="P46" s="21" t="s">
        <v>35</v>
      </c>
      <c r="Q46" s="23">
        <v>27</v>
      </c>
      <c r="R46" s="85">
        <f>IF(O45="","",SUM(AH45:AH47))</f>
        <v>1</v>
      </c>
      <c r="S46" s="78">
        <f>IF(T45="","",SUM(AI45:AI47))</f>
        <v>2</v>
      </c>
      <c r="T46" s="23">
        <v>21</v>
      </c>
      <c r="U46" s="21" t="s">
        <v>35</v>
      </c>
      <c r="V46" s="23">
        <v>15</v>
      </c>
      <c r="W46" s="85">
        <f>IF(T45="","",SUM(AJ45:AJ47))</f>
        <v>0</v>
      </c>
      <c r="X46" s="114"/>
      <c r="Y46" s="91"/>
      <c r="Z46" s="94"/>
      <c r="AA46" s="114"/>
      <c r="AB46" s="94"/>
      <c r="AD46" s="96">
        <f>IF(X45="","",X45*1000+(I46+N46+S46)*100+((I46+N46+S46)-(M46+R46+W46))*10+((SUM(J45:J47)+SUM(O45:O47)+SUM(T45:T47))-(SUM(L45:L47)+SUM(Q45:Q47)+SUM(V45:V47))))</f>
        <v>3701</v>
      </c>
      <c r="AE46" s="97">
        <f>IF(J46="","",IF(J46&gt;L46,1,0))</f>
        <v>1</v>
      </c>
      <c r="AF46" s="97">
        <f>IF(J46="","",IF(J46&lt;L46,1,0))</f>
        <v>0</v>
      </c>
      <c r="AG46" s="97">
        <f>IF(O46="","",IF(O46&gt;Q46,1,0))</f>
        <v>0</v>
      </c>
      <c r="AH46" s="97">
        <f>IF(O46="","",IF(O46&lt;Q46,1,0))</f>
        <v>1</v>
      </c>
      <c r="AI46" s="97">
        <f>IF(T46="","",IF(T46&gt;V46,1,0))</f>
        <v>1</v>
      </c>
      <c r="AJ46" s="97">
        <f>IF(T46="","",IF(T46&lt;V46,1,0))</f>
        <v>0</v>
      </c>
    </row>
    <row r="47" spans="2:36" s="15" customFormat="1" ht="15" customHeight="1">
      <c r="B47" s="112"/>
      <c r="C47" s="115"/>
      <c r="D47" s="129"/>
      <c r="E47" s="130"/>
      <c r="F47" s="130"/>
      <c r="G47" s="130"/>
      <c r="H47" s="131"/>
      <c r="I47" s="79"/>
      <c r="J47" s="25"/>
      <c r="K47" s="21" t="s">
        <v>35</v>
      </c>
      <c r="L47" s="25"/>
      <c r="M47" s="86"/>
      <c r="N47" s="79"/>
      <c r="O47" s="25">
        <v>21</v>
      </c>
      <c r="P47" s="26" t="s">
        <v>35</v>
      </c>
      <c r="Q47" s="25">
        <v>13</v>
      </c>
      <c r="R47" s="86"/>
      <c r="S47" s="79"/>
      <c r="T47" s="25"/>
      <c r="U47" s="21" t="s">
        <v>35</v>
      </c>
      <c r="V47" s="25"/>
      <c r="W47" s="86"/>
      <c r="X47" s="115"/>
      <c r="Y47" s="92"/>
      <c r="Z47" s="84"/>
      <c r="AA47" s="115"/>
      <c r="AB47" s="84"/>
      <c r="AD47" s="96"/>
      <c r="AE47" s="97">
        <f>IF(J47="","",IF(J47&gt;L47,1,0))</f>
      </c>
      <c r="AF47" s="97">
        <f>IF(J47="","",IF(J47&lt;L47,1,0))</f>
      </c>
      <c r="AG47" s="97">
        <f>IF(O47="","",IF(O47&gt;Q47,1,0))</f>
        <v>1</v>
      </c>
      <c r="AH47" s="97">
        <f>IF(O47="","",IF(O47&lt;Q47,1,0))</f>
        <v>0</v>
      </c>
      <c r="AI47" s="97">
        <f>IF(T47="","",IF(T47&gt;V47,1,0))</f>
      </c>
      <c r="AJ47" s="97">
        <f>IF(T47="","",IF(T47&lt;V47,1,0))</f>
      </c>
    </row>
    <row r="48" spans="2:36" s="15" customFormat="1" ht="15" customHeight="1">
      <c r="B48" s="125" t="s">
        <v>76</v>
      </c>
      <c r="C48" s="113" t="s">
        <v>126</v>
      </c>
      <c r="D48" s="19" t="str">
        <f>IF(D49="","",IF(D49&gt;H49,"○","×"))</f>
        <v>×</v>
      </c>
      <c r="E48" s="27">
        <f>IF(L45="","",L45)</f>
        <v>13</v>
      </c>
      <c r="F48" s="21" t="s">
        <v>35</v>
      </c>
      <c r="G48" s="27">
        <f>IF(J45="","",J45)</f>
        <v>21</v>
      </c>
      <c r="H48" s="22"/>
      <c r="I48" s="80"/>
      <c r="J48" s="81"/>
      <c r="K48" s="81"/>
      <c r="L48" s="81"/>
      <c r="M48" s="82"/>
      <c r="N48" s="19" t="str">
        <f>IF(N49="","",IF(N49&gt;R49,"○","×"))</f>
        <v>×</v>
      </c>
      <c r="O48" s="20">
        <v>19</v>
      </c>
      <c r="P48" s="21" t="s">
        <v>40</v>
      </c>
      <c r="Q48" s="20">
        <v>21</v>
      </c>
      <c r="R48" s="22"/>
      <c r="S48" s="19" t="str">
        <f>IF(S49="","",IF(S49&gt;W49,"○","×"))</f>
        <v>×</v>
      </c>
      <c r="T48" s="20">
        <v>21</v>
      </c>
      <c r="U48" s="28" t="s">
        <v>98</v>
      </c>
      <c r="V48" s="20">
        <v>17</v>
      </c>
      <c r="W48" s="22"/>
      <c r="X48" s="113">
        <f>IF(D48="","",COUNTIF(D48:W50,"○"))</f>
        <v>0</v>
      </c>
      <c r="Y48" s="90" t="s">
        <v>37</v>
      </c>
      <c r="Z48" s="93">
        <f>IF(D48="","",COUNTIF(D48:W50,"×"))</f>
        <v>3</v>
      </c>
      <c r="AA48" s="113">
        <f>IF(AD49="","",RANK(AD49,AD45:AD56))</f>
        <v>4</v>
      </c>
      <c r="AB48" s="93"/>
      <c r="AD48" s="96"/>
      <c r="AE48" s="97">
        <f>IF(O48="","",IF(O48&gt;Q48,1,0))</f>
        <v>0</v>
      </c>
      <c r="AF48" s="97">
        <f>IF(O48="","",IF(O48&lt;Q48,1,0))</f>
        <v>1</v>
      </c>
      <c r="AG48" s="97">
        <f>IF(T48="","",IF(T48&gt;V48,1,0))</f>
        <v>1</v>
      </c>
      <c r="AH48" s="97">
        <f>IF(T48="","",IF(T48&lt;V48,1,0))</f>
        <v>0</v>
      </c>
      <c r="AI48" s="97"/>
      <c r="AJ48" s="97"/>
    </row>
    <row r="49" spans="2:36" s="15" customFormat="1" ht="15" customHeight="1">
      <c r="B49" s="111"/>
      <c r="C49" s="114"/>
      <c r="D49" s="107">
        <f>M46</f>
        <v>0</v>
      </c>
      <c r="E49" s="29">
        <f>IF(L46="","",L46)</f>
        <v>7</v>
      </c>
      <c r="F49" s="21" t="s">
        <v>59</v>
      </c>
      <c r="G49" s="29">
        <f>IF(J46="","",J46)</f>
        <v>21</v>
      </c>
      <c r="H49" s="85">
        <f>I46</f>
        <v>2</v>
      </c>
      <c r="I49" s="83"/>
      <c r="J49" s="127"/>
      <c r="K49" s="127"/>
      <c r="L49" s="127"/>
      <c r="M49" s="128"/>
      <c r="N49" s="78">
        <f>IF(O48="","",SUM(AE48:AE50))</f>
        <v>0</v>
      </c>
      <c r="O49" s="23">
        <v>10</v>
      </c>
      <c r="P49" s="21" t="s">
        <v>38</v>
      </c>
      <c r="Q49" s="23">
        <v>21</v>
      </c>
      <c r="R49" s="85">
        <f>IF(O48="","",SUM(AF48:AF50))</f>
        <v>2</v>
      </c>
      <c r="S49" s="78">
        <f>IF(T48="","",SUM(AG48:AG50))</f>
        <v>1</v>
      </c>
      <c r="T49" s="23">
        <v>13</v>
      </c>
      <c r="U49" s="21" t="s">
        <v>67</v>
      </c>
      <c r="V49" s="23">
        <v>21</v>
      </c>
      <c r="W49" s="85">
        <f>IF(T48="","",SUM(AH48:AH50))</f>
        <v>2</v>
      </c>
      <c r="X49" s="114"/>
      <c r="Y49" s="91"/>
      <c r="Z49" s="94"/>
      <c r="AA49" s="114"/>
      <c r="AB49" s="94"/>
      <c r="AD49" s="96">
        <f>IF(X48="","",X48*1000+(D49+N49+S49)*100+((D49+N49+S49)-(H49+R49+W49))*10+((SUM(E48:E50)+SUM(O48:O50)+SUM(T48:T50))-(SUM(G48:G50)+SUM(Q48:Q50)+SUM(V48:V50))))</f>
        <v>6</v>
      </c>
      <c r="AE49" s="97">
        <f>IF(O49="","",IF(O49&gt;Q49,1,0))</f>
        <v>0</v>
      </c>
      <c r="AF49" s="97">
        <f>IF(O49="","",IF(O49&lt;Q49,1,0))</f>
        <v>1</v>
      </c>
      <c r="AG49" s="97">
        <f>IF(T49="","",IF(T49&gt;V49,1,0))</f>
        <v>0</v>
      </c>
      <c r="AH49" s="97">
        <f>IF(T49="","",IF(T49&lt;V49,1,0))</f>
        <v>1</v>
      </c>
      <c r="AI49" s="97"/>
      <c r="AJ49" s="97"/>
    </row>
    <row r="50" spans="2:36" s="15" customFormat="1" ht="15" customHeight="1">
      <c r="B50" s="112"/>
      <c r="C50" s="115"/>
      <c r="D50" s="108"/>
      <c r="E50" s="30">
        <f>IF(L47="","",L47)</f>
      </c>
      <c r="F50" s="26" t="s">
        <v>99</v>
      </c>
      <c r="G50" s="30">
        <f>IF(J47="","",J47)</f>
      </c>
      <c r="H50" s="86"/>
      <c r="I50" s="129"/>
      <c r="J50" s="130"/>
      <c r="K50" s="130"/>
      <c r="L50" s="130"/>
      <c r="M50" s="131"/>
      <c r="N50" s="79"/>
      <c r="O50" s="25"/>
      <c r="P50" s="21" t="s">
        <v>100</v>
      </c>
      <c r="Q50" s="25"/>
      <c r="R50" s="86"/>
      <c r="S50" s="79"/>
      <c r="T50" s="25">
        <v>16</v>
      </c>
      <c r="U50" s="26" t="s">
        <v>100</v>
      </c>
      <c r="V50" s="25">
        <v>21</v>
      </c>
      <c r="W50" s="86"/>
      <c r="X50" s="115"/>
      <c r="Y50" s="92"/>
      <c r="Z50" s="84"/>
      <c r="AA50" s="115"/>
      <c r="AB50" s="84"/>
      <c r="AD50" s="96"/>
      <c r="AE50" s="97">
        <f>IF(O50="","",IF(O50&gt;Q50,1,0))</f>
      </c>
      <c r="AF50" s="97">
        <f>IF(O50="","",IF(O50&lt;Q50,1,0))</f>
      </c>
      <c r="AG50" s="97">
        <f>IF(T50="","",IF(T50&gt;V50,1,0))</f>
        <v>0</v>
      </c>
      <c r="AH50" s="97">
        <f>IF(T50="","",IF(T50&lt;V50,1,0))</f>
        <v>1</v>
      </c>
      <c r="AI50" s="97"/>
      <c r="AJ50" s="97"/>
    </row>
    <row r="51" spans="2:36" s="15" customFormat="1" ht="15" customHeight="1">
      <c r="B51" s="125" t="s">
        <v>129</v>
      </c>
      <c r="C51" s="113" t="s">
        <v>127</v>
      </c>
      <c r="D51" s="19" t="str">
        <f>IF(D52="","",IF(D52&gt;H52,"○","×"))</f>
        <v>×</v>
      </c>
      <c r="E51" s="27">
        <f>IF(Q45="","",Q45)</f>
        <v>19</v>
      </c>
      <c r="F51" s="21" t="s">
        <v>101</v>
      </c>
      <c r="G51" s="27">
        <f>IF(O45="","",O45)</f>
        <v>21</v>
      </c>
      <c r="H51" s="22"/>
      <c r="I51" s="19" t="str">
        <f>IF(I52="","",IF(I52&gt;M52,"○","×"))</f>
        <v>○</v>
      </c>
      <c r="J51" s="20">
        <f>IF(Q48="","",Q48)</f>
        <v>21</v>
      </c>
      <c r="K51" s="21" t="s">
        <v>102</v>
      </c>
      <c r="L51" s="20">
        <f>IF(O48="","",O48)</f>
        <v>19</v>
      </c>
      <c r="M51" s="22"/>
      <c r="N51" s="80"/>
      <c r="O51" s="81"/>
      <c r="P51" s="81"/>
      <c r="Q51" s="81"/>
      <c r="R51" s="82"/>
      <c r="S51" s="19" t="str">
        <f>IF(S52="","",IF(S52&gt;W52,"○","×"))</f>
        <v>○</v>
      </c>
      <c r="T51" s="20">
        <v>22</v>
      </c>
      <c r="U51" s="21" t="s">
        <v>40</v>
      </c>
      <c r="V51" s="20">
        <v>20</v>
      </c>
      <c r="W51" s="22"/>
      <c r="X51" s="113">
        <f>IF(D51="","",COUNTIF(D51:W53,"○"))</f>
        <v>2</v>
      </c>
      <c r="Y51" s="90" t="s">
        <v>37</v>
      </c>
      <c r="Z51" s="93">
        <f>IF(D51="","",COUNTIF(D51:W53,"×"))</f>
        <v>1</v>
      </c>
      <c r="AA51" s="113">
        <f>IF(AD52="","",RANK(AD52,AD45:AD56))</f>
        <v>2</v>
      </c>
      <c r="AB51" s="93"/>
      <c r="AD51" s="96"/>
      <c r="AE51" s="97">
        <f>IF(T51="","",IF(T51&gt;V51,1,0))</f>
        <v>1</v>
      </c>
      <c r="AF51" s="97">
        <f>IF(T51="","",IF(T51&lt;V51,1,0))</f>
        <v>0</v>
      </c>
      <c r="AG51" s="97"/>
      <c r="AH51" s="97"/>
      <c r="AI51" s="97"/>
      <c r="AJ51" s="97"/>
    </row>
    <row r="52" spans="2:36" s="15" customFormat="1" ht="15" customHeight="1">
      <c r="B52" s="111"/>
      <c r="C52" s="114"/>
      <c r="D52" s="107">
        <f>R46</f>
        <v>1</v>
      </c>
      <c r="E52" s="29">
        <f>IF(Q46="","",Q46)</f>
        <v>27</v>
      </c>
      <c r="F52" s="21" t="s">
        <v>38</v>
      </c>
      <c r="G52" s="29">
        <f>IF(O46="","",O46)</f>
        <v>25</v>
      </c>
      <c r="H52" s="85">
        <f>N46</f>
        <v>2</v>
      </c>
      <c r="I52" s="78">
        <f>R49</f>
        <v>2</v>
      </c>
      <c r="J52" s="23">
        <f>IF(Q49="","",Q49)</f>
        <v>21</v>
      </c>
      <c r="K52" s="21" t="s">
        <v>38</v>
      </c>
      <c r="L52" s="23">
        <f>IF(O49="","",O49)</f>
        <v>10</v>
      </c>
      <c r="M52" s="85">
        <f>N49</f>
        <v>0</v>
      </c>
      <c r="N52" s="83"/>
      <c r="O52" s="127"/>
      <c r="P52" s="127"/>
      <c r="Q52" s="127"/>
      <c r="R52" s="128"/>
      <c r="S52" s="78">
        <f>IF(T51="","",SUM(AE51:AE53))</f>
        <v>2</v>
      </c>
      <c r="T52" s="23">
        <v>21</v>
      </c>
      <c r="U52" s="21" t="s">
        <v>38</v>
      </c>
      <c r="V52" s="23">
        <v>11</v>
      </c>
      <c r="W52" s="85">
        <f>IF(T51="","",SUM(AF51:AF53))</f>
        <v>0</v>
      </c>
      <c r="X52" s="114"/>
      <c r="Y52" s="91"/>
      <c r="Z52" s="94"/>
      <c r="AA52" s="114"/>
      <c r="AB52" s="94"/>
      <c r="AD52" s="96">
        <f>IF(X51="","",X51*1000+(D52+I52+S52)*100+((D52+I52+S52)-(H52+M52+W52))*10+((SUM(E51:E53)+SUM(J51:J53)+SUM(T51:T53))-(SUM(G51:G53)+SUM(L51:L53)+SUM(V51:V53))))</f>
        <v>2547</v>
      </c>
      <c r="AE52" s="97">
        <f>IF(T52="","",IF(T52&gt;V52,1,0))</f>
        <v>1</v>
      </c>
      <c r="AF52" s="97">
        <f>IF(T52="","",IF(T52&lt;V52,1,0))</f>
        <v>0</v>
      </c>
      <c r="AG52" s="97"/>
      <c r="AH52" s="97"/>
      <c r="AI52" s="97"/>
      <c r="AJ52" s="97"/>
    </row>
    <row r="53" spans="2:36" s="15" customFormat="1" ht="15" customHeight="1">
      <c r="B53" s="112"/>
      <c r="C53" s="115"/>
      <c r="D53" s="108"/>
      <c r="E53" s="30">
        <f>IF(Q47="","",Q47)</f>
        <v>13</v>
      </c>
      <c r="F53" s="26" t="s">
        <v>103</v>
      </c>
      <c r="G53" s="30">
        <f>IF(O47="","",O47)</f>
        <v>21</v>
      </c>
      <c r="H53" s="86"/>
      <c r="I53" s="79"/>
      <c r="J53" s="25">
        <f>IF(Q50="","",Q50)</f>
      </c>
      <c r="K53" s="26" t="s">
        <v>55</v>
      </c>
      <c r="L53" s="25">
        <f>IF(O50="","",O50)</f>
      </c>
      <c r="M53" s="86"/>
      <c r="N53" s="129"/>
      <c r="O53" s="130"/>
      <c r="P53" s="130"/>
      <c r="Q53" s="130"/>
      <c r="R53" s="131"/>
      <c r="S53" s="79"/>
      <c r="T53" s="25"/>
      <c r="U53" s="21" t="s">
        <v>38</v>
      </c>
      <c r="V53" s="25"/>
      <c r="W53" s="86"/>
      <c r="X53" s="115"/>
      <c r="Y53" s="92"/>
      <c r="Z53" s="84"/>
      <c r="AA53" s="115"/>
      <c r="AB53" s="84"/>
      <c r="AD53" s="96"/>
      <c r="AE53" s="97">
        <f>IF(T53="","",IF(T53&gt;V53,1,0))</f>
      </c>
      <c r="AF53" s="97">
        <f>IF(T53="","",IF(T53&lt;V53,1,0))</f>
      </c>
      <c r="AG53" s="97"/>
      <c r="AH53" s="97"/>
      <c r="AI53" s="97"/>
      <c r="AJ53" s="97"/>
    </row>
    <row r="54" spans="2:36" s="15" customFormat="1" ht="15" customHeight="1">
      <c r="B54" s="125" t="s">
        <v>130</v>
      </c>
      <c r="C54" s="113" t="s">
        <v>128</v>
      </c>
      <c r="D54" s="19" t="str">
        <f>IF(D55="","",IF(D55&gt;H55,"○","×"))</f>
        <v>×</v>
      </c>
      <c r="E54" s="27">
        <f>IF(V45="","",V45)</f>
        <v>6</v>
      </c>
      <c r="F54" s="21" t="s">
        <v>38</v>
      </c>
      <c r="G54" s="27">
        <f>IF(T45="","",T45)</f>
        <v>21</v>
      </c>
      <c r="H54" s="22"/>
      <c r="I54" s="19" t="str">
        <f>IF(I55="","",IF(I55&gt;M55,"○","×"))</f>
        <v>○</v>
      </c>
      <c r="J54" s="20">
        <f>IF(V48="","",V48)</f>
        <v>17</v>
      </c>
      <c r="K54" s="21" t="s">
        <v>104</v>
      </c>
      <c r="L54" s="20">
        <f>IF(T48="","",T48)</f>
        <v>21</v>
      </c>
      <c r="M54" s="22"/>
      <c r="N54" s="19" t="str">
        <f>IF(N55="","",IF(N55&gt;R55,"○","×"))</f>
        <v>×</v>
      </c>
      <c r="O54" s="20">
        <f>IF(V51="","",V51)</f>
        <v>20</v>
      </c>
      <c r="P54" s="21" t="s">
        <v>102</v>
      </c>
      <c r="Q54" s="20">
        <f>IF(T51="","",T51)</f>
        <v>22</v>
      </c>
      <c r="R54" s="22"/>
      <c r="S54" s="80"/>
      <c r="T54" s="81"/>
      <c r="U54" s="81"/>
      <c r="V54" s="81"/>
      <c r="W54" s="82"/>
      <c r="X54" s="113">
        <f>IF(D54="","",COUNTIF(D54:R54,"○"))</f>
        <v>1</v>
      </c>
      <c r="Y54" s="90" t="s">
        <v>37</v>
      </c>
      <c r="Z54" s="93">
        <f>IF(D54="","",COUNTIF(D54:R54,"×"))</f>
        <v>2</v>
      </c>
      <c r="AA54" s="113">
        <f>IF(AD55="","",RANK(AD55,AD45:AD56))</f>
        <v>3</v>
      </c>
      <c r="AB54" s="93"/>
      <c r="AD54" s="96"/>
      <c r="AE54" s="97"/>
      <c r="AF54" s="97"/>
      <c r="AG54" s="97"/>
      <c r="AH54" s="97"/>
      <c r="AI54" s="97"/>
      <c r="AJ54" s="97"/>
    </row>
    <row r="55" spans="2:36" s="15" customFormat="1" ht="15" customHeight="1">
      <c r="B55" s="111"/>
      <c r="C55" s="114"/>
      <c r="D55" s="107">
        <f>W46</f>
        <v>0</v>
      </c>
      <c r="E55" s="29">
        <f>IF(V46="","",V46)</f>
        <v>15</v>
      </c>
      <c r="F55" s="21" t="s">
        <v>100</v>
      </c>
      <c r="G55" s="29">
        <f>IF(T46="","",T46)</f>
        <v>21</v>
      </c>
      <c r="H55" s="85">
        <f>S46</f>
        <v>2</v>
      </c>
      <c r="I55" s="78">
        <f>W49</f>
        <v>2</v>
      </c>
      <c r="J55" s="23">
        <f>IF(V49="","",V49)</f>
        <v>21</v>
      </c>
      <c r="K55" s="21" t="s">
        <v>40</v>
      </c>
      <c r="L55" s="23">
        <f>IF(T49="","",T49)</f>
        <v>13</v>
      </c>
      <c r="M55" s="85">
        <f>S49</f>
        <v>1</v>
      </c>
      <c r="N55" s="78">
        <f>W52</f>
        <v>0</v>
      </c>
      <c r="O55" s="23">
        <f>IF(V52="","",V52)</f>
        <v>11</v>
      </c>
      <c r="P55" s="21" t="s">
        <v>38</v>
      </c>
      <c r="Q55" s="23">
        <f>IF(T52="","",T52)</f>
        <v>21</v>
      </c>
      <c r="R55" s="85">
        <f>S52</f>
        <v>2</v>
      </c>
      <c r="S55" s="83"/>
      <c r="T55" s="127"/>
      <c r="U55" s="127"/>
      <c r="V55" s="127"/>
      <c r="W55" s="128"/>
      <c r="X55" s="114"/>
      <c r="Y55" s="91"/>
      <c r="Z55" s="94"/>
      <c r="AA55" s="114"/>
      <c r="AB55" s="94"/>
      <c r="AD55" s="96">
        <f>IF(X54="","",X54*1000+(D55+I55+N55)*100+((D55+I55+N55)-(H55+M55+R55))*10+((SUM(E54:E56)+SUM(J54:J56)+SUM(O54:O56))-(SUM(G54:G56)+SUM(L54:L56)+SUM(Q54:Q56))))</f>
        <v>1146</v>
      </c>
      <c r="AE55" s="97"/>
      <c r="AF55" s="97"/>
      <c r="AG55" s="97"/>
      <c r="AH55" s="97"/>
      <c r="AI55" s="97"/>
      <c r="AJ55" s="97"/>
    </row>
    <row r="56" spans="2:36" s="15" customFormat="1" ht="15" customHeight="1">
      <c r="B56" s="112"/>
      <c r="C56" s="115"/>
      <c r="D56" s="108"/>
      <c r="E56" s="30">
        <f>IF(V47="","",V47)</f>
      </c>
      <c r="F56" s="21" t="s">
        <v>38</v>
      </c>
      <c r="G56" s="30">
        <f>IF(T47="","",T47)</f>
      </c>
      <c r="H56" s="86"/>
      <c r="I56" s="79"/>
      <c r="J56" s="25">
        <f>IF(V50="","",V50)</f>
        <v>21</v>
      </c>
      <c r="K56" s="26" t="s">
        <v>38</v>
      </c>
      <c r="L56" s="25">
        <f>IF(T50="","",T50)</f>
        <v>16</v>
      </c>
      <c r="M56" s="86"/>
      <c r="N56" s="79"/>
      <c r="O56" s="25">
        <f>IF(V53="","",V53)</f>
      </c>
      <c r="P56" s="26" t="s">
        <v>38</v>
      </c>
      <c r="Q56" s="25">
        <f>IF(T53="","",T53)</f>
      </c>
      <c r="R56" s="86"/>
      <c r="S56" s="129"/>
      <c r="T56" s="130"/>
      <c r="U56" s="130"/>
      <c r="V56" s="130"/>
      <c r="W56" s="131"/>
      <c r="X56" s="115"/>
      <c r="Y56" s="92"/>
      <c r="Z56" s="84"/>
      <c r="AA56" s="115"/>
      <c r="AB56" s="84"/>
      <c r="AD56" s="96"/>
      <c r="AE56" s="97"/>
      <c r="AF56" s="97"/>
      <c r="AG56" s="97"/>
      <c r="AH56" s="97"/>
      <c r="AI56" s="97"/>
      <c r="AJ56" s="97"/>
    </row>
    <row r="57" spans="2:36" s="15" customFormat="1" ht="15" customHeight="1">
      <c r="B57" s="31"/>
      <c r="C57" s="32"/>
      <c r="D57" s="33"/>
      <c r="E57" s="33"/>
      <c r="F57" s="34"/>
      <c r="G57" s="33"/>
      <c r="AD57" s="96"/>
      <c r="AE57" s="97"/>
      <c r="AF57" s="97"/>
      <c r="AG57" s="97"/>
      <c r="AH57" s="97"/>
      <c r="AI57" s="97"/>
      <c r="AJ57" s="97"/>
    </row>
    <row r="58" spans="2:36" s="15" customFormat="1" ht="15" customHeight="1">
      <c r="B58" s="16" t="s">
        <v>50</v>
      </c>
      <c r="C58" s="17"/>
      <c r="D58" s="126" t="s">
        <v>139</v>
      </c>
      <c r="E58" s="88"/>
      <c r="F58" s="88"/>
      <c r="G58" s="88"/>
      <c r="H58" s="89"/>
      <c r="I58" s="126" t="s">
        <v>140</v>
      </c>
      <c r="J58" s="88"/>
      <c r="K58" s="88"/>
      <c r="L58" s="88"/>
      <c r="M58" s="89"/>
      <c r="N58" s="126" t="s">
        <v>141</v>
      </c>
      <c r="O58" s="88"/>
      <c r="P58" s="88"/>
      <c r="Q58" s="88"/>
      <c r="R58" s="89"/>
      <c r="S58" s="126" t="s">
        <v>142</v>
      </c>
      <c r="T58" s="88"/>
      <c r="U58" s="88"/>
      <c r="V58" s="88"/>
      <c r="W58" s="89"/>
      <c r="X58" s="126" t="s">
        <v>33</v>
      </c>
      <c r="Y58" s="88"/>
      <c r="Z58" s="89"/>
      <c r="AA58" s="126" t="s">
        <v>34</v>
      </c>
      <c r="AB58" s="89"/>
      <c r="AD58" s="96"/>
      <c r="AE58" s="97"/>
      <c r="AF58" s="97"/>
      <c r="AG58" s="97"/>
      <c r="AH58" s="97"/>
      <c r="AI58" s="97"/>
      <c r="AJ58" s="97"/>
    </row>
    <row r="59" spans="2:36" s="15" customFormat="1" ht="15" customHeight="1">
      <c r="B59" s="125" t="s">
        <v>77</v>
      </c>
      <c r="C59" s="113" t="s">
        <v>134</v>
      </c>
      <c r="D59" s="80"/>
      <c r="E59" s="81"/>
      <c r="F59" s="81"/>
      <c r="G59" s="81"/>
      <c r="H59" s="82"/>
      <c r="I59" s="19" t="str">
        <f>IF(I60="","",IF(I60&gt;M60,"○","×"))</f>
        <v>×</v>
      </c>
      <c r="J59" s="20">
        <v>17</v>
      </c>
      <c r="K59" s="21" t="s">
        <v>105</v>
      </c>
      <c r="L59" s="20">
        <v>21</v>
      </c>
      <c r="M59" s="22"/>
      <c r="N59" s="19" t="str">
        <f>IF(N60="","",IF(N60&gt;R60,"○","×"))</f>
        <v>×</v>
      </c>
      <c r="O59" s="20">
        <v>10</v>
      </c>
      <c r="P59" s="21" t="s">
        <v>105</v>
      </c>
      <c r="Q59" s="20">
        <v>21</v>
      </c>
      <c r="R59" s="22"/>
      <c r="S59" s="19" t="str">
        <f>IF(S60="","",IF(S60&gt;W60,"○","×"))</f>
        <v>○</v>
      </c>
      <c r="T59" s="20">
        <v>21</v>
      </c>
      <c r="U59" s="21" t="s">
        <v>105</v>
      </c>
      <c r="V59" s="20">
        <v>13</v>
      </c>
      <c r="W59" s="22"/>
      <c r="X59" s="113">
        <f>IF(I59="","",COUNTIF(I59:W59,"○"))</f>
        <v>1</v>
      </c>
      <c r="Y59" s="90" t="s">
        <v>37</v>
      </c>
      <c r="Z59" s="93">
        <f>IF(I59="","",COUNTIF(I59:W59,"×"))</f>
        <v>2</v>
      </c>
      <c r="AA59" s="113">
        <f>IF(AD60="","",RANK(AD60,AD59:AD70))</f>
        <v>3</v>
      </c>
      <c r="AB59" s="93"/>
      <c r="AD59" s="96"/>
      <c r="AE59" s="97">
        <f>IF(J59="","",IF(J59&gt;L59,1,0))</f>
        <v>0</v>
      </c>
      <c r="AF59" s="97">
        <f>IF(J59="","",IF(J59&lt;L59,1,0))</f>
        <v>1</v>
      </c>
      <c r="AG59" s="97">
        <f>IF(O59="","",IF(O59&gt;Q59,1,0))</f>
        <v>0</v>
      </c>
      <c r="AH59" s="97">
        <f>IF(O59="","",IF(O59&lt;Q59,1,0))</f>
        <v>1</v>
      </c>
      <c r="AI59" s="97">
        <f>IF(T59="","",IF(T59&gt;V59,1,0))</f>
        <v>1</v>
      </c>
      <c r="AJ59" s="97">
        <f>IF(T59="","",IF(T59&lt;V59,1,0))</f>
        <v>0</v>
      </c>
    </row>
    <row r="60" spans="2:36" s="15" customFormat="1" ht="15" customHeight="1">
      <c r="B60" s="111"/>
      <c r="C60" s="114"/>
      <c r="D60" s="83"/>
      <c r="E60" s="127"/>
      <c r="F60" s="127"/>
      <c r="G60" s="127"/>
      <c r="H60" s="128"/>
      <c r="I60" s="78">
        <f>IF(J59="","",SUM(AE59:AE61))</f>
        <v>0</v>
      </c>
      <c r="J60" s="23">
        <v>8</v>
      </c>
      <c r="K60" s="21" t="s">
        <v>105</v>
      </c>
      <c r="L60" s="23">
        <v>21</v>
      </c>
      <c r="M60" s="85">
        <f>IF(J59="","",SUM(AF59:AF61))</f>
        <v>2</v>
      </c>
      <c r="N60" s="78">
        <f>IF(O59="","",SUM(AG59:AG61))</f>
        <v>0</v>
      </c>
      <c r="O60" s="23">
        <v>20</v>
      </c>
      <c r="P60" s="21" t="s">
        <v>35</v>
      </c>
      <c r="Q60" s="23">
        <v>22</v>
      </c>
      <c r="R60" s="85">
        <f>IF(O59="","",SUM(AH59:AH61))</f>
        <v>2</v>
      </c>
      <c r="S60" s="78">
        <f>IF(T59="","",SUM(AI59:AI61))</f>
        <v>2</v>
      </c>
      <c r="T60" s="23">
        <v>21</v>
      </c>
      <c r="U60" s="21" t="s">
        <v>35</v>
      </c>
      <c r="V60" s="23">
        <v>10</v>
      </c>
      <c r="W60" s="85">
        <f>IF(T59="","",SUM(AJ59:AJ61))</f>
        <v>0</v>
      </c>
      <c r="X60" s="114"/>
      <c r="Y60" s="91"/>
      <c r="Z60" s="94"/>
      <c r="AA60" s="114"/>
      <c r="AB60" s="94"/>
      <c r="AD60" s="96">
        <f>IF(X59="","",X59*1000+(S60+I60+N60)*100+((S60+I60+N60)-(W60+M60+R60))*10+((SUM(T59:T61)+SUM(J59:J61)+SUM(O59:O61))-(SUM(V59:V61)+SUM(L59:L61)+SUM(Q59:Q61))))</f>
        <v>1169</v>
      </c>
      <c r="AE60" s="97">
        <f>IF(J60="","",IF(J60&gt;L60,1,0))</f>
        <v>0</v>
      </c>
      <c r="AF60" s="97">
        <f>IF(J60="","",IF(J60&lt;L60,1,0))</f>
        <v>1</v>
      </c>
      <c r="AG60" s="97">
        <f>IF(O60="","",IF(O60&gt;Q60,1,0))</f>
        <v>0</v>
      </c>
      <c r="AH60" s="97">
        <f>IF(O60="","",IF(O60&lt;Q60,1,0))</f>
        <v>1</v>
      </c>
      <c r="AI60" s="97">
        <f>IF(T60="","",IF(T60&gt;V60,1,0))</f>
        <v>1</v>
      </c>
      <c r="AJ60" s="97">
        <f>IF(T60="","",IF(T60&lt;V60,1,0))</f>
        <v>0</v>
      </c>
    </row>
    <row r="61" spans="2:36" s="15" customFormat="1" ht="15" customHeight="1">
      <c r="B61" s="112"/>
      <c r="C61" s="115"/>
      <c r="D61" s="129"/>
      <c r="E61" s="130"/>
      <c r="F61" s="130"/>
      <c r="G61" s="130"/>
      <c r="H61" s="131"/>
      <c r="I61" s="79"/>
      <c r="J61" s="25"/>
      <c r="K61" s="21" t="s">
        <v>105</v>
      </c>
      <c r="L61" s="25"/>
      <c r="M61" s="86"/>
      <c r="N61" s="79"/>
      <c r="O61" s="25"/>
      <c r="P61" s="26" t="s">
        <v>105</v>
      </c>
      <c r="Q61" s="25"/>
      <c r="R61" s="86"/>
      <c r="S61" s="79"/>
      <c r="T61" s="25"/>
      <c r="U61" s="26" t="s">
        <v>105</v>
      </c>
      <c r="V61" s="25"/>
      <c r="W61" s="86"/>
      <c r="X61" s="115"/>
      <c r="Y61" s="92"/>
      <c r="Z61" s="84"/>
      <c r="AA61" s="115"/>
      <c r="AB61" s="84"/>
      <c r="AD61" s="96"/>
      <c r="AE61" s="97">
        <f>IF(J61="","",IF(J61&gt;L61,1,0))</f>
      </c>
      <c r="AF61" s="97">
        <f>IF(J61="","",IF(J61&lt;L61,1,0))</f>
      </c>
      <c r="AG61" s="97">
        <f>IF(O61="","",IF(O61&gt;Q61,1,0))</f>
      </c>
      <c r="AH61" s="97">
        <f>IF(O61="","",IF(O61&lt;Q61,1,0))</f>
      </c>
      <c r="AI61" s="97">
        <f>IF(T61="","",IF(T61&gt;V61,1,0))</f>
      </c>
      <c r="AJ61" s="97">
        <f>IF(T61="","",IF(T61&lt;V61,1,0))</f>
      </c>
    </row>
    <row r="62" spans="2:36" s="15" customFormat="1" ht="15" customHeight="1">
      <c r="B62" s="125" t="s">
        <v>76</v>
      </c>
      <c r="C62" s="113" t="s">
        <v>135</v>
      </c>
      <c r="D62" s="35" t="str">
        <f>IF(D63="","",IF(D63&gt;H63,"○","×"))</f>
        <v>○</v>
      </c>
      <c r="E62" s="29">
        <f>IF(L59="","",L59)</f>
        <v>21</v>
      </c>
      <c r="F62" s="21" t="s">
        <v>104</v>
      </c>
      <c r="G62" s="29">
        <f>IF(J59="","",J59)</f>
        <v>17</v>
      </c>
      <c r="H62" s="24"/>
      <c r="I62" s="80"/>
      <c r="J62" s="81"/>
      <c r="K62" s="81"/>
      <c r="L62" s="81"/>
      <c r="M62" s="82"/>
      <c r="N62" s="35" t="str">
        <f>IF(N63="","",IF(N63&gt;R63,"○","×"))</f>
        <v>×</v>
      </c>
      <c r="O62" s="23">
        <v>7</v>
      </c>
      <c r="P62" s="21" t="s">
        <v>40</v>
      </c>
      <c r="Q62" s="23">
        <v>21</v>
      </c>
      <c r="R62" s="24"/>
      <c r="S62" s="35" t="str">
        <f>IF(S63="","",IF(S63&gt;W63,"○","×"))</f>
        <v>○</v>
      </c>
      <c r="T62" s="23">
        <v>21</v>
      </c>
      <c r="U62" s="21" t="s">
        <v>40</v>
      </c>
      <c r="V62" s="23">
        <v>9</v>
      </c>
      <c r="W62" s="24"/>
      <c r="X62" s="113">
        <f>IF(D62="","",COUNTIF(D62:W64,"○"))</f>
        <v>2</v>
      </c>
      <c r="Y62" s="90" t="s">
        <v>37</v>
      </c>
      <c r="Z62" s="93">
        <f>IF(D62="","",COUNTIF(D62:W64,"×"))</f>
        <v>1</v>
      </c>
      <c r="AA62" s="113">
        <f>IF(AD63="","",RANK(AD63,AD59:AD70))</f>
        <v>2</v>
      </c>
      <c r="AB62" s="93"/>
      <c r="AD62" s="96"/>
      <c r="AE62" s="97">
        <f>IF(O62="","",IF(O62&gt;Q62,1,0))</f>
        <v>0</v>
      </c>
      <c r="AF62" s="97">
        <f>IF(O62="","",IF(O62&lt;Q62,1,0))</f>
        <v>1</v>
      </c>
      <c r="AG62" s="97">
        <f>IF(T62="","",IF(T62&gt;V62,1,0))</f>
        <v>1</v>
      </c>
      <c r="AH62" s="97">
        <f>IF(T62="","",IF(T62&lt;V62,1,0))</f>
        <v>0</v>
      </c>
      <c r="AI62" s="97"/>
      <c r="AJ62" s="97"/>
    </row>
    <row r="63" spans="2:36" s="15" customFormat="1" ht="15" customHeight="1">
      <c r="B63" s="111"/>
      <c r="C63" s="114"/>
      <c r="D63" s="107">
        <f>IF(M60="","",M60)</f>
        <v>2</v>
      </c>
      <c r="E63" s="29">
        <f>IF(L60="","",L60)</f>
        <v>21</v>
      </c>
      <c r="F63" s="21" t="s">
        <v>38</v>
      </c>
      <c r="G63" s="29">
        <f>IF(J60="","",J60)</f>
        <v>8</v>
      </c>
      <c r="H63" s="85">
        <f>IF(I60="","",I60)</f>
        <v>0</v>
      </c>
      <c r="I63" s="83"/>
      <c r="J63" s="127"/>
      <c r="K63" s="127"/>
      <c r="L63" s="127"/>
      <c r="M63" s="128"/>
      <c r="N63" s="78">
        <f>IF(O62="","",SUM(AE62:AE64))</f>
        <v>0</v>
      </c>
      <c r="O63" s="23">
        <v>17</v>
      </c>
      <c r="P63" s="21" t="s">
        <v>106</v>
      </c>
      <c r="Q63" s="23">
        <v>21</v>
      </c>
      <c r="R63" s="85">
        <f>IF(O62="","",SUM(AF62:AF64))</f>
        <v>2</v>
      </c>
      <c r="S63" s="78">
        <f>IF(T62="","",SUM(AG62:AG64))</f>
        <v>2</v>
      </c>
      <c r="T63" s="23">
        <v>21</v>
      </c>
      <c r="U63" s="21" t="s">
        <v>107</v>
      </c>
      <c r="V63" s="23">
        <v>7</v>
      </c>
      <c r="W63" s="85">
        <f>IF(T62="","",SUM(AH62:AH64))</f>
        <v>0</v>
      </c>
      <c r="X63" s="114"/>
      <c r="Y63" s="91"/>
      <c r="Z63" s="94"/>
      <c r="AA63" s="114"/>
      <c r="AB63" s="94"/>
      <c r="AD63" s="96">
        <f>IF(X62="","",X62*1000+(D63+S63+N63)*100+((D63+S63+N63)-(H63+W63+R63))*10+((SUM(E62:E64)+SUM(T62:T64)+SUM(O62:O64))-(SUM(G62:G64)+SUM(V62:V64)+SUM(Q62:Q64))))</f>
        <v>2445</v>
      </c>
      <c r="AE63" s="97">
        <f>IF(O63="","",IF(O63&gt;Q63,1,0))</f>
        <v>0</v>
      </c>
      <c r="AF63" s="97">
        <f>IF(O63="","",IF(O63&lt;Q63,1,0))</f>
        <v>1</v>
      </c>
      <c r="AG63" s="97">
        <f>IF(T63="","",IF(T63&gt;V63,1,0))</f>
        <v>1</v>
      </c>
      <c r="AH63" s="97">
        <f>IF(T63="","",IF(T63&lt;V63,1,0))</f>
        <v>0</v>
      </c>
      <c r="AI63" s="97"/>
      <c r="AJ63" s="97"/>
    </row>
    <row r="64" spans="2:36" s="15" customFormat="1" ht="15" customHeight="1">
      <c r="B64" s="112"/>
      <c r="C64" s="115"/>
      <c r="D64" s="108"/>
      <c r="E64" s="30">
        <f>IF(L61="","",L61)</f>
      </c>
      <c r="F64" s="26" t="s">
        <v>105</v>
      </c>
      <c r="G64" s="30">
        <f>IF(J61="","",J61)</f>
      </c>
      <c r="H64" s="86"/>
      <c r="I64" s="129"/>
      <c r="J64" s="130"/>
      <c r="K64" s="130"/>
      <c r="L64" s="130"/>
      <c r="M64" s="131"/>
      <c r="N64" s="79"/>
      <c r="O64" s="25"/>
      <c r="P64" s="21" t="s">
        <v>105</v>
      </c>
      <c r="Q64" s="25"/>
      <c r="R64" s="86"/>
      <c r="S64" s="79"/>
      <c r="T64" s="25"/>
      <c r="U64" s="21" t="s">
        <v>105</v>
      </c>
      <c r="V64" s="25"/>
      <c r="W64" s="86"/>
      <c r="X64" s="115"/>
      <c r="Y64" s="92"/>
      <c r="Z64" s="84"/>
      <c r="AA64" s="115"/>
      <c r="AB64" s="84"/>
      <c r="AD64" s="96"/>
      <c r="AE64" s="97">
        <f>IF(O64="","",IF(O64&gt;Q64,1,0))</f>
      </c>
      <c r="AF64" s="97">
        <f>IF(O64="","",IF(O64&lt;Q64,1,0))</f>
      </c>
      <c r="AG64" s="97">
        <f>IF(T64="","",IF(T64&gt;V64,1,0))</f>
      </c>
      <c r="AH64" s="97">
        <f>IF(T64="","",IF(T64&lt;V64,1,0))</f>
      </c>
      <c r="AI64" s="97"/>
      <c r="AJ64" s="97"/>
    </row>
    <row r="65" spans="2:36" s="15" customFormat="1" ht="15" customHeight="1">
      <c r="B65" s="125" t="s">
        <v>75</v>
      </c>
      <c r="C65" s="113" t="s">
        <v>136</v>
      </c>
      <c r="D65" s="35" t="str">
        <f>IF(D66="","",IF(D66&gt;H66,"○","×"))</f>
        <v>○</v>
      </c>
      <c r="E65" s="29">
        <f>IF(Q59="","",Q59)</f>
        <v>21</v>
      </c>
      <c r="F65" s="21" t="s">
        <v>105</v>
      </c>
      <c r="G65" s="29">
        <f>IF(O59="","",O59)</f>
        <v>10</v>
      </c>
      <c r="H65" s="24"/>
      <c r="I65" s="35" t="str">
        <f>IF(I66="","",IF(I66&gt;M66,"○","×"))</f>
        <v>○</v>
      </c>
      <c r="J65" s="23">
        <f>IF(Q62="","",Q62)</f>
        <v>21</v>
      </c>
      <c r="K65" s="21" t="s">
        <v>105</v>
      </c>
      <c r="L65" s="23">
        <f>IF(O62="","",O62)</f>
        <v>7</v>
      </c>
      <c r="M65" s="24"/>
      <c r="N65" s="80"/>
      <c r="O65" s="81"/>
      <c r="P65" s="81"/>
      <c r="Q65" s="81"/>
      <c r="R65" s="82"/>
      <c r="S65" s="35" t="str">
        <f>IF(S66="","",IF(S66&gt;W66,"○","×"))</f>
        <v>○</v>
      </c>
      <c r="T65" s="23">
        <v>21</v>
      </c>
      <c r="U65" s="28" t="s">
        <v>108</v>
      </c>
      <c r="V65" s="23">
        <v>12</v>
      </c>
      <c r="W65" s="24"/>
      <c r="X65" s="113">
        <f>IF(D65="","",COUNTIF(D65:W67,"○"))</f>
        <v>3</v>
      </c>
      <c r="Y65" s="90" t="s">
        <v>37</v>
      </c>
      <c r="Z65" s="93">
        <f>IF(D65="","",COUNTIF(D65:W67,"×"))</f>
        <v>0</v>
      </c>
      <c r="AA65" s="113">
        <f>IF(AD66="","",RANK(AD66,AD59:AD70))</f>
        <v>1</v>
      </c>
      <c r="AB65" s="93"/>
      <c r="AD65" s="96"/>
      <c r="AE65" s="97">
        <f>IF(T65="","",IF(T65&gt;V65,1,0))</f>
        <v>1</v>
      </c>
      <c r="AF65" s="97">
        <f>IF(T65="","",IF(T65&lt;V65,1,0))</f>
        <v>0</v>
      </c>
      <c r="AG65" s="97"/>
      <c r="AH65" s="97"/>
      <c r="AI65" s="97"/>
      <c r="AJ65" s="97"/>
    </row>
    <row r="66" spans="2:36" s="15" customFormat="1" ht="15" customHeight="1">
      <c r="B66" s="111"/>
      <c r="C66" s="114"/>
      <c r="D66" s="107">
        <f>IF(R60="","",R60)</f>
        <v>2</v>
      </c>
      <c r="E66" s="29">
        <f>IF(Q60="","",Q60)</f>
        <v>22</v>
      </c>
      <c r="F66" s="21" t="s">
        <v>109</v>
      </c>
      <c r="G66" s="29">
        <f>IF(O60="","",O60)</f>
        <v>20</v>
      </c>
      <c r="H66" s="85">
        <f>IF(N60="","",N60)</f>
        <v>0</v>
      </c>
      <c r="I66" s="78">
        <f>IF(R63="","",R63)</f>
        <v>2</v>
      </c>
      <c r="J66" s="23">
        <f>IF(Q63="","",Q63)</f>
        <v>21</v>
      </c>
      <c r="K66" s="21" t="s">
        <v>110</v>
      </c>
      <c r="L66" s="23">
        <f>IF(O63="","",O63)</f>
        <v>17</v>
      </c>
      <c r="M66" s="85">
        <f>IF(N63="","",N63)</f>
        <v>0</v>
      </c>
      <c r="N66" s="83"/>
      <c r="O66" s="127"/>
      <c r="P66" s="127"/>
      <c r="Q66" s="127"/>
      <c r="R66" s="128"/>
      <c r="S66" s="78">
        <f>IF(T65="","",SUM(AE65:AE67))</f>
        <v>2</v>
      </c>
      <c r="T66" s="23">
        <v>21</v>
      </c>
      <c r="U66" s="21" t="s">
        <v>110</v>
      </c>
      <c r="V66" s="23">
        <v>12</v>
      </c>
      <c r="W66" s="85">
        <f>IF(T65="","",SUM(AF65:AF67))</f>
        <v>0</v>
      </c>
      <c r="X66" s="114"/>
      <c r="Y66" s="91"/>
      <c r="Z66" s="94"/>
      <c r="AA66" s="114"/>
      <c r="AB66" s="94"/>
      <c r="AD66" s="96">
        <f>IF(X65="","",X65*1000+(D66+I66+S66)*100+((D66+I66+S66)-(H66+M66+W66))*10+((SUM(E65:E67)+SUM(J65:J67)+SUM(T65:T67))-(SUM(G65:G67)+SUM(L65:L67)+SUM(V65:V67))))</f>
        <v>3709</v>
      </c>
      <c r="AE66" s="97">
        <f>IF(T66="","",IF(T66&gt;V66,1,0))</f>
        <v>1</v>
      </c>
      <c r="AF66" s="97">
        <f>IF(T66="","",IF(T66&lt;V66,1,0))</f>
        <v>0</v>
      </c>
      <c r="AG66" s="97"/>
      <c r="AH66" s="97"/>
      <c r="AI66" s="97"/>
      <c r="AJ66" s="97"/>
    </row>
    <row r="67" spans="2:36" s="15" customFormat="1" ht="15" customHeight="1">
      <c r="B67" s="112"/>
      <c r="C67" s="115"/>
      <c r="D67" s="108"/>
      <c r="E67" s="29">
        <f>IF(Q61="","",Q61)</f>
      </c>
      <c r="F67" s="21" t="s">
        <v>110</v>
      </c>
      <c r="G67" s="30">
        <f>IF(O61="","",O61)</f>
      </c>
      <c r="H67" s="86"/>
      <c r="I67" s="79"/>
      <c r="J67" s="23">
        <f>IF(Q64="","",Q64)</f>
      </c>
      <c r="K67" s="21" t="s">
        <v>110</v>
      </c>
      <c r="L67" s="23">
        <f>IF(O64="","",O64)</f>
      </c>
      <c r="M67" s="86"/>
      <c r="N67" s="129"/>
      <c r="O67" s="130"/>
      <c r="P67" s="130"/>
      <c r="Q67" s="130"/>
      <c r="R67" s="131"/>
      <c r="S67" s="79"/>
      <c r="T67" s="25"/>
      <c r="U67" s="21" t="s">
        <v>110</v>
      </c>
      <c r="V67" s="25"/>
      <c r="W67" s="86"/>
      <c r="X67" s="115"/>
      <c r="Y67" s="92"/>
      <c r="Z67" s="84"/>
      <c r="AA67" s="115"/>
      <c r="AB67" s="84"/>
      <c r="AD67" s="96"/>
      <c r="AE67" s="97">
        <f>IF(T67="","",IF(T67&gt;V67,1,0))</f>
      </c>
      <c r="AF67" s="97">
        <f>IF(T67="","",IF(T67&lt;V67,1,0))</f>
      </c>
      <c r="AG67" s="97"/>
      <c r="AH67" s="97"/>
      <c r="AI67" s="97"/>
      <c r="AJ67" s="97"/>
    </row>
    <row r="68" spans="2:36" s="15" customFormat="1" ht="15" customHeight="1">
      <c r="B68" s="125" t="s">
        <v>138</v>
      </c>
      <c r="C68" s="113" t="s">
        <v>137</v>
      </c>
      <c r="D68" s="35" t="str">
        <f>IF(D69="","",IF(D69&gt;H69,"○","×"))</f>
        <v>×</v>
      </c>
      <c r="E68" s="27">
        <f>IF(V59="","",V59)</f>
        <v>13</v>
      </c>
      <c r="F68" s="28" t="s">
        <v>111</v>
      </c>
      <c r="G68" s="29">
        <f>IF(T59="","",T59)</f>
        <v>21</v>
      </c>
      <c r="H68" s="24"/>
      <c r="I68" s="35" t="str">
        <f>IF(I69="","",IF(I69&gt;M69,"○","×"))</f>
        <v>×</v>
      </c>
      <c r="J68" s="20">
        <f>IF(V62="","",V62)</f>
        <v>9</v>
      </c>
      <c r="K68" s="28" t="s">
        <v>112</v>
      </c>
      <c r="L68" s="20">
        <f>IF(T62="","",T62)</f>
        <v>21</v>
      </c>
      <c r="M68" s="24"/>
      <c r="N68" s="35" t="str">
        <f>IF(N69="","",IF(N69&gt;R69,"○","×"))</f>
        <v>×</v>
      </c>
      <c r="O68" s="23">
        <f>IF(V65="","",V65)</f>
        <v>12</v>
      </c>
      <c r="P68" s="21" t="s">
        <v>113</v>
      </c>
      <c r="Q68" s="23">
        <f>IF(T65="","",T65)</f>
        <v>21</v>
      </c>
      <c r="R68" s="24"/>
      <c r="S68" s="80"/>
      <c r="T68" s="81"/>
      <c r="U68" s="81"/>
      <c r="V68" s="81"/>
      <c r="W68" s="82"/>
      <c r="X68" s="113">
        <f>IF(D68="","",COUNTIF(D68:R68,"○"))</f>
        <v>0</v>
      </c>
      <c r="Y68" s="90" t="s">
        <v>37</v>
      </c>
      <c r="Z68" s="93">
        <f>IF(D68="","",COUNTIF(D68:R68,"×"))</f>
        <v>3</v>
      </c>
      <c r="AA68" s="113">
        <f>IF(AD69="","",RANK(AD69,AD59:AD70))</f>
        <v>4</v>
      </c>
      <c r="AB68" s="93"/>
      <c r="AD68" s="96"/>
      <c r="AE68" s="97"/>
      <c r="AF68" s="97"/>
      <c r="AG68" s="97"/>
      <c r="AH68" s="97"/>
      <c r="AI68" s="97"/>
      <c r="AJ68" s="97"/>
    </row>
    <row r="69" spans="2:36" s="15" customFormat="1" ht="15" customHeight="1">
      <c r="B69" s="111"/>
      <c r="C69" s="114"/>
      <c r="D69" s="107">
        <f>IF(W60="","",W60)</f>
        <v>0</v>
      </c>
      <c r="E69" s="29">
        <f>IF(V60="","",V60)</f>
        <v>10</v>
      </c>
      <c r="F69" s="21" t="s">
        <v>110</v>
      </c>
      <c r="G69" s="29">
        <f>IF(T60="","",T60)</f>
        <v>21</v>
      </c>
      <c r="H69" s="85">
        <f>IF(S60="","",S60)</f>
        <v>2</v>
      </c>
      <c r="I69" s="78">
        <f>IF(W63="","",W63)</f>
        <v>0</v>
      </c>
      <c r="J69" s="23">
        <f>IF(V63="","",V63)</f>
        <v>7</v>
      </c>
      <c r="K69" s="21" t="s">
        <v>110</v>
      </c>
      <c r="L69" s="23">
        <f>IF(T63="","",T63)</f>
        <v>21</v>
      </c>
      <c r="M69" s="85">
        <f>IF(S63="","",S63)</f>
        <v>2</v>
      </c>
      <c r="N69" s="78">
        <f>IF(W66="","",W66)</f>
        <v>0</v>
      </c>
      <c r="O69" s="23">
        <f>IF(V66="","",V66)</f>
        <v>12</v>
      </c>
      <c r="P69" s="21" t="s">
        <v>110</v>
      </c>
      <c r="Q69" s="23">
        <f>IF(T66="","",T66)</f>
        <v>21</v>
      </c>
      <c r="R69" s="85">
        <f>IF(S66="","",S66)</f>
        <v>2</v>
      </c>
      <c r="S69" s="83"/>
      <c r="T69" s="127"/>
      <c r="U69" s="127"/>
      <c r="V69" s="127"/>
      <c r="W69" s="128"/>
      <c r="X69" s="114"/>
      <c r="Y69" s="91"/>
      <c r="Z69" s="94"/>
      <c r="AA69" s="114"/>
      <c r="AB69" s="94"/>
      <c r="AD69" s="96">
        <f>IF(X68="","",X68*1000+(D69+I69+N69)*100+((D69+I69+N69)-(H69+M69+R69))*10+((SUM(E68:E70)+SUM(J68:J70)+SUM(O68:O70))-(SUM(G68:G70)+SUM(L68:L70)+SUM(Q68:Q70))))</f>
        <v>-123</v>
      </c>
      <c r="AE69" s="97"/>
      <c r="AF69" s="97"/>
      <c r="AG69" s="97"/>
      <c r="AH69" s="97"/>
      <c r="AI69" s="97"/>
      <c r="AJ69" s="97"/>
    </row>
    <row r="70" spans="2:36" s="15" customFormat="1" ht="15" customHeight="1">
      <c r="B70" s="112"/>
      <c r="C70" s="115"/>
      <c r="D70" s="108"/>
      <c r="E70" s="29">
        <f>IF(V61="","",V61)</f>
      </c>
      <c r="F70" s="21" t="s">
        <v>35</v>
      </c>
      <c r="G70" s="30">
        <f>IF(T61="","",T61)</f>
      </c>
      <c r="H70" s="86"/>
      <c r="I70" s="79"/>
      <c r="J70" s="25">
        <f>IF(V64="","",V64)</f>
      </c>
      <c r="K70" s="21" t="s">
        <v>35</v>
      </c>
      <c r="L70" s="25">
        <f>IF(T64="","",T64)</f>
      </c>
      <c r="M70" s="86"/>
      <c r="N70" s="79"/>
      <c r="O70" s="25">
        <f>IF(V67="","",V67)</f>
      </c>
      <c r="P70" s="21" t="s">
        <v>35</v>
      </c>
      <c r="Q70" s="25">
        <f>IF(T67="","",T67)</f>
      </c>
      <c r="R70" s="86"/>
      <c r="S70" s="129"/>
      <c r="T70" s="130"/>
      <c r="U70" s="130"/>
      <c r="V70" s="130"/>
      <c r="W70" s="131"/>
      <c r="X70" s="115"/>
      <c r="Y70" s="92"/>
      <c r="Z70" s="84"/>
      <c r="AA70" s="115"/>
      <c r="AB70" s="84"/>
      <c r="AD70" s="96"/>
      <c r="AE70" s="97"/>
      <c r="AF70" s="97"/>
      <c r="AG70" s="97"/>
      <c r="AH70" s="97"/>
      <c r="AI70" s="97"/>
      <c r="AJ70" s="97"/>
    </row>
    <row r="71" spans="2:36" s="36" customFormat="1" ht="15" customHeight="1">
      <c r="B71" s="37"/>
      <c r="C71" s="37"/>
      <c r="E71" s="38"/>
      <c r="F71" s="38"/>
      <c r="J71" s="38"/>
      <c r="K71" s="38"/>
      <c r="L71" s="38"/>
      <c r="P71" s="38"/>
      <c r="AD71" s="96"/>
      <c r="AE71" s="97"/>
      <c r="AF71" s="97"/>
      <c r="AG71" s="97"/>
      <c r="AH71" s="97"/>
      <c r="AI71" s="97"/>
      <c r="AJ71" s="97"/>
    </row>
    <row r="72" spans="2:36" s="15" customFormat="1" ht="15" customHeight="1">
      <c r="B72" s="16" t="s">
        <v>27</v>
      </c>
      <c r="C72" s="17"/>
      <c r="D72" s="126" t="s">
        <v>147</v>
      </c>
      <c r="E72" s="88"/>
      <c r="F72" s="88"/>
      <c r="G72" s="88"/>
      <c r="H72" s="89"/>
      <c r="I72" s="126" t="s">
        <v>148</v>
      </c>
      <c r="J72" s="88"/>
      <c r="K72" s="88"/>
      <c r="L72" s="88"/>
      <c r="M72" s="89"/>
      <c r="N72" s="126" t="s">
        <v>149</v>
      </c>
      <c r="O72" s="88"/>
      <c r="P72" s="88"/>
      <c r="Q72" s="88"/>
      <c r="R72" s="89"/>
      <c r="S72" s="126" t="s">
        <v>150</v>
      </c>
      <c r="T72" s="88"/>
      <c r="U72" s="88"/>
      <c r="V72" s="88"/>
      <c r="W72" s="89"/>
      <c r="X72" s="126" t="s">
        <v>33</v>
      </c>
      <c r="Y72" s="88"/>
      <c r="Z72" s="89"/>
      <c r="AA72" s="126" t="s">
        <v>34</v>
      </c>
      <c r="AB72" s="89"/>
      <c r="AD72" s="96"/>
      <c r="AE72" s="97"/>
      <c r="AF72" s="97"/>
      <c r="AG72" s="97"/>
      <c r="AH72" s="97"/>
      <c r="AI72" s="97"/>
      <c r="AJ72" s="97"/>
    </row>
    <row r="73" spans="2:36" s="15" customFormat="1" ht="15" customHeight="1">
      <c r="B73" s="125" t="s">
        <v>129</v>
      </c>
      <c r="C73" s="113" t="s">
        <v>143</v>
      </c>
      <c r="D73" s="80"/>
      <c r="E73" s="81"/>
      <c r="F73" s="81"/>
      <c r="G73" s="81"/>
      <c r="H73" s="82"/>
      <c r="I73" s="19" t="str">
        <f>IF(I74="","",IF(I74&gt;M74,"○","×"))</f>
        <v>×</v>
      </c>
      <c r="J73" s="20">
        <v>12</v>
      </c>
      <c r="K73" s="21" t="s">
        <v>114</v>
      </c>
      <c r="L73" s="20">
        <v>21</v>
      </c>
      <c r="M73" s="22"/>
      <c r="N73" s="19" t="str">
        <f>IF(N74="","",IF(N74&gt;R74,"○","×"))</f>
        <v>×</v>
      </c>
      <c r="O73" s="20">
        <v>12</v>
      </c>
      <c r="P73" s="21" t="s">
        <v>114</v>
      </c>
      <c r="Q73" s="20">
        <v>21</v>
      </c>
      <c r="R73" s="22"/>
      <c r="S73" s="19" t="str">
        <f>IF(S74="","",IF(S74&gt;W74,"○","×"))</f>
        <v>×</v>
      </c>
      <c r="T73" s="20">
        <v>11</v>
      </c>
      <c r="U73" s="21" t="s">
        <v>114</v>
      </c>
      <c r="V73" s="20">
        <v>21</v>
      </c>
      <c r="W73" s="22"/>
      <c r="X73" s="113">
        <f>IF(I73="","",COUNTIF(I73:W73,"○"))</f>
        <v>0</v>
      </c>
      <c r="Y73" s="90" t="s">
        <v>37</v>
      </c>
      <c r="Z73" s="93">
        <f>IF(I73="","",COUNTIF(I73:W73,"×"))</f>
        <v>3</v>
      </c>
      <c r="AA73" s="113">
        <f>IF(AD74="","",RANK(AD74,AD73:AD84))</f>
        <v>4</v>
      </c>
      <c r="AB73" s="93"/>
      <c r="AD73" s="96"/>
      <c r="AE73" s="97">
        <f>IF(J73="","",IF(J73&gt;L73,1,0))</f>
        <v>0</v>
      </c>
      <c r="AF73" s="97">
        <f>IF(J73="","",IF(J73&lt;L73,1,0))</f>
        <v>1</v>
      </c>
      <c r="AG73" s="97">
        <f>IF(O73="","",IF(O73&gt;Q73,1,0))</f>
        <v>0</v>
      </c>
      <c r="AH73" s="97">
        <f>IF(O73="","",IF(O73&lt;Q73,1,0))</f>
        <v>1</v>
      </c>
      <c r="AI73" s="97">
        <f>IF(T73="","",IF(T73&gt;V73,1,0))</f>
        <v>0</v>
      </c>
      <c r="AJ73" s="97">
        <f>IF(T73="","",IF(T73&lt;V73,1,0))</f>
        <v>1</v>
      </c>
    </row>
    <row r="74" spans="2:36" s="15" customFormat="1" ht="15" customHeight="1">
      <c r="B74" s="111"/>
      <c r="C74" s="114"/>
      <c r="D74" s="83"/>
      <c r="E74" s="127"/>
      <c r="F74" s="127"/>
      <c r="G74" s="127"/>
      <c r="H74" s="128"/>
      <c r="I74" s="78">
        <f>IF(J73="","",SUM(AE73:AE75))</f>
        <v>0</v>
      </c>
      <c r="J74" s="23">
        <v>16</v>
      </c>
      <c r="K74" s="21" t="s">
        <v>38</v>
      </c>
      <c r="L74" s="23">
        <v>21</v>
      </c>
      <c r="M74" s="85">
        <f>IF(J73="","",SUM(AF73:AF75))</f>
        <v>2</v>
      </c>
      <c r="N74" s="78">
        <f>IF(O73="","",SUM(AG73:AG75))</f>
        <v>0</v>
      </c>
      <c r="O74" s="23">
        <v>11</v>
      </c>
      <c r="P74" s="21" t="s">
        <v>55</v>
      </c>
      <c r="Q74" s="23">
        <v>21</v>
      </c>
      <c r="R74" s="85">
        <f>IF(O73="","",SUM(AH73:AH75))</f>
        <v>2</v>
      </c>
      <c r="S74" s="78">
        <f>IF(T73="","",SUM(AI73:AI75))</f>
        <v>0</v>
      </c>
      <c r="T74" s="23">
        <v>3</v>
      </c>
      <c r="U74" s="21" t="s">
        <v>35</v>
      </c>
      <c r="V74" s="23">
        <v>21</v>
      </c>
      <c r="W74" s="85">
        <f>IF(T73="","",SUM(AJ73:AJ75))</f>
        <v>2</v>
      </c>
      <c r="X74" s="114"/>
      <c r="Y74" s="91"/>
      <c r="Z74" s="94"/>
      <c r="AA74" s="114"/>
      <c r="AB74" s="94"/>
      <c r="AD74" s="96">
        <f>IF(X73="","",X73*1000+(I74+N74+S74)*100+((I74+N74+S74)-(M74+R74+W74))*10+((SUM(J73:J75)+SUM(O73:O75)+SUM(T73:T75))-(SUM(L73:L75)+SUM(Q73:Q75)+SUM(V73:V75))))</f>
        <v>-121</v>
      </c>
      <c r="AE74" s="97">
        <f>IF(J74="","",IF(J74&gt;L74,1,0))</f>
        <v>0</v>
      </c>
      <c r="AF74" s="97">
        <f>IF(J74="","",IF(J74&lt;L74,1,0))</f>
        <v>1</v>
      </c>
      <c r="AG74" s="97">
        <f>IF(O74="","",IF(O74&gt;Q74,1,0))</f>
        <v>0</v>
      </c>
      <c r="AH74" s="97">
        <f>IF(O74="","",IF(O74&lt;Q74,1,0))</f>
        <v>1</v>
      </c>
      <c r="AI74" s="97">
        <f>IF(T74="","",IF(T74&gt;V74,1,0))</f>
        <v>0</v>
      </c>
      <c r="AJ74" s="97">
        <f>IF(T74="","",IF(T74&lt;V74,1,0))</f>
        <v>1</v>
      </c>
    </row>
    <row r="75" spans="2:36" s="15" customFormat="1" ht="15" customHeight="1">
      <c r="B75" s="112"/>
      <c r="C75" s="115"/>
      <c r="D75" s="129"/>
      <c r="E75" s="130"/>
      <c r="F75" s="130"/>
      <c r="G75" s="130"/>
      <c r="H75" s="131"/>
      <c r="I75" s="79"/>
      <c r="J75" s="25"/>
      <c r="K75" s="21" t="s">
        <v>38</v>
      </c>
      <c r="L75" s="25"/>
      <c r="M75" s="86"/>
      <c r="N75" s="79"/>
      <c r="O75" s="25"/>
      <c r="P75" s="26" t="s">
        <v>38</v>
      </c>
      <c r="Q75" s="25"/>
      <c r="R75" s="86"/>
      <c r="S75" s="79"/>
      <c r="T75" s="25"/>
      <c r="U75" s="21" t="s">
        <v>38</v>
      </c>
      <c r="V75" s="25"/>
      <c r="W75" s="86"/>
      <c r="X75" s="115"/>
      <c r="Y75" s="92"/>
      <c r="Z75" s="84"/>
      <c r="AA75" s="115"/>
      <c r="AB75" s="84"/>
      <c r="AD75" s="96"/>
      <c r="AE75" s="97">
        <f>IF(J75="","",IF(J75&gt;L75,1,0))</f>
      </c>
      <c r="AF75" s="97">
        <f>IF(J75="","",IF(J75&lt;L75,1,0))</f>
      </c>
      <c r="AG75" s="97">
        <f>IF(O75="","",IF(O75&gt;Q75,1,0))</f>
      </c>
      <c r="AH75" s="97">
        <f>IF(O75="","",IF(O75&lt;Q75,1,0))</f>
      </c>
      <c r="AI75" s="97">
        <f>IF(T75="","",IF(T75&gt;V75,1,0))</f>
      </c>
      <c r="AJ75" s="97">
        <f>IF(T75="","",IF(T75&lt;V75,1,0))</f>
      </c>
    </row>
    <row r="76" spans="2:36" s="15" customFormat="1" ht="15" customHeight="1">
      <c r="B76" s="125" t="s">
        <v>76</v>
      </c>
      <c r="C76" s="113" t="s">
        <v>144</v>
      </c>
      <c r="D76" s="19" t="str">
        <f>IF(D77="","",IF(D77&gt;H77,"○","×"))</f>
        <v>○</v>
      </c>
      <c r="E76" s="27">
        <f>IF(L73="","",L73)</f>
        <v>21</v>
      </c>
      <c r="F76" s="21" t="s">
        <v>38</v>
      </c>
      <c r="G76" s="27">
        <f>IF(J73="","",J73)</f>
        <v>12</v>
      </c>
      <c r="H76" s="22"/>
      <c r="I76" s="80"/>
      <c r="J76" s="81"/>
      <c r="K76" s="81"/>
      <c r="L76" s="81"/>
      <c r="M76" s="82"/>
      <c r="N76" s="19" t="str">
        <f>IF(N77="","",IF(N77&gt;R77,"○","×"))</f>
        <v>×</v>
      </c>
      <c r="O76" s="20">
        <v>14</v>
      </c>
      <c r="P76" s="21" t="s">
        <v>40</v>
      </c>
      <c r="Q76" s="20">
        <v>21</v>
      </c>
      <c r="R76" s="22"/>
      <c r="S76" s="19" t="str">
        <f>IF(S77="","",IF(S77&gt;W77,"○","×"))</f>
        <v>×</v>
      </c>
      <c r="T76" s="20">
        <v>19</v>
      </c>
      <c r="U76" s="28" t="s">
        <v>40</v>
      </c>
      <c r="V76" s="20">
        <v>21</v>
      </c>
      <c r="W76" s="22"/>
      <c r="X76" s="113">
        <f>IF(D76="","",COUNTIF(D76:W78,"○"))</f>
        <v>1</v>
      </c>
      <c r="Y76" s="90" t="s">
        <v>37</v>
      </c>
      <c r="Z76" s="93">
        <f>IF(D76="","",COUNTIF(D76:W78,"×"))</f>
        <v>2</v>
      </c>
      <c r="AA76" s="113">
        <f>IF(AD77="","",RANK(AD77,AD73:AD84))</f>
        <v>3</v>
      </c>
      <c r="AB76" s="93"/>
      <c r="AD76" s="96"/>
      <c r="AE76" s="97">
        <f>IF(O76="","",IF(O76&gt;Q76,1,0))</f>
        <v>0</v>
      </c>
      <c r="AF76" s="97">
        <f>IF(O76="","",IF(O76&lt;Q76,1,0))</f>
        <v>1</v>
      </c>
      <c r="AG76" s="97">
        <f>IF(T76="","",IF(T76&gt;V76,1,0))</f>
        <v>0</v>
      </c>
      <c r="AH76" s="97">
        <f>IF(T76="","",IF(T76&lt;V76,1,0))</f>
        <v>1</v>
      </c>
      <c r="AI76" s="97"/>
      <c r="AJ76" s="97"/>
    </row>
    <row r="77" spans="2:36" s="15" customFormat="1" ht="15" customHeight="1">
      <c r="B77" s="111"/>
      <c r="C77" s="114"/>
      <c r="D77" s="107">
        <f>M74</f>
        <v>2</v>
      </c>
      <c r="E77" s="29">
        <f>IF(L74="","",L74)</f>
        <v>21</v>
      </c>
      <c r="F77" s="21" t="s">
        <v>38</v>
      </c>
      <c r="G77" s="29">
        <f>IF(J74="","",J74)</f>
        <v>16</v>
      </c>
      <c r="H77" s="85">
        <f>I74</f>
        <v>0</v>
      </c>
      <c r="I77" s="83"/>
      <c r="J77" s="127"/>
      <c r="K77" s="127"/>
      <c r="L77" s="127"/>
      <c r="M77" s="128"/>
      <c r="N77" s="78">
        <f>IF(O76="","",SUM(AE76:AE78))</f>
        <v>0</v>
      </c>
      <c r="O77" s="23">
        <v>18</v>
      </c>
      <c r="P77" s="21" t="s">
        <v>35</v>
      </c>
      <c r="Q77" s="23">
        <v>21</v>
      </c>
      <c r="R77" s="85">
        <f>IF(O76="","",SUM(AF76:AF78))</f>
        <v>2</v>
      </c>
      <c r="S77" s="78">
        <f>IF(T76="","",SUM(AG76:AG78))</f>
        <v>0</v>
      </c>
      <c r="T77" s="23">
        <v>9</v>
      </c>
      <c r="U77" s="21" t="s">
        <v>35</v>
      </c>
      <c r="V77" s="23">
        <v>21</v>
      </c>
      <c r="W77" s="85">
        <f>IF(T76="","",SUM(AH76:AH78))</f>
        <v>2</v>
      </c>
      <c r="X77" s="114"/>
      <c r="Y77" s="91"/>
      <c r="Z77" s="94"/>
      <c r="AA77" s="114"/>
      <c r="AB77" s="94"/>
      <c r="AD77" s="96">
        <f>IF(X76="","",X76*1000+(D77+N77+S77)*100+((D77+N77+S77)-(H77+R77+W77))*10+((SUM(E76:E78)+SUM(O76:O78)+SUM(T76:T78))-(SUM(G76:G78)+SUM(Q76:Q78)+SUM(V76:V78))))</f>
        <v>1170</v>
      </c>
      <c r="AE77" s="97">
        <f>IF(O77="","",IF(O77&gt;Q77,1,0))</f>
        <v>0</v>
      </c>
      <c r="AF77" s="97">
        <f>IF(O77="","",IF(O77&lt;Q77,1,0))</f>
        <v>1</v>
      </c>
      <c r="AG77" s="97">
        <f>IF(T77="","",IF(T77&gt;V77,1,0))</f>
        <v>0</v>
      </c>
      <c r="AH77" s="97">
        <f>IF(T77="","",IF(T77&lt;V77,1,0))</f>
        <v>1</v>
      </c>
      <c r="AI77" s="97"/>
      <c r="AJ77" s="97"/>
    </row>
    <row r="78" spans="2:36" s="15" customFormat="1" ht="15" customHeight="1">
      <c r="B78" s="112"/>
      <c r="C78" s="115"/>
      <c r="D78" s="108"/>
      <c r="E78" s="30">
        <f>IF(L75="","",L75)</f>
      </c>
      <c r="F78" s="26" t="s">
        <v>111</v>
      </c>
      <c r="G78" s="30">
        <f>IF(J75="","",J75)</f>
      </c>
      <c r="H78" s="86"/>
      <c r="I78" s="129"/>
      <c r="J78" s="130"/>
      <c r="K78" s="130"/>
      <c r="L78" s="130"/>
      <c r="M78" s="131"/>
      <c r="N78" s="79"/>
      <c r="O78" s="25"/>
      <c r="P78" s="21" t="s">
        <v>115</v>
      </c>
      <c r="Q78" s="25"/>
      <c r="R78" s="86"/>
      <c r="S78" s="79"/>
      <c r="T78" s="25"/>
      <c r="U78" s="26" t="s">
        <v>115</v>
      </c>
      <c r="V78" s="25"/>
      <c r="W78" s="86"/>
      <c r="X78" s="115"/>
      <c r="Y78" s="92"/>
      <c r="Z78" s="84"/>
      <c r="AA78" s="115"/>
      <c r="AB78" s="84"/>
      <c r="AD78" s="96"/>
      <c r="AE78" s="97">
        <f>IF(O78="","",IF(O78&gt;Q78,1,0))</f>
      </c>
      <c r="AF78" s="97">
        <f>IF(O78="","",IF(O78&lt;Q78,1,0))</f>
      </c>
      <c r="AG78" s="97">
        <f>IF(T78="","",IF(T78&gt;V78,1,0))</f>
      </c>
      <c r="AH78" s="97">
        <f>IF(T78="","",IF(T78&lt;V78,1,0))</f>
      </c>
      <c r="AI78" s="97"/>
      <c r="AJ78" s="97"/>
    </row>
    <row r="79" spans="2:36" s="15" customFormat="1" ht="15" customHeight="1">
      <c r="B79" s="125" t="s">
        <v>77</v>
      </c>
      <c r="C79" s="113" t="s">
        <v>145</v>
      </c>
      <c r="D79" s="19" t="str">
        <f>IF(D80="","",IF(D80&gt;H80,"○","×"))</f>
        <v>○</v>
      </c>
      <c r="E79" s="27">
        <f>IF(Q73="","",Q73)</f>
        <v>21</v>
      </c>
      <c r="F79" s="21" t="s">
        <v>116</v>
      </c>
      <c r="G79" s="27">
        <f>IF(O73="","",O73)</f>
        <v>12</v>
      </c>
      <c r="H79" s="22"/>
      <c r="I79" s="19" t="str">
        <f>IF(I80="","",IF(I80&gt;M80,"○","×"))</f>
        <v>○</v>
      </c>
      <c r="J79" s="20">
        <f>IF(Q76="","",Q76)</f>
        <v>21</v>
      </c>
      <c r="K79" s="21" t="s">
        <v>117</v>
      </c>
      <c r="L79" s="20">
        <f>IF(O76="","",O76)</f>
        <v>14</v>
      </c>
      <c r="M79" s="22"/>
      <c r="N79" s="80"/>
      <c r="O79" s="81"/>
      <c r="P79" s="81"/>
      <c r="Q79" s="81"/>
      <c r="R79" s="82"/>
      <c r="S79" s="19" t="str">
        <f>IF(S80="","",IF(S80&gt;W80,"○","×"))</f>
        <v>×</v>
      </c>
      <c r="T79" s="20">
        <v>15</v>
      </c>
      <c r="U79" s="21" t="s">
        <v>40</v>
      </c>
      <c r="V79" s="20">
        <v>21</v>
      </c>
      <c r="W79" s="22"/>
      <c r="X79" s="113">
        <f>IF(D79="","",COUNTIF(D79:W81,"○"))</f>
        <v>2</v>
      </c>
      <c r="Y79" s="90" t="s">
        <v>37</v>
      </c>
      <c r="Z79" s="93">
        <f>IF(D79="","",COUNTIF(D79:W81,"×"))</f>
        <v>1</v>
      </c>
      <c r="AA79" s="113">
        <f>IF(AD80="","",RANK(AD80,AD73:AD84))</f>
        <v>2</v>
      </c>
      <c r="AB79" s="93"/>
      <c r="AD79" s="96"/>
      <c r="AE79" s="97">
        <f>IF(T79="","",IF(T79&gt;V79,1,0))</f>
        <v>0</v>
      </c>
      <c r="AF79" s="97">
        <f>IF(T79="","",IF(T79&lt;V79,1,0))</f>
        <v>1</v>
      </c>
      <c r="AG79" s="97"/>
      <c r="AH79" s="97"/>
      <c r="AI79" s="97"/>
      <c r="AJ79" s="97"/>
    </row>
    <row r="80" spans="2:36" s="15" customFormat="1" ht="15" customHeight="1">
      <c r="B80" s="111"/>
      <c r="C80" s="114"/>
      <c r="D80" s="107">
        <f>R74</f>
        <v>2</v>
      </c>
      <c r="E80" s="29">
        <f>IF(Q74="","",Q74)</f>
        <v>21</v>
      </c>
      <c r="F80" s="21" t="s">
        <v>38</v>
      </c>
      <c r="G80" s="29">
        <f>IF(O74="","",O74)</f>
        <v>11</v>
      </c>
      <c r="H80" s="85"/>
      <c r="I80" s="78">
        <f>R77</f>
        <v>2</v>
      </c>
      <c r="J80" s="23">
        <f>IF(Q77="","",Q77)</f>
        <v>21</v>
      </c>
      <c r="K80" s="21" t="s">
        <v>118</v>
      </c>
      <c r="L80" s="23">
        <f>IF(O77="","",O77)</f>
        <v>18</v>
      </c>
      <c r="M80" s="85">
        <f>N77</f>
        <v>0</v>
      </c>
      <c r="N80" s="83"/>
      <c r="O80" s="127"/>
      <c r="P80" s="127"/>
      <c r="Q80" s="127"/>
      <c r="R80" s="128"/>
      <c r="S80" s="78">
        <f>IF(T79="","",SUM(AE79:AE81))</f>
        <v>0</v>
      </c>
      <c r="T80" s="23">
        <v>15</v>
      </c>
      <c r="U80" s="21" t="s">
        <v>119</v>
      </c>
      <c r="V80" s="23">
        <v>21</v>
      </c>
      <c r="W80" s="85">
        <f>IF(T79="","",SUM(AF79:AF81))</f>
        <v>2</v>
      </c>
      <c r="X80" s="114"/>
      <c r="Y80" s="91"/>
      <c r="Z80" s="94"/>
      <c r="AA80" s="114"/>
      <c r="AB80" s="94"/>
      <c r="AD80" s="96">
        <f>IF(X79="","",X79*1000+(D80+I80+S80)*100+((D80+I80+S80)-(H80+M80+W80))*10+((SUM(E79:E81)+SUM(J79:J81)+SUM(T79:T81))-(SUM(G79:G81)+SUM(L79:L81)+SUM(V79:V81))))</f>
        <v>2437</v>
      </c>
      <c r="AE80" s="97">
        <f>IF(T80="","",IF(T80&gt;V80,1,0))</f>
        <v>0</v>
      </c>
      <c r="AF80" s="97">
        <f>IF(T80="","",IF(T80&lt;V80,1,0))</f>
        <v>1</v>
      </c>
      <c r="AG80" s="97"/>
      <c r="AH80" s="97"/>
      <c r="AI80" s="97"/>
      <c r="AJ80" s="97"/>
    </row>
    <row r="81" spans="2:36" s="15" customFormat="1" ht="15" customHeight="1">
      <c r="B81" s="112"/>
      <c r="C81" s="115"/>
      <c r="D81" s="108"/>
      <c r="E81" s="30">
        <f>IF(Q75="","",Q75)</f>
      </c>
      <c r="F81" s="26" t="s">
        <v>120</v>
      </c>
      <c r="G81" s="30">
        <f>IF(O75="","",O75)</f>
      </c>
      <c r="H81" s="86"/>
      <c r="I81" s="79"/>
      <c r="J81" s="25">
        <f>IF(Q78="","",Q78)</f>
      </c>
      <c r="K81" s="26" t="s">
        <v>120</v>
      </c>
      <c r="L81" s="25">
        <f>IF(O78="","",O78)</f>
      </c>
      <c r="M81" s="86"/>
      <c r="N81" s="129"/>
      <c r="O81" s="130"/>
      <c r="P81" s="130"/>
      <c r="Q81" s="130"/>
      <c r="R81" s="131"/>
      <c r="S81" s="79"/>
      <c r="T81" s="25"/>
      <c r="U81" s="21" t="s">
        <v>35</v>
      </c>
      <c r="V81" s="25"/>
      <c r="W81" s="86"/>
      <c r="X81" s="115"/>
      <c r="Y81" s="92"/>
      <c r="Z81" s="84"/>
      <c r="AA81" s="115"/>
      <c r="AB81" s="84"/>
      <c r="AD81" s="96"/>
      <c r="AE81" s="97">
        <f>IF(T81="","",IF(T81&gt;V81,1,0))</f>
      </c>
      <c r="AF81" s="97">
        <f>IF(T81="","",IF(T81&lt;V81,1,0))</f>
      </c>
      <c r="AG81" s="97"/>
      <c r="AH81" s="97"/>
      <c r="AI81" s="97"/>
      <c r="AJ81" s="97"/>
    </row>
    <row r="82" spans="2:36" s="15" customFormat="1" ht="15" customHeight="1">
      <c r="B82" s="125" t="s">
        <v>138</v>
      </c>
      <c r="C82" s="113" t="s">
        <v>146</v>
      </c>
      <c r="D82" s="19" t="str">
        <f>IF(D83="","",IF(D83&gt;H83,"○","×"))</f>
        <v>○</v>
      </c>
      <c r="E82" s="27">
        <f>IF(V73="","",V73)</f>
        <v>21</v>
      </c>
      <c r="F82" s="21" t="s">
        <v>104</v>
      </c>
      <c r="G82" s="27">
        <f>IF(T73="","",T73)</f>
        <v>11</v>
      </c>
      <c r="H82" s="22"/>
      <c r="I82" s="19" t="str">
        <f>IF(I83="","",IF(I83&gt;M83,"○","×"))</f>
        <v>○</v>
      </c>
      <c r="J82" s="20">
        <f>IF(V76="","",V76)</f>
        <v>21</v>
      </c>
      <c r="K82" s="21" t="s">
        <v>121</v>
      </c>
      <c r="L82" s="20">
        <f>IF(T76="","",T76)</f>
        <v>19</v>
      </c>
      <c r="M82" s="22"/>
      <c r="N82" s="19" t="str">
        <f>IF(N83="","",IF(N83&gt;R83,"○","×"))</f>
        <v>○</v>
      </c>
      <c r="O82" s="20">
        <f>IF(V79="","",V79)</f>
        <v>21</v>
      </c>
      <c r="P82" s="21" t="s">
        <v>121</v>
      </c>
      <c r="Q82" s="20">
        <f>IF(T79="","",T79)</f>
        <v>15</v>
      </c>
      <c r="R82" s="22"/>
      <c r="S82" s="80"/>
      <c r="T82" s="81"/>
      <c r="U82" s="81"/>
      <c r="V82" s="81"/>
      <c r="W82" s="82"/>
      <c r="X82" s="113">
        <f>IF(D82="","",COUNTIF(D82:R82,"○"))</f>
        <v>3</v>
      </c>
      <c r="Y82" s="90" t="s">
        <v>37</v>
      </c>
      <c r="Z82" s="93">
        <f>IF(D82="","",COUNTIF(D82:R82,"×"))</f>
        <v>0</v>
      </c>
      <c r="AA82" s="113">
        <f>IF(AD83="","",RANK(AD83,AD73:AD84))</f>
        <v>1</v>
      </c>
      <c r="AB82" s="93"/>
      <c r="AD82" s="96"/>
      <c r="AE82" s="97"/>
      <c r="AF82" s="97"/>
      <c r="AG82" s="97"/>
      <c r="AH82" s="97"/>
      <c r="AI82" s="97"/>
      <c r="AJ82" s="97"/>
    </row>
    <row r="83" spans="2:36" s="15" customFormat="1" ht="15" customHeight="1">
      <c r="B83" s="111"/>
      <c r="C83" s="114"/>
      <c r="D83" s="107">
        <f>W74</f>
        <v>2</v>
      </c>
      <c r="E83" s="29">
        <f>IF(V74="","",V74)</f>
        <v>21</v>
      </c>
      <c r="F83" s="21" t="s">
        <v>35</v>
      </c>
      <c r="G83" s="29">
        <f>IF(T74="","",T74)</f>
        <v>3</v>
      </c>
      <c r="H83" s="85">
        <f>S74</f>
        <v>0</v>
      </c>
      <c r="I83" s="78">
        <f>W77</f>
        <v>2</v>
      </c>
      <c r="J83" s="23">
        <f>IF(V77="","",V77)</f>
        <v>21</v>
      </c>
      <c r="K83" s="21" t="s">
        <v>35</v>
      </c>
      <c r="L83" s="23">
        <f>IF(T77="","",T77)</f>
        <v>9</v>
      </c>
      <c r="M83" s="85">
        <f>S77</f>
        <v>0</v>
      </c>
      <c r="N83" s="78">
        <f>W80</f>
        <v>2</v>
      </c>
      <c r="O83" s="23">
        <f>IF(V80="","",V80)</f>
        <v>21</v>
      </c>
      <c r="P83" s="21" t="s">
        <v>55</v>
      </c>
      <c r="Q83" s="23">
        <f>IF(T80="","",T80)</f>
        <v>15</v>
      </c>
      <c r="R83" s="85">
        <f>S80</f>
        <v>0</v>
      </c>
      <c r="S83" s="83"/>
      <c r="T83" s="127"/>
      <c r="U83" s="127"/>
      <c r="V83" s="127"/>
      <c r="W83" s="128"/>
      <c r="X83" s="114"/>
      <c r="Y83" s="91"/>
      <c r="Z83" s="94"/>
      <c r="AA83" s="114"/>
      <c r="AB83" s="94"/>
      <c r="AD83" s="96">
        <f>IF(X82="","",X82*1000+(D83+I83+N83)*100+((D83+I83+N83)-(H83+M83+R83))*10+((SUM(E82:E84)+SUM(J82:J84)+SUM(O82:O84))-(SUM(G82:G84)+SUM(L82:L84)+SUM(Q82:Q84))))</f>
        <v>3714</v>
      </c>
      <c r="AE83" s="97"/>
      <c r="AF83" s="97"/>
      <c r="AG83" s="97"/>
      <c r="AH83" s="97"/>
      <c r="AI83" s="97"/>
      <c r="AJ83" s="97"/>
    </row>
    <row r="84" spans="2:36" s="15" customFormat="1" ht="15" customHeight="1">
      <c r="B84" s="112"/>
      <c r="C84" s="115"/>
      <c r="D84" s="108"/>
      <c r="E84" s="30">
        <f>IF(V75="","",V75)</f>
      </c>
      <c r="F84" s="21" t="s">
        <v>35</v>
      </c>
      <c r="G84" s="30">
        <f>IF(T75="","",T75)</f>
      </c>
      <c r="H84" s="86"/>
      <c r="I84" s="79"/>
      <c r="J84" s="25">
        <f>IF(V78="","",V78)</f>
      </c>
      <c r="K84" s="26" t="s">
        <v>35</v>
      </c>
      <c r="L84" s="25">
        <f>IF(T78="","",T78)</f>
      </c>
      <c r="M84" s="86"/>
      <c r="N84" s="79"/>
      <c r="O84" s="25">
        <f>IF(V81="","",V81)</f>
      </c>
      <c r="P84" s="26" t="s">
        <v>35</v>
      </c>
      <c r="Q84" s="25">
        <f>IF(T81="","",T81)</f>
      </c>
      <c r="R84" s="86"/>
      <c r="S84" s="129"/>
      <c r="T84" s="130"/>
      <c r="U84" s="130"/>
      <c r="V84" s="130"/>
      <c r="W84" s="131"/>
      <c r="X84" s="115"/>
      <c r="Y84" s="92"/>
      <c r="Z84" s="84"/>
      <c r="AA84" s="115"/>
      <c r="AB84" s="84"/>
      <c r="AD84" s="96"/>
      <c r="AE84" s="97"/>
      <c r="AF84" s="97"/>
      <c r="AG84" s="97"/>
      <c r="AH84" s="97"/>
      <c r="AI84" s="97"/>
      <c r="AJ84" s="97"/>
    </row>
    <row r="85" spans="2:36" s="15" customFormat="1" ht="15" customHeight="1">
      <c r="B85" s="31"/>
      <c r="C85" s="32"/>
      <c r="D85" s="33"/>
      <c r="E85" s="33"/>
      <c r="F85" s="34"/>
      <c r="G85" s="33"/>
      <c r="AD85" s="96"/>
      <c r="AE85" s="97"/>
      <c r="AF85" s="97"/>
      <c r="AG85" s="97"/>
      <c r="AH85" s="97"/>
      <c r="AI85" s="97"/>
      <c r="AJ85" s="97"/>
    </row>
    <row r="86" spans="2:36" s="15" customFormat="1" ht="15" customHeight="1">
      <c r="B86" s="16" t="s">
        <v>28</v>
      </c>
      <c r="C86" s="17"/>
      <c r="D86" s="126" t="s">
        <v>155</v>
      </c>
      <c r="E86" s="88"/>
      <c r="F86" s="88"/>
      <c r="G86" s="88"/>
      <c r="H86" s="89"/>
      <c r="I86" s="126" t="s">
        <v>156</v>
      </c>
      <c r="J86" s="88"/>
      <c r="K86" s="88"/>
      <c r="L86" s="88"/>
      <c r="M86" s="89"/>
      <c r="N86" s="126" t="s">
        <v>157</v>
      </c>
      <c r="O86" s="88"/>
      <c r="P86" s="88"/>
      <c r="Q86" s="88"/>
      <c r="R86" s="89"/>
      <c r="S86" s="126" t="s">
        <v>158</v>
      </c>
      <c r="T86" s="88"/>
      <c r="U86" s="88"/>
      <c r="V86" s="88"/>
      <c r="W86" s="89"/>
      <c r="X86" s="126" t="s">
        <v>33</v>
      </c>
      <c r="Y86" s="88"/>
      <c r="Z86" s="89"/>
      <c r="AA86" s="126" t="s">
        <v>34</v>
      </c>
      <c r="AB86" s="89"/>
      <c r="AD86" s="96"/>
      <c r="AE86" s="97"/>
      <c r="AF86" s="97"/>
      <c r="AG86" s="97"/>
      <c r="AH86" s="97"/>
      <c r="AI86" s="97"/>
      <c r="AJ86" s="97"/>
    </row>
    <row r="87" spans="2:36" s="15" customFormat="1" ht="15" customHeight="1">
      <c r="B87" s="125" t="s">
        <v>130</v>
      </c>
      <c r="C87" s="113" t="s">
        <v>151</v>
      </c>
      <c r="D87" s="80"/>
      <c r="E87" s="81"/>
      <c r="F87" s="81"/>
      <c r="G87" s="81"/>
      <c r="H87" s="82"/>
      <c r="I87" s="19" t="str">
        <f>IF(I88="","",IF(I88&gt;M88,"○","×"))</f>
        <v>×</v>
      </c>
      <c r="J87" s="20">
        <v>15</v>
      </c>
      <c r="K87" s="21" t="s">
        <v>105</v>
      </c>
      <c r="L87" s="20">
        <v>21</v>
      </c>
      <c r="M87" s="22"/>
      <c r="N87" s="19" t="str">
        <f>IF(N88="","",IF(N88&gt;R88,"○","×"))</f>
        <v>○</v>
      </c>
      <c r="O87" s="20">
        <v>14</v>
      </c>
      <c r="P87" s="21" t="s">
        <v>105</v>
      </c>
      <c r="Q87" s="20">
        <v>21</v>
      </c>
      <c r="R87" s="22"/>
      <c r="S87" s="19" t="str">
        <f>IF(S88="","",IF(S88&gt;W88,"○","×"))</f>
        <v>×</v>
      </c>
      <c r="T87" s="20">
        <v>12</v>
      </c>
      <c r="U87" s="21" t="s">
        <v>58</v>
      </c>
      <c r="V87" s="20">
        <v>21</v>
      </c>
      <c r="W87" s="22"/>
      <c r="X87" s="113">
        <f>IF(I87="","",COUNTIF(I87:W87,"○"))</f>
        <v>1</v>
      </c>
      <c r="Y87" s="90" t="s">
        <v>37</v>
      </c>
      <c r="Z87" s="93">
        <f>IF(I87="","",COUNTIF(I87:W87,"×"))</f>
        <v>2</v>
      </c>
      <c r="AA87" s="113">
        <f>IF(AD88="","",RANK(AD88,AD87:AD98))</f>
        <v>3</v>
      </c>
      <c r="AB87" s="93"/>
      <c r="AD87" s="96"/>
      <c r="AE87" s="97">
        <f>IF(J87="","",IF(J87&gt;L87,1,0))</f>
        <v>0</v>
      </c>
      <c r="AF87" s="97">
        <f>IF(J87="","",IF(J87&lt;L87,1,0))</f>
        <v>1</v>
      </c>
      <c r="AG87" s="97">
        <f>IF(O87="","",IF(O87&gt;Q87,1,0))</f>
        <v>0</v>
      </c>
      <c r="AH87" s="97">
        <f>IF(O87="","",IF(O87&lt;Q87,1,0))</f>
        <v>1</v>
      </c>
      <c r="AI87" s="97">
        <f>IF(T87="","",IF(T87&gt;V87,1,0))</f>
        <v>0</v>
      </c>
      <c r="AJ87" s="97">
        <f>IF(T87="","",IF(T87&lt;V87,1,0))</f>
        <v>1</v>
      </c>
    </row>
    <row r="88" spans="2:36" s="15" customFormat="1" ht="15" customHeight="1">
      <c r="B88" s="111"/>
      <c r="C88" s="114"/>
      <c r="D88" s="83"/>
      <c r="E88" s="127"/>
      <c r="F88" s="127"/>
      <c r="G88" s="127"/>
      <c r="H88" s="128"/>
      <c r="I88" s="78">
        <f>IF(J87="","",SUM(AE87:AE89))</f>
        <v>0</v>
      </c>
      <c r="J88" s="23">
        <v>10</v>
      </c>
      <c r="K88" s="21" t="s">
        <v>40</v>
      </c>
      <c r="L88" s="23">
        <v>21</v>
      </c>
      <c r="M88" s="85">
        <f>IF(J87="","",SUM(AF87:AF89))</f>
        <v>2</v>
      </c>
      <c r="N88" s="78">
        <f>IF(O87="","",SUM(AG87:AG89))</f>
        <v>2</v>
      </c>
      <c r="O88" s="23">
        <v>21</v>
      </c>
      <c r="P88" s="21" t="s">
        <v>105</v>
      </c>
      <c r="Q88" s="23">
        <v>11</v>
      </c>
      <c r="R88" s="85">
        <f>IF(O87="","",SUM(AH87:AH89))</f>
        <v>1</v>
      </c>
      <c r="S88" s="78">
        <f>IF(T87="","",SUM(AI87:AI89))</f>
        <v>0</v>
      </c>
      <c r="T88" s="23">
        <v>14</v>
      </c>
      <c r="U88" s="21" t="s">
        <v>105</v>
      </c>
      <c r="V88" s="23">
        <v>21</v>
      </c>
      <c r="W88" s="85">
        <f>IF(T87="","",SUM(AJ87:AJ89))</f>
        <v>2</v>
      </c>
      <c r="X88" s="114"/>
      <c r="Y88" s="91"/>
      <c r="Z88" s="94"/>
      <c r="AA88" s="114"/>
      <c r="AB88" s="94"/>
      <c r="AD88" s="96">
        <f>IF(X87="","",X87*1000+(S88+I88+N88)*100+((S88+I88+N88)-(W88+M88+R88))*10+((SUM(T87:T89)+SUM(J87:J89)+SUM(O87:O89))-(SUM(V87:V89)+SUM(L87:L89)+SUM(Q87:Q89))))</f>
        <v>1142</v>
      </c>
      <c r="AE88" s="97">
        <f>IF(J88="","",IF(J88&gt;L88,1,0))</f>
        <v>0</v>
      </c>
      <c r="AF88" s="97">
        <f>IF(J88="","",IF(J88&lt;L88,1,0))</f>
        <v>1</v>
      </c>
      <c r="AG88" s="97">
        <f>IF(O88="","",IF(O88&gt;Q88,1,0))</f>
        <v>1</v>
      </c>
      <c r="AH88" s="97">
        <f>IF(O88="","",IF(O88&lt;Q88,1,0))</f>
        <v>0</v>
      </c>
      <c r="AI88" s="97">
        <f>IF(T88="","",IF(T88&gt;V88,1,0))</f>
        <v>0</v>
      </c>
      <c r="AJ88" s="97">
        <f>IF(T88="","",IF(T88&lt;V88,1,0))</f>
        <v>1</v>
      </c>
    </row>
    <row r="89" spans="2:36" s="15" customFormat="1" ht="15" customHeight="1">
      <c r="B89" s="112"/>
      <c r="C89" s="115"/>
      <c r="D89" s="129"/>
      <c r="E89" s="130"/>
      <c r="F89" s="130"/>
      <c r="G89" s="130"/>
      <c r="H89" s="131"/>
      <c r="I89" s="79"/>
      <c r="J89" s="25"/>
      <c r="K89" s="21" t="s">
        <v>105</v>
      </c>
      <c r="L89" s="25"/>
      <c r="M89" s="86"/>
      <c r="N89" s="79"/>
      <c r="O89" s="25">
        <v>24</v>
      </c>
      <c r="P89" s="26" t="s">
        <v>105</v>
      </c>
      <c r="Q89" s="25">
        <v>22</v>
      </c>
      <c r="R89" s="86"/>
      <c r="S89" s="79"/>
      <c r="T89" s="25"/>
      <c r="U89" s="26" t="s">
        <v>105</v>
      </c>
      <c r="V89" s="25"/>
      <c r="W89" s="86"/>
      <c r="X89" s="115"/>
      <c r="Y89" s="92"/>
      <c r="Z89" s="84"/>
      <c r="AA89" s="115"/>
      <c r="AB89" s="84"/>
      <c r="AD89" s="96"/>
      <c r="AE89" s="97">
        <f>IF(J89="","",IF(J89&gt;L89,1,0))</f>
      </c>
      <c r="AF89" s="97">
        <f>IF(J89="","",IF(J89&lt;L89,1,0))</f>
      </c>
      <c r="AG89" s="97">
        <f>IF(O89="","",IF(O89&gt;Q89,1,0))</f>
        <v>1</v>
      </c>
      <c r="AH89" s="97">
        <f>IF(O89="","",IF(O89&lt;Q89,1,0))</f>
        <v>0</v>
      </c>
      <c r="AI89" s="97">
        <f>IF(T89="","",IF(T89&gt;V89,1,0))</f>
      </c>
      <c r="AJ89" s="97">
        <f>IF(T89="","",IF(T89&lt;V89,1,0))</f>
      </c>
    </row>
    <row r="90" spans="2:36" s="15" customFormat="1" ht="15" customHeight="1">
      <c r="B90" s="125" t="s">
        <v>77</v>
      </c>
      <c r="C90" s="113" t="s">
        <v>152</v>
      </c>
      <c r="D90" s="35" t="str">
        <f>IF(D91="","",IF(D91&gt;H91,"○","×"))</f>
        <v>○</v>
      </c>
      <c r="E90" s="29">
        <f>IF(L87="","",L87)</f>
        <v>21</v>
      </c>
      <c r="F90" s="21" t="s">
        <v>122</v>
      </c>
      <c r="G90" s="29">
        <f>IF(J87="","",J87)</f>
        <v>15</v>
      </c>
      <c r="H90" s="24"/>
      <c r="I90" s="80"/>
      <c r="J90" s="81"/>
      <c r="K90" s="81"/>
      <c r="L90" s="81"/>
      <c r="M90" s="82"/>
      <c r="N90" s="35" t="str">
        <f>IF(N91="","",IF(N91&gt;R91,"○","×"))</f>
        <v>○</v>
      </c>
      <c r="O90" s="23">
        <v>21</v>
      </c>
      <c r="P90" s="21" t="s">
        <v>40</v>
      </c>
      <c r="Q90" s="23">
        <v>19</v>
      </c>
      <c r="R90" s="24"/>
      <c r="S90" s="35" t="str">
        <f>IF(S91="","",IF(S91&gt;W91,"○","×"))</f>
        <v>×</v>
      </c>
      <c r="T90" s="23">
        <v>21</v>
      </c>
      <c r="U90" s="21" t="s">
        <v>40</v>
      </c>
      <c r="V90" s="23">
        <v>18</v>
      </c>
      <c r="W90" s="24"/>
      <c r="X90" s="113">
        <f>IF(D90="","",COUNTIF(D90:W92,"○"))</f>
        <v>2</v>
      </c>
      <c r="Y90" s="90" t="s">
        <v>37</v>
      </c>
      <c r="Z90" s="93">
        <f>IF(D90="","",COUNTIF(D90:W92,"×"))</f>
        <v>1</v>
      </c>
      <c r="AA90" s="113">
        <f>IF(AD91="","",RANK(AD91,AD87:AD98))</f>
        <v>2</v>
      </c>
      <c r="AB90" s="93"/>
      <c r="AD90" s="96"/>
      <c r="AE90" s="97">
        <f>IF(O90="","",IF(O90&gt;Q90,1,0))</f>
        <v>1</v>
      </c>
      <c r="AF90" s="97">
        <f>IF(O90="","",IF(O90&lt;Q90,1,0))</f>
        <v>0</v>
      </c>
      <c r="AG90" s="97">
        <f>IF(T90="","",IF(T90&gt;V90,1,0))</f>
        <v>1</v>
      </c>
      <c r="AH90" s="97">
        <f>IF(T90="","",IF(T90&lt;V90,1,0))</f>
        <v>0</v>
      </c>
      <c r="AI90" s="97"/>
      <c r="AJ90" s="97"/>
    </row>
    <row r="91" spans="2:36" s="15" customFormat="1" ht="15" customHeight="1">
      <c r="B91" s="111"/>
      <c r="C91" s="114"/>
      <c r="D91" s="107">
        <f>IF(M88="","",M88)</f>
        <v>2</v>
      </c>
      <c r="E91" s="29">
        <f>IF(L88="","",L88)</f>
        <v>21</v>
      </c>
      <c r="F91" s="21" t="s">
        <v>35</v>
      </c>
      <c r="G91" s="29">
        <f>IF(J88="","",J88)</f>
        <v>10</v>
      </c>
      <c r="H91" s="85">
        <f>IF(I88="","",I88)</f>
        <v>0</v>
      </c>
      <c r="I91" s="83"/>
      <c r="J91" s="127"/>
      <c r="K91" s="127"/>
      <c r="L91" s="127"/>
      <c r="M91" s="128"/>
      <c r="N91" s="78">
        <f>IF(O90="","",SUM(AE90:AE92))</f>
        <v>2</v>
      </c>
      <c r="O91" s="23">
        <v>16</v>
      </c>
      <c r="P91" s="21" t="s">
        <v>35</v>
      </c>
      <c r="Q91" s="23">
        <v>21</v>
      </c>
      <c r="R91" s="85">
        <f>IF(O90="","",SUM(AF90:AF92))</f>
        <v>1</v>
      </c>
      <c r="S91" s="78">
        <f>IF(T90="","",SUM(AG90:AG92))</f>
        <v>1</v>
      </c>
      <c r="T91" s="23">
        <v>13</v>
      </c>
      <c r="U91" s="21" t="s">
        <v>35</v>
      </c>
      <c r="V91" s="23">
        <v>21</v>
      </c>
      <c r="W91" s="85">
        <f>IF(T90="","",SUM(AH90:AH92))</f>
        <v>2</v>
      </c>
      <c r="X91" s="114"/>
      <c r="Y91" s="91"/>
      <c r="Z91" s="94"/>
      <c r="AA91" s="114"/>
      <c r="AB91" s="94"/>
      <c r="AD91" s="96">
        <f>IF(X90="","",X90*1000+(D91+S91+N91)*100+((D91+S91+N91)-(H91+W91+R91))*10+((SUM(E90:E92)+SUM(T90:T92)+SUM(O90:O92))-(SUM(G90:G92)+SUM(V90:V92)+SUM(Q90:Q92))))</f>
        <v>2533</v>
      </c>
      <c r="AE91" s="97">
        <f>IF(O91="","",IF(O91&gt;Q91,1,0))</f>
        <v>0</v>
      </c>
      <c r="AF91" s="97">
        <f>IF(O91="","",IF(O91&lt;Q91,1,0))</f>
        <v>1</v>
      </c>
      <c r="AG91" s="97">
        <f>IF(T91="","",IF(T91&gt;V91,1,0))</f>
        <v>0</v>
      </c>
      <c r="AH91" s="97">
        <f>IF(T91="","",IF(T91&lt;V91,1,0))</f>
        <v>1</v>
      </c>
      <c r="AI91" s="97"/>
      <c r="AJ91" s="97"/>
    </row>
    <row r="92" spans="2:36" s="15" customFormat="1" ht="15" customHeight="1">
      <c r="B92" s="112"/>
      <c r="C92" s="115"/>
      <c r="D92" s="108"/>
      <c r="E92" s="30">
        <f>IF(L89="","",L89)</f>
      </c>
      <c r="F92" s="26" t="s">
        <v>55</v>
      </c>
      <c r="G92" s="30">
        <f>IF(J89="","",J89)</f>
      </c>
      <c r="H92" s="86"/>
      <c r="I92" s="129"/>
      <c r="J92" s="130"/>
      <c r="K92" s="130"/>
      <c r="L92" s="130"/>
      <c r="M92" s="131"/>
      <c r="N92" s="79"/>
      <c r="O92" s="25">
        <v>21</v>
      </c>
      <c r="P92" s="21" t="s">
        <v>123</v>
      </c>
      <c r="Q92" s="25">
        <v>12</v>
      </c>
      <c r="R92" s="86"/>
      <c r="S92" s="79"/>
      <c r="T92" s="25">
        <v>16</v>
      </c>
      <c r="U92" s="21" t="s">
        <v>123</v>
      </c>
      <c r="V92" s="25">
        <v>21</v>
      </c>
      <c r="W92" s="86"/>
      <c r="X92" s="115"/>
      <c r="Y92" s="92"/>
      <c r="Z92" s="84"/>
      <c r="AA92" s="115"/>
      <c r="AB92" s="84"/>
      <c r="AD92" s="96"/>
      <c r="AE92" s="97">
        <f>IF(O92="","",IF(O92&gt;Q92,1,0))</f>
        <v>1</v>
      </c>
      <c r="AF92" s="97">
        <f>IF(O92="","",IF(O92&lt;Q92,1,0))</f>
        <v>0</v>
      </c>
      <c r="AG92" s="97">
        <f>IF(T92="","",IF(T92&gt;V92,1,0))</f>
        <v>0</v>
      </c>
      <c r="AH92" s="97">
        <f>IF(T92="","",IF(T92&lt;V92,1,0))</f>
        <v>1</v>
      </c>
      <c r="AI92" s="97"/>
      <c r="AJ92" s="97"/>
    </row>
    <row r="93" spans="2:36" s="15" customFormat="1" ht="15" customHeight="1">
      <c r="B93" s="125" t="s">
        <v>76</v>
      </c>
      <c r="C93" s="113" t="s">
        <v>153</v>
      </c>
      <c r="D93" s="35" t="str">
        <f>IF(D94="","",IF(D94&gt;H94,"○","×"))</f>
        <v>×</v>
      </c>
      <c r="E93" s="29">
        <f>IF(Q87="","",Q87)</f>
        <v>21</v>
      </c>
      <c r="F93" s="21" t="s">
        <v>40</v>
      </c>
      <c r="G93" s="29">
        <f>IF(O87="","",O87)</f>
        <v>14</v>
      </c>
      <c r="H93" s="24"/>
      <c r="I93" s="35" t="str">
        <f>IF(I94="","",IF(I94&gt;M94,"○","×"))</f>
        <v>×</v>
      </c>
      <c r="J93" s="23">
        <f>IF(Q90="","",Q90)</f>
        <v>19</v>
      </c>
      <c r="K93" s="21" t="s">
        <v>40</v>
      </c>
      <c r="L93" s="23">
        <f>IF(O90="","",O90)</f>
        <v>21</v>
      </c>
      <c r="M93" s="24"/>
      <c r="N93" s="80"/>
      <c r="O93" s="81"/>
      <c r="P93" s="81"/>
      <c r="Q93" s="81"/>
      <c r="R93" s="82"/>
      <c r="S93" s="35" t="str">
        <f>IF(S94="","",IF(S94&gt;W94,"○","×"))</f>
        <v>×</v>
      </c>
      <c r="T93" s="23">
        <v>16</v>
      </c>
      <c r="U93" s="28" t="s">
        <v>58</v>
      </c>
      <c r="V93" s="23">
        <v>21</v>
      </c>
      <c r="W93" s="24"/>
      <c r="X93" s="113">
        <f>IF(D93="","",COUNTIF(D93:W95,"○"))</f>
        <v>0</v>
      </c>
      <c r="Y93" s="90" t="s">
        <v>37</v>
      </c>
      <c r="Z93" s="93">
        <f>IF(D93="","",COUNTIF(D93:W95,"×"))</f>
        <v>3</v>
      </c>
      <c r="AA93" s="113">
        <f>IF(AD94="","",RANK(AD94,AD87:AD98))</f>
        <v>4</v>
      </c>
      <c r="AB93" s="93"/>
      <c r="AD93" s="96"/>
      <c r="AE93" s="97">
        <f>IF(T93="","",IF(T93&gt;V93,1,0))</f>
        <v>0</v>
      </c>
      <c r="AF93" s="97">
        <f>IF(T93="","",IF(T93&lt;V93,1,0))</f>
        <v>1</v>
      </c>
      <c r="AG93" s="97"/>
      <c r="AH93" s="97"/>
      <c r="AI93" s="97"/>
      <c r="AJ93" s="97"/>
    </row>
    <row r="94" spans="2:36" s="15" customFormat="1" ht="15" customHeight="1">
      <c r="B94" s="111"/>
      <c r="C94" s="114"/>
      <c r="D94" s="107">
        <f>IF(R88="","",R88)</f>
        <v>1</v>
      </c>
      <c r="E94" s="29">
        <f>IF(Q88="","",Q88)</f>
        <v>11</v>
      </c>
      <c r="F94" s="21" t="s">
        <v>64</v>
      </c>
      <c r="G94" s="29">
        <f>IF(O88="","",O88)</f>
        <v>21</v>
      </c>
      <c r="H94" s="85">
        <f>IF(N88="","",N88)</f>
        <v>2</v>
      </c>
      <c r="I94" s="78">
        <f>IF(R91="","",R91)</f>
        <v>1</v>
      </c>
      <c r="J94" s="23">
        <f>IF(Q91="","",Q91)</f>
        <v>21</v>
      </c>
      <c r="K94" s="21" t="s">
        <v>100</v>
      </c>
      <c r="L94" s="23">
        <f>IF(O91="","",O91)</f>
        <v>16</v>
      </c>
      <c r="M94" s="85">
        <f>IF(N91="","",N91)</f>
        <v>2</v>
      </c>
      <c r="N94" s="83"/>
      <c r="O94" s="127"/>
      <c r="P94" s="127"/>
      <c r="Q94" s="127"/>
      <c r="R94" s="128"/>
      <c r="S94" s="78">
        <f>IF(T93="","",SUM(AE93:AE95))</f>
        <v>0</v>
      </c>
      <c r="T94" s="23">
        <v>10</v>
      </c>
      <c r="U94" s="21" t="s">
        <v>124</v>
      </c>
      <c r="V94" s="23">
        <v>21</v>
      </c>
      <c r="W94" s="85">
        <f>IF(T93="","",SUM(AF93:AF95))</f>
        <v>2</v>
      </c>
      <c r="X94" s="114"/>
      <c r="Y94" s="91"/>
      <c r="Z94" s="94"/>
      <c r="AA94" s="114"/>
      <c r="AB94" s="94"/>
      <c r="AD94" s="96">
        <f>IF(X93="","",X93*1000+(D94+I94+S94)*100+((D94+I94+S94)-(H94+M94+W94))*10+((SUM(E93:E95)+SUM(J93:J95)+SUM(T93:T95))-(SUM(G93:G95)+SUM(L93:L95)+SUM(V93:V95))))</f>
        <v>133</v>
      </c>
      <c r="AE94" s="97">
        <f>IF(T94="","",IF(T94&gt;V94,1,0))</f>
        <v>0</v>
      </c>
      <c r="AF94" s="97">
        <f>IF(T94="","",IF(T94&lt;V94,1,0))</f>
        <v>1</v>
      </c>
      <c r="AG94" s="97"/>
      <c r="AH94" s="97"/>
      <c r="AI94" s="97"/>
      <c r="AJ94" s="97"/>
    </row>
    <row r="95" spans="2:36" s="15" customFormat="1" ht="15" customHeight="1">
      <c r="B95" s="112"/>
      <c r="C95" s="115"/>
      <c r="D95" s="108"/>
      <c r="E95" s="29">
        <f>IF(Q89="","",Q89)</f>
        <v>22</v>
      </c>
      <c r="F95" s="21" t="s">
        <v>35</v>
      </c>
      <c r="G95" s="30">
        <f>IF(O89="","",O89)</f>
        <v>24</v>
      </c>
      <c r="H95" s="86"/>
      <c r="I95" s="79"/>
      <c r="J95" s="23">
        <f>IF(Q92="","",Q92)</f>
        <v>12</v>
      </c>
      <c r="K95" s="21" t="s">
        <v>35</v>
      </c>
      <c r="L95" s="23">
        <f>IF(O92="","",O92)</f>
        <v>21</v>
      </c>
      <c r="M95" s="86"/>
      <c r="N95" s="129"/>
      <c r="O95" s="130"/>
      <c r="P95" s="130"/>
      <c r="Q95" s="130"/>
      <c r="R95" s="131"/>
      <c r="S95" s="79"/>
      <c r="T95" s="25"/>
      <c r="U95" s="21" t="s">
        <v>35</v>
      </c>
      <c r="V95" s="25"/>
      <c r="W95" s="86"/>
      <c r="X95" s="115"/>
      <c r="Y95" s="92"/>
      <c r="Z95" s="84"/>
      <c r="AA95" s="115"/>
      <c r="AB95" s="84"/>
      <c r="AD95" s="96"/>
      <c r="AE95" s="97">
        <f>IF(T95="","",IF(T95&gt;V95,1,0))</f>
      </c>
      <c r="AF95" s="97">
        <f>IF(T95="","",IF(T95&lt;V95,1,0))</f>
      </c>
      <c r="AG95" s="97"/>
      <c r="AH95" s="97"/>
      <c r="AI95" s="97"/>
      <c r="AJ95" s="97"/>
    </row>
    <row r="96" spans="2:36" s="15" customFormat="1" ht="15" customHeight="1">
      <c r="B96" s="125" t="s">
        <v>75</v>
      </c>
      <c r="C96" s="113" t="s">
        <v>154</v>
      </c>
      <c r="D96" s="35" t="str">
        <f>IF(D97="","",IF(D97&gt;H97,"○","×"))</f>
        <v>○</v>
      </c>
      <c r="E96" s="27">
        <f>IF(V87="","",V87)</f>
        <v>21</v>
      </c>
      <c r="F96" s="28" t="s">
        <v>35</v>
      </c>
      <c r="G96" s="29">
        <f>IF(T87="","",T87)</f>
        <v>12</v>
      </c>
      <c r="H96" s="24"/>
      <c r="I96" s="35" t="str">
        <f>IF(I97="","",IF(I97&gt;M97,"○","×"))</f>
        <v>○</v>
      </c>
      <c r="J96" s="20">
        <f>IF(V90="","",V90)</f>
        <v>18</v>
      </c>
      <c r="K96" s="28" t="s">
        <v>35</v>
      </c>
      <c r="L96" s="20">
        <f>IF(T90="","",T90)</f>
        <v>21</v>
      </c>
      <c r="M96" s="24"/>
      <c r="N96" s="35" t="str">
        <f>IF(N97="","",IF(N97&gt;R97,"○","×"))</f>
        <v>○</v>
      </c>
      <c r="O96" s="23">
        <f>IF(V93="","",V93)</f>
        <v>21</v>
      </c>
      <c r="P96" s="21" t="s">
        <v>121</v>
      </c>
      <c r="Q96" s="23">
        <f>IF(T93="","",T93)</f>
        <v>16</v>
      </c>
      <c r="R96" s="24"/>
      <c r="S96" s="80"/>
      <c r="T96" s="81"/>
      <c r="U96" s="81"/>
      <c r="V96" s="81"/>
      <c r="W96" s="82"/>
      <c r="X96" s="113">
        <f>IF(D96="","",COUNTIF(D96:R96,"○"))</f>
        <v>3</v>
      </c>
      <c r="Y96" s="90" t="s">
        <v>37</v>
      </c>
      <c r="Z96" s="93">
        <f>IF(D96="","",COUNTIF(D96:R96,"×"))</f>
        <v>0</v>
      </c>
      <c r="AA96" s="113">
        <f>IF(AD97="","",RANK(AD97,AD87:AD98))</f>
        <v>1</v>
      </c>
      <c r="AB96" s="93"/>
      <c r="AD96" s="96"/>
      <c r="AE96" s="97"/>
      <c r="AF96" s="97"/>
      <c r="AG96" s="97"/>
      <c r="AH96" s="97"/>
      <c r="AI96" s="97"/>
      <c r="AJ96" s="97"/>
    </row>
    <row r="97" spans="2:36" s="15" customFormat="1" ht="15" customHeight="1">
      <c r="B97" s="111"/>
      <c r="C97" s="114"/>
      <c r="D97" s="107">
        <f>IF(W88="","",W88)</f>
        <v>2</v>
      </c>
      <c r="E97" s="29">
        <f>IF(V88="","",V88)</f>
        <v>21</v>
      </c>
      <c r="F97" s="21" t="s">
        <v>55</v>
      </c>
      <c r="G97" s="29">
        <f>IF(T88="","",T88)</f>
        <v>14</v>
      </c>
      <c r="H97" s="85">
        <f>IF(S88="","",S88)</f>
        <v>0</v>
      </c>
      <c r="I97" s="78">
        <f>IF(W91="","",W91)</f>
        <v>2</v>
      </c>
      <c r="J97" s="23">
        <f>IF(V91="","",V91)</f>
        <v>21</v>
      </c>
      <c r="K97" s="21" t="s">
        <v>55</v>
      </c>
      <c r="L97" s="23">
        <f>IF(T91="","",T91)</f>
        <v>13</v>
      </c>
      <c r="M97" s="85">
        <f>IF(S91="","",S91)</f>
        <v>1</v>
      </c>
      <c r="N97" s="78">
        <f>IF(W94="","",W94)</f>
        <v>2</v>
      </c>
      <c r="O97" s="23">
        <f>IF(V94="","",V94)</f>
        <v>21</v>
      </c>
      <c r="P97" s="21" t="s">
        <v>55</v>
      </c>
      <c r="Q97" s="23">
        <f>IF(T94="","",T94)</f>
        <v>10</v>
      </c>
      <c r="R97" s="85">
        <f>IF(S94="","",S94)</f>
        <v>0</v>
      </c>
      <c r="S97" s="83"/>
      <c r="T97" s="127"/>
      <c r="U97" s="127"/>
      <c r="V97" s="127"/>
      <c r="W97" s="128"/>
      <c r="X97" s="114"/>
      <c r="Y97" s="91"/>
      <c r="Z97" s="94"/>
      <c r="AA97" s="114"/>
      <c r="AB97" s="94"/>
      <c r="AD97" s="96">
        <f>IF(X96="","",X96*1000+(D97+I97+N97)*100+((D97+I97+N97)-(H97+M97+R97))*10+((SUM(E96:E98)+SUM(J96:J98)+SUM(O96:O98))-(SUM(G96:G98)+SUM(L96:L98)+SUM(Q96:Q98))))</f>
        <v>3692</v>
      </c>
      <c r="AE97" s="97"/>
      <c r="AF97" s="97"/>
      <c r="AG97" s="97"/>
      <c r="AH97" s="97"/>
      <c r="AI97" s="97"/>
      <c r="AJ97" s="97"/>
    </row>
    <row r="98" spans="2:36" s="15" customFormat="1" ht="15" customHeight="1">
      <c r="B98" s="112"/>
      <c r="C98" s="115"/>
      <c r="D98" s="108"/>
      <c r="E98" s="29">
        <f>IF(V89="","",V89)</f>
      </c>
      <c r="F98" s="21" t="s">
        <v>55</v>
      </c>
      <c r="G98" s="30">
        <f>IF(T89="","",T89)</f>
      </c>
      <c r="H98" s="86"/>
      <c r="I98" s="79"/>
      <c r="J98" s="25">
        <f>IF(V92="","",V92)</f>
        <v>21</v>
      </c>
      <c r="K98" s="21" t="s">
        <v>55</v>
      </c>
      <c r="L98" s="25">
        <f>IF(T92="","",T92)</f>
        <v>16</v>
      </c>
      <c r="M98" s="86"/>
      <c r="N98" s="79"/>
      <c r="O98" s="25">
        <f>IF(V95="","",V95)</f>
      </c>
      <c r="P98" s="21" t="s">
        <v>55</v>
      </c>
      <c r="Q98" s="25">
        <f>IF(T95="","",T95)</f>
      </c>
      <c r="R98" s="86"/>
      <c r="S98" s="129"/>
      <c r="T98" s="130"/>
      <c r="U98" s="130"/>
      <c r="V98" s="130"/>
      <c r="W98" s="131"/>
      <c r="X98" s="115"/>
      <c r="Y98" s="92"/>
      <c r="Z98" s="84"/>
      <c r="AA98" s="115"/>
      <c r="AB98" s="84"/>
      <c r="AD98" s="96"/>
      <c r="AE98" s="97"/>
      <c r="AF98" s="97"/>
      <c r="AG98" s="97"/>
      <c r="AH98" s="97"/>
      <c r="AI98" s="97"/>
      <c r="AJ98" s="97"/>
    </row>
    <row r="99" spans="2:36" s="36" customFormat="1" ht="15" customHeight="1">
      <c r="B99" s="37"/>
      <c r="C99" s="37"/>
      <c r="E99" s="38"/>
      <c r="F99" s="38"/>
      <c r="J99" s="38"/>
      <c r="K99" s="38"/>
      <c r="L99" s="38"/>
      <c r="P99" s="38"/>
      <c r="AD99" s="96"/>
      <c r="AE99" s="97"/>
      <c r="AF99" s="97"/>
      <c r="AG99" s="97"/>
      <c r="AH99" s="97"/>
      <c r="AI99" s="97"/>
      <c r="AJ99" s="97"/>
    </row>
    <row r="101" spans="2:36" s="7" customFormat="1" ht="15.75" customHeight="1">
      <c r="B101" s="8" t="s">
        <v>21</v>
      </c>
      <c r="C101" s="9"/>
      <c r="AD101" s="87"/>
      <c r="AE101" s="95"/>
      <c r="AF101" s="95"/>
      <c r="AG101" s="95"/>
      <c r="AH101" s="95"/>
      <c r="AI101" s="95"/>
      <c r="AJ101" s="95"/>
    </row>
    <row r="102" spans="2:36" s="15" customFormat="1" ht="15" customHeight="1">
      <c r="B102" s="16" t="s">
        <v>32</v>
      </c>
      <c r="C102" s="17"/>
      <c r="D102" s="126" t="s">
        <v>196</v>
      </c>
      <c r="E102" s="88"/>
      <c r="F102" s="88"/>
      <c r="G102" s="88"/>
      <c r="H102" s="89"/>
      <c r="I102" s="126" t="s">
        <v>197</v>
      </c>
      <c r="J102" s="88"/>
      <c r="K102" s="88"/>
      <c r="L102" s="88"/>
      <c r="M102" s="89"/>
      <c r="N102" s="126" t="s">
        <v>198</v>
      </c>
      <c r="O102" s="88"/>
      <c r="P102" s="88"/>
      <c r="Q102" s="88"/>
      <c r="R102" s="89"/>
      <c r="S102" s="126" t="s">
        <v>96</v>
      </c>
      <c r="T102" s="88"/>
      <c r="U102" s="88"/>
      <c r="V102" s="88"/>
      <c r="W102" s="89"/>
      <c r="X102" s="126" t="s">
        <v>33</v>
      </c>
      <c r="Y102" s="88"/>
      <c r="Z102" s="89"/>
      <c r="AA102" s="126" t="s">
        <v>34</v>
      </c>
      <c r="AB102" s="89"/>
      <c r="AD102" s="96"/>
      <c r="AE102" s="97"/>
      <c r="AF102" s="97"/>
      <c r="AG102" s="97"/>
      <c r="AH102" s="97"/>
      <c r="AI102" s="97"/>
      <c r="AJ102" s="97"/>
    </row>
    <row r="103" spans="2:36" s="15" customFormat="1" ht="15" customHeight="1">
      <c r="B103" s="125" t="s">
        <v>195</v>
      </c>
      <c r="C103" s="113" t="s">
        <v>191</v>
      </c>
      <c r="D103" s="80"/>
      <c r="E103" s="81"/>
      <c r="F103" s="81"/>
      <c r="G103" s="81"/>
      <c r="H103" s="82"/>
      <c r="I103" s="19" t="str">
        <f>IF(I104="","",IF(I104&gt;M104,"○","×"))</f>
        <v>○</v>
      </c>
      <c r="J103" s="20">
        <v>21</v>
      </c>
      <c r="K103" s="21" t="s">
        <v>159</v>
      </c>
      <c r="L103" s="20">
        <v>14</v>
      </c>
      <c r="M103" s="22"/>
      <c r="N103" s="19" t="str">
        <f>IF(N104="","",IF(N104&gt;R104,"○","×"))</f>
        <v>○</v>
      </c>
      <c r="O103" s="20">
        <v>21</v>
      </c>
      <c r="P103" s="21" t="s">
        <v>159</v>
      </c>
      <c r="Q103" s="20">
        <v>7</v>
      </c>
      <c r="R103" s="22"/>
      <c r="S103" s="19" t="str">
        <f>IF(S104="","",IF(S104&gt;W104,"○","×"))</f>
        <v>○</v>
      </c>
      <c r="T103" s="20">
        <v>21</v>
      </c>
      <c r="U103" s="21" t="s">
        <v>159</v>
      </c>
      <c r="V103" s="20">
        <v>14</v>
      </c>
      <c r="W103" s="22"/>
      <c r="X103" s="113">
        <f>IF(I103="","",COUNTIF(I103:W103,"○"))</f>
        <v>3</v>
      </c>
      <c r="Y103" s="90" t="s">
        <v>37</v>
      </c>
      <c r="Z103" s="93">
        <f>IF(I103="","",COUNTIF(I103:W103,"×"))</f>
        <v>0</v>
      </c>
      <c r="AA103" s="113">
        <f>IF(AD104="","",RANK(AD104,AD103:AD114))</f>
        <v>1</v>
      </c>
      <c r="AB103" s="93"/>
      <c r="AD103" s="96"/>
      <c r="AE103" s="97">
        <f>IF(J103="","",IF(J103&gt;L103,1,0))</f>
        <v>1</v>
      </c>
      <c r="AF103" s="97">
        <f>IF(J103="","",IF(J103&lt;L103,1,0))</f>
        <v>0</v>
      </c>
      <c r="AG103" s="97">
        <f>IF(O103="","",IF(O103&gt;Q103,1,0))</f>
        <v>1</v>
      </c>
      <c r="AH103" s="97">
        <f>IF(O103="","",IF(O103&lt;Q103,1,0))</f>
        <v>0</v>
      </c>
      <c r="AI103" s="97">
        <f>IF(T103="","",IF(T103&gt;V103,1,0))</f>
        <v>1</v>
      </c>
      <c r="AJ103" s="97">
        <f>IF(T103="","",IF(T103&lt;V103,1,0))</f>
        <v>0</v>
      </c>
    </row>
    <row r="104" spans="2:36" s="15" customFormat="1" ht="15" customHeight="1">
      <c r="B104" s="111"/>
      <c r="C104" s="114"/>
      <c r="D104" s="83"/>
      <c r="E104" s="127"/>
      <c r="F104" s="127"/>
      <c r="G104" s="127"/>
      <c r="H104" s="128"/>
      <c r="I104" s="78">
        <f>IF(J103="","",SUM(AE103:AE105))</f>
        <v>2</v>
      </c>
      <c r="J104" s="23">
        <v>21</v>
      </c>
      <c r="K104" s="21" t="s">
        <v>35</v>
      </c>
      <c r="L104" s="23">
        <v>13</v>
      </c>
      <c r="M104" s="85">
        <f>IF(J103="","",SUM(AF103:AF105))</f>
        <v>0</v>
      </c>
      <c r="N104" s="78">
        <f>IF(O103="","",SUM(AG103:AG105))</f>
        <v>2</v>
      </c>
      <c r="O104" s="23">
        <v>21</v>
      </c>
      <c r="P104" s="21" t="s">
        <v>35</v>
      </c>
      <c r="Q104" s="23">
        <v>14</v>
      </c>
      <c r="R104" s="85">
        <f>IF(O103="","",SUM(AH103:AH105))</f>
        <v>0</v>
      </c>
      <c r="S104" s="78">
        <f>IF(T103="","",SUM(AI103:AI105))</f>
        <v>2</v>
      </c>
      <c r="T104" s="23">
        <v>21</v>
      </c>
      <c r="U104" s="21" t="s">
        <v>35</v>
      </c>
      <c r="V104" s="23">
        <v>6</v>
      </c>
      <c r="W104" s="85">
        <f>IF(T103="","",SUM(AJ103:AJ105))</f>
        <v>0</v>
      </c>
      <c r="X104" s="114"/>
      <c r="Y104" s="91"/>
      <c r="Z104" s="94"/>
      <c r="AA104" s="114"/>
      <c r="AB104" s="94"/>
      <c r="AD104" s="96">
        <f>IF(X103="","",X103*1000+(I104+N104+S104)*100+((I104+N104+S104)-(M104+R104+W104))*10+((SUM(J103:J105)+SUM(O103:O105)+SUM(T103:T105))-(SUM(L103:L105)+SUM(Q103:Q105)+SUM(V103:V105))))</f>
        <v>3718</v>
      </c>
      <c r="AE104" s="97">
        <f>IF(J104="","",IF(J104&gt;L104,1,0))</f>
        <v>1</v>
      </c>
      <c r="AF104" s="97">
        <f>IF(J104="","",IF(J104&lt;L104,1,0))</f>
        <v>0</v>
      </c>
      <c r="AG104" s="97">
        <f>IF(O104="","",IF(O104&gt;Q104,1,0))</f>
        <v>1</v>
      </c>
      <c r="AH104" s="97">
        <f>IF(O104="","",IF(O104&lt;Q104,1,0))</f>
        <v>0</v>
      </c>
      <c r="AI104" s="97">
        <f>IF(T104="","",IF(T104&gt;V104,1,0))</f>
        <v>1</v>
      </c>
      <c r="AJ104" s="97">
        <f>IF(T104="","",IF(T104&lt;V104,1,0))</f>
        <v>0</v>
      </c>
    </row>
    <row r="105" spans="2:36" s="15" customFormat="1" ht="15" customHeight="1">
      <c r="B105" s="112"/>
      <c r="C105" s="115"/>
      <c r="D105" s="129"/>
      <c r="E105" s="130"/>
      <c r="F105" s="130"/>
      <c r="G105" s="130"/>
      <c r="H105" s="131"/>
      <c r="I105" s="79"/>
      <c r="J105" s="25"/>
      <c r="K105" s="21" t="s">
        <v>35</v>
      </c>
      <c r="L105" s="25"/>
      <c r="M105" s="86"/>
      <c r="N105" s="79"/>
      <c r="O105" s="25"/>
      <c r="P105" s="26" t="s">
        <v>35</v>
      </c>
      <c r="Q105" s="25"/>
      <c r="R105" s="86"/>
      <c r="S105" s="79"/>
      <c r="T105" s="25"/>
      <c r="U105" s="21" t="s">
        <v>35</v>
      </c>
      <c r="V105" s="25"/>
      <c r="W105" s="86"/>
      <c r="X105" s="115"/>
      <c r="Y105" s="92"/>
      <c r="Z105" s="84"/>
      <c r="AA105" s="115"/>
      <c r="AB105" s="84"/>
      <c r="AD105" s="96"/>
      <c r="AE105" s="97">
        <f>IF(J105="","",IF(J105&gt;L105,1,0))</f>
      </c>
      <c r="AF105" s="97">
        <f>IF(J105="","",IF(J105&lt;L105,1,0))</f>
      </c>
      <c r="AG105" s="97">
        <f>IF(O105="","",IF(O105&gt;Q105,1,0))</f>
      </c>
      <c r="AH105" s="97">
        <f>IF(O105="","",IF(O105&lt;Q105,1,0))</f>
      </c>
      <c r="AI105" s="97">
        <f>IF(T105="","",IF(T105&gt;V105,1,0))</f>
      </c>
      <c r="AJ105" s="97">
        <f>IF(T105="","",IF(T105&lt;V105,1,0))</f>
      </c>
    </row>
    <row r="106" spans="2:36" s="15" customFormat="1" ht="15" customHeight="1">
      <c r="B106" s="125" t="s">
        <v>129</v>
      </c>
      <c r="C106" s="113" t="s">
        <v>192</v>
      </c>
      <c r="D106" s="19" t="str">
        <f>IF(D107="","",IF(D107&gt;H107,"○","×"))</f>
        <v>×</v>
      </c>
      <c r="E106" s="27">
        <f>IF(L103="","",L103)</f>
        <v>14</v>
      </c>
      <c r="F106" s="21" t="s">
        <v>160</v>
      </c>
      <c r="G106" s="27">
        <f>IF(J103="","",J103)</f>
        <v>21</v>
      </c>
      <c r="H106" s="22"/>
      <c r="I106" s="80"/>
      <c r="J106" s="81"/>
      <c r="K106" s="81"/>
      <c r="L106" s="81"/>
      <c r="M106" s="82"/>
      <c r="N106" s="19" t="str">
        <f>IF(N107="","",IF(N107&gt;R107,"○","×"))</f>
        <v>○</v>
      </c>
      <c r="O106" s="20">
        <v>13</v>
      </c>
      <c r="P106" s="21" t="s">
        <v>40</v>
      </c>
      <c r="Q106" s="20">
        <v>21</v>
      </c>
      <c r="R106" s="22"/>
      <c r="S106" s="19" t="str">
        <f>IF(S107="","",IF(S107&gt;W107,"○","×"))</f>
        <v>×</v>
      </c>
      <c r="T106" s="20">
        <v>16</v>
      </c>
      <c r="U106" s="28" t="s">
        <v>40</v>
      </c>
      <c r="V106" s="20">
        <v>21</v>
      </c>
      <c r="W106" s="22"/>
      <c r="X106" s="113">
        <f>IF(D106="","",COUNTIF(D106:W108,"○"))</f>
        <v>1</v>
      </c>
      <c r="Y106" s="90" t="s">
        <v>37</v>
      </c>
      <c r="Z106" s="93">
        <f>IF(D106="","",COUNTIF(D106:W108,"×"))</f>
        <v>2</v>
      </c>
      <c r="AA106" s="113">
        <f>IF(AD107="","",RANK(AD107,AD103:AD114))</f>
        <v>3</v>
      </c>
      <c r="AB106" s="93"/>
      <c r="AD106" s="96"/>
      <c r="AE106" s="97">
        <f>IF(O106="","",IF(O106&gt;Q106,1,0))</f>
        <v>0</v>
      </c>
      <c r="AF106" s="97">
        <f>IF(O106="","",IF(O106&lt;Q106,1,0))</f>
        <v>1</v>
      </c>
      <c r="AG106" s="97">
        <f>IF(T106="","",IF(T106&gt;V106,1,0))</f>
        <v>0</v>
      </c>
      <c r="AH106" s="97">
        <f>IF(T106="","",IF(T106&lt;V106,1,0))</f>
        <v>1</v>
      </c>
      <c r="AI106" s="97"/>
      <c r="AJ106" s="97"/>
    </row>
    <row r="107" spans="2:36" s="15" customFormat="1" ht="15" customHeight="1">
      <c r="B107" s="111"/>
      <c r="C107" s="114"/>
      <c r="D107" s="107">
        <f>M104</f>
        <v>0</v>
      </c>
      <c r="E107" s="29">
        <f>IF(L104="","",L104)</f>
        <v>13</v>
      </c>
      <c r="F107" s="21" t="s">
        <v>69</v>
      </c>
      <c r="G107" s="29">
        <f>IF(J104="","",J104)</f>
        <v>21</v>
      </c>
      <c r="H107" s="85">
        <f>I104</f>
        <v>2</v>
      </c>
      <c r="I107" s="83"/>
      <c r="J107" s="127"/>
      <c r="K107" s="127"/>
      <c r="L107" s="127"/>
      <c r="M107" s="128"/>
      <c r="N107" s="78">
        <f>IF(O106="","",SUM(AE106:AE108))</f>
        <v>2</v>
      </c>
      <c r="O107" s="23">
        <v>21</v>
      </c>
      <c r="P107" s="21" t="s">
        <v>161</v>
      </c>
      <c r="Q107" s="23">
        <v>16</v>
      </c>
      <c r="R107" s="85">
        <f>IF(O106="","",SUM(AF106:AF108))</f>
        <v>1</v>
      </c>
      <c r="S107" s="78">
        <f>IF(T106="","",SUM(AG106:AG108))</f>
        <v>0</v>
      </c>
      <c r="T107" s="23">
        <v>10</v>
      </c>
      <c r="U107" s="21" t="s">
        <v>162</v>
      </c>
      <c r="V107" s="23">
        <v>21</v>
      </c>
      <c r="W107" s="85">
        <f>IF(T106="","",SUM(AH106:AH108))</f>
        <v>2</v>
      </c>
      <c r="X107" s="114"/>
      <c r="Y107" s="91"/>
      <c r="Z107" s="94"/>
      <c r="AA107" s="114"/>
      <c r="AB107" s="94"/>
      <c r="AD107" s="96">
        <f>IF(X106="","",X106*1000+(D107+N107+S107)*100+((D107+N107+S107)-(H107+R107+W107))*10+((SUM(E106:E108)+SUM(O106:O108)+SUM(T106:T108))-(SUM(G106:G108)+SUM(Q106:Q108)+SUM(V106:V108))))</f>
        <v>1142</v>
      </c>
      <c r="AE107" s="97">
        <f>IF(O107="","",IF(O107&gt;Q107,1,0))</f>
        <v>1</v>
      </c>
      <c r="AF107" s="97">
        <f>IF(O107="","",IF(O107&lt;Q107,1,0))</f>
        <v>0</v>
      </c>
      <c r="AG107" s="97">
        <f>IF(T107="","",IF(T107&gt;V107,1,0))</f>
        <v>0</v>
      </c>
      <c r="AH107" s="97">
        <f>IF(T107="","",IF(T107&lt;V107,1,0))</f>
        <v>1</v>
      </c>
      <c r="AI107" s="97"/>
      <c r="AJ107" s="97"/>
    </row>
    <row r="108" spans="2:36" s="15" customFormat="1" ht="15" customHeight="1">
      <c r="B108" s="112"/>
      <c r="C108" s="115"/>
      <c r="D108" s="108"/>
      <c r="E108" s="30">
        <f>IF(L105="","",L105)</f>
      </c>
      <c r="F108" s="26" t="s">
        <v>38</v>
      </c>
      <c r="G108" s="30">
        <f>IF(J105="","",J105)</f>
      </c>
      <c r="H108" s="86"/>
      <c r="I108" s="129"/>
      <c r="J108" s="130"/>
      <c r="K108" s="130"/>
      <c r="L108" s="130"/>
      <c r="M108" s="131"/>
      <c r="N108" s="79"/>
      <c r="O108" s="25">
        <v>21</v>
      </c>
      <c r="P108" s="21" t="s">
        <v>38</v>
      </c>
      <c r="Q108" s="25">
        <v>15</v>
      </c>
      <c r="R108" s="86"/>
      <c r="S108" s="79"/>
      <c r="T108" s="25"/>
      <c r="U108" s="26" t="s">
        <v>38</v>
      </c>
      <c r="V108" s="25"/>
      <c r="W108" s="86"/>
      <c r="X108" s="115"/>
      <c r="Y108" s="92"/>
      <c r="Z108" s="84"/>
      <c r="AA108" s="115"/>
      <c r="AB108" s="84"/>
      <c r="AD108" s="96"/>
      <c r="AE108" s="97">
        <f>IF(O108="","",IF(O108&gt;Q108,1,0))</f>
        <v>1</v>
      </c>
      <c r="AF108" s="97">
        <f>IF(O108="","",IF(O108&lt;Q108,1,0))</f>
        <v>0</v>
      </c>
      <c r="AG108" s="97">
        <f>IF(T108="","",IF(T108&gt;V108,1,0))</f>
      </c>
      <c r="AH108" s="97">
        <f>IF(T108="","",IF(T108&lt;V108,1,0))</f>
      </c>
      <c r="AI108" s="97"/>
      <c r="AJ108" s="97"/>
    </row>
    <row r="109" spans="2:36" s="15" customFormat="1" ht="15" customHeight="1">
      <c r="B109" s="125" t="s">
        <v>77</v>
      </c>
      <c r="C109" s="113" t="s">
        <v>193</v>
      </c>
      <c r="D109" s="19" t="str">
        <f>IF(D110="","",IF(D110&gt;H110,"○","×"))</f>
        <v>×</v>
      </c>
      <c r="E109" s="27">
        <f>IF(Q103="","",Q103)</f>
        <v>7</v>
      </c>
      <c r="F109" s="21" t="s">
        <v>35</v>
      </c>
      <c r="G109" s="27">
        <f>IF(O103="","",O103)</f>
        <v>21</v>
      </c>
      <c r="H109" s="22"/>
      <c r="I109" s="19" t="str">
        <f>IF(I110="","",IF(I110&gt;M110,"○","×"))</f>
        <v>×</v>
      </c>
      <c r="J109" s="20">
        <f>IF(Q106="","",Q106)</f>
        <v>21</v>
      </c>
      <c r="K109" s="21" t="s">
        <v>35</v>
      </c>
      <c r="L109" s="20">
        <f>IF(O106="","",O106)</f>
        <v>13</v>
      </c>
      <c r="M109" s="22"/>
      <c r="N109" s="80"/>
      <c r="O109" s="81"/>
      <c r="P109" s="81"/>
      <c r="Q109" s="81"/>
      <c r="R109" s="82"/>
      <c r="S109" s="19" t="str">
        <f>IF(S110="","",IF(S110&gt;W110,"○","×"))</f>
        <v>×</v>
      </c>
      <c r="T109" s="20">
        <v>21</v>
      </c>
      <c r="U109" s="21" t="s">
        <v>40</v>
      </c>
      <c r="V109" s="20">
        <v>11</v>
      </c>
      <c r="W109" s="22"/>
      <c r="X109" s="113">
        <f>IF(D109="","",COUNTIF(D109:W111,"○"))</f>
        <v>0</v>
      </c>
      <c r="Y109" s="90" t="s">
        <v>37</v>
      </c>
      <c r="Z109" s="93">
        <f>IF(D109="","",COUNTIF(D109:W111,"×"))</f>
        <v>3</v>
      </c>
      <c r="AA109" s="113">
        <f>IF(AD110="","",RANK(AD110,AD103:AD114))</f>
        <v>4</v>
      </c>
      <c r="AB109" s="93"/>
      <c r="AD109" s="96"/>
      <c r="AE109" s="97">
        <f>IF(T109="","",IF(T109&gt;V109,1,0))</f>
        <v>1</v>
      </c>
      <c r="AF109" s="97">
        <f>IF(T109="","",IF(T109&lt;V109,1,0))</f>
        <v>0</v>
      </c>
      <c r="AG109" s="97"/>
      <c r="AH109" s="97"/>
      <c r="AI109" s="97"/>
      <c r="AJ109" s="97"/>
    </row>
    <row r="110" spans="2:36" s="15" customFormat="1" ht="15" customHeight="1">
      <c r="B110" s="111"/>
      <c r="C110" s="114"/>
      <c r="D110" s="107">
        <f>R104</f>
        <v>0</v>
      </c>
      <c r="E110" s="29">
        <f>IF(Q104="","",Q104)</f>
        <v>14</v>
      </c>
      <c r="F110" s="21" t="s">
        <v>163</v>
      </c>
      <c r="G110" s="29">
        <f>IF(O104="","",O104)</f>
        <v>21</v>
      </c>
      <c r="H110" s="85">
        <f>N104</f>
        <v>2</v>
      </c>
      <c r="I110" s="78">
        <f>R107</f>
        <v>1</v>
      </c>
      <c r="J110" s="23">
        <f>IF(Q107="","",Q107)</f>
        <v>16</v>
      </c>
      <c r="K110" s="21" t="s">
        <v>164</v>
      </c>
      <c r="L110" s="23">
        <f>IF(O107="","",O107)</f>
        <v>21</v>
      </c>
      <c r="M110" s="85">
        <f>N107</f>
        <v>2</v>
      </c>
      <c r="N110" s="83"/>
      <c r="O110" s="127"/>
      <c r="P110" s="127"/>
      <c r="Q110" s="127"/>
      <c r="R110" s="128"/>
      <c r="S110" s="78">
        <f>IF(T109="","",SUM(AE109:AE111))</f>
        <v>1</v>
      </c>
      <c r="T110" s="23">
        <v>22</v>
      </c>
      <c r="U110" s="21" t="s">
        <v>49</v>
      </c>
      <c r="V110" s="23">
        <v>24</v>
      </c>
      <c r="W110" s="85">
        <f>IF(T109="","",SUM(AF109:AF111))</f>
        <v>2</v>
      </c>
      <c r="X110" s="114"/>
      <c r="Y110" s="91"/>
      <c r="Z110" s="94"/>
      <c r="AA110" s="114"/>
      <c r="AB110" s="94"/>
      <c r="AD110" s="96">
        <f>IF(X109="","",X109*1000+(D110+I110+S110)*100+((D110+I110+S110)-(H110+M110+W110))*10+((SUM(E109:E111)+SUM(J109:J111)+SUM(T109:T111))-(SUM(G109:G111)+SUM(L109:L111)+SUM(V109:V111))))</f>
        <v>140</v>
      </c>
      <c r="AE110" s="97">
        <f>IF(T110="","",IF(T110&gt;V110,1,0))</f>
        <v>0</v>
      </c>
      <c r="AF110" s="97">
        <f>IF(T110="","",IF(T110&lt;V110,1,0))</f>
        <v>1</v>
      </c>
      <c r="AG110" s="97"/>
      <c r="AH110" s="97"/>
      <c r="AI110" s="97"/>
      <c r="AJ110" s="97"/>
    </row>
    <row r="111" spans="2:36" s="15" customFormat="1" ht="15" customHeight="1">
      <c r="B111" s="112"/>
      <c r="C111" s="115"/>
      <c r="D111" s="108"/>
      <c r="E111" s="30">
        <f>IF(Q105="","",Q105)</f>
      </c>
      <c r="F111" s="26" t="s">
        <v>38</v>
      </c>
      <c r="G111" s="30">
        <f>IF(O105="","",O105)</f>
      </c>
      <c r="H111" s="86"/>
      <c r="I111" s="79"/>
      <c r="J111" s="25">
        <f>IF(Q108="","",Q108)</f>
        <v>15</v>
      </c>
      <c r="K111" s="26" t="s">
        <v>38</v>
      </c>
      <c r="L111" s="25">
        <f>IF(O108="","",O108)</f>
        <v>21</v>
      </c>
      <c r="M111" s="86"/>
      <c r="N111" s="129"/>
      <c r="O111" s="130"/>
      <c r="P111" s="130"/>
      <c r="Q111" s="130"/>
      <c r="R111" s="131"/>
      <c r="S111" s="79"/>
      <c r="T111" s="25">
        <v>17</v>
      </c>
      <c r="U111" s="21" t="s">
        <v>38</v>
      </c>
      <c r="V111" s="25">
        <v>21</v>
      </c>
      <c r="W111" s="86"/>
      <c r="X111" s="115"/>
      <c r="Y111" s="92"/>
      <c r="Z111" s="84"/>
      <c r="AA111" s="115"/>
      <c r="AB111" s="84"/>
      <c r="AD111" s="96"/>
      <c r="AE111" s="97">
        <f>IF(T111="","",IF(T111&gt;V111,1,0))</f>
        <v>0</v>
      </c>
      <c r="AF111" s="97">
        <f>IF(T111="","",IF(T111&lt;V111,1,0))</f>
        <v>1</v>
      </c>
      <c r="AG111" s="97"/>
      <c r="AH111" s="97"/>
      <c r="AI111" s="97"/>
      <c r="AJ111" s="97"/>
    </row>
    <row r="112" spans="2:36" s="15" customFormat="1" ht="15" customHeight="1">
      <c r="B112" s="125" t="s">
        <v>86</v>
      </c>
      <c r="C112" s="113" t="s">
        <v>194</v>
      </c>
      <c r="D112" s="19" t="str">
        <f>IF(D113="","",IF(D113&gt;H113,"○","×"))</f>
        <v>×</v>
      </c>
      <c r="E112" s="27">
        <f>IF(V103="","",V103)</f>
        <v>14</v>
      </c>
      <c r="F112" s="21" t="s">
        <v>35</v>
      </c>
      <c r="G112" s="27">
        <f>IF(T103="","",T103)</f>
        <v>21</v>
      </c>
      <c r="H112" s="22"/>
      <c r="I112" s="19" t="str">
        <f>IF(I113="","",IF(I113&gt;M113,"○","×"))</f>
        <v>○</v>
      </c>
      <c r="J112" s="20">
        <f>IF(V106="","",V106)</f>
        <v>21</v>
      </c>
      <c r="K112" s="21" t="s">
        <v>38</v>
      </c>
      <c r="L112" s="20">
        <f>IF(T106="","",T106)</f>
        <v>16</v>
      </c>
      <c r="M112" s="22"/>
      <c r="N112" s="19" t="str">
        <f>IF(N113="","",IF(N113&gt;R113,"○","×"))</f>
        <v>○</v>
      </c>
      <c r="O112" s="20">
        <f>IF(V109="","",V109)</f>
        <v>11</v>
      </c>
      <c r="P112" s="21" t="s">
        <v>121</v>
      </c>
      <c r="Q112" s="20">
        <f>IF(T109="","",T109)</f>
        <v>21</v>
      </c>
      <c r="R112" s="22"/>
      <c r="S112" s="80"/>
      <c r="T112" s="81"/>
      <c r="U112" s="81"/>
      <c r="V112" s="81"/>
      <c r="W112" s="82"/>
      <c r="X112" s="113">
        <f>IF(D112="","",COUNTIF(D112:R112,"○"))</f>
        <v>2</v>
      </c>
      <c r="Y112" s="90" t="s">
        <v>37</v>
      </c>
      <c r="Z112" s="93">
        <f>IF(D112="","",COUNTIF(D112:R112,"×"))</f>
        <v>1</v>
      </c>
      <c r="AA112" s="113">
        <f>IF(AD113="","",RANK(AD113,AD103:AD114))</f>
        <v>2</v>
      </c>
      <c r="AB112" s="93"/>
      <c r="AD112" s="96"/>
      <c r="AE112" s="97"/>
      <c r="AF112" s="97"/>
      <c r="AG112" s="97"/>
      <c r="AH112" s="97"/>
      <c r="AI112" s="97"/>
      <c r="AJ112" s="97"/>
    </row>
    <row r="113" spans="2:36" s="15" customFormat="1" ht="15" customHeight="1">
      <c r="B113" s="111"/>
      <c r="C113" s="114"/>
      <c r="D113" s="107">
        <f>W104</f>
        <v>0</v>
      </c>
      <c r="E113" s="29">
        <f>IF(V104="","",V104)</f>
        <v>6</v>
      </c>
      <c r="F113" s="21" t="s">
        <v>40</v>
      </c>
      <c r="G113" s="29">
        <f>IF(T104="","",T104)</f>
        <v>21</v>
      </c>
      <c r="H113" s="85">
        <f>S104</f>
        <v>2</v>
      </c>
      <c r="I113" s="78">
        <f>W107</f>
        <v>2</v>
      </c>
      <c r="J113" s="23">
        <f>IF(V107="","",V107)</f>
        <v>21</v>
      </c>
      <c r="K113" s="21" t="s">
        <v>40</v>
      </c>
      <c r="L113" s="23">
        <f>IF(T107="","",T107)</f>
        <v>10</v>
      </c>
      <c r="M113" s="85">
        <f>S107</f>
        <v>0</v>
      </c>
      <c r="N113" s="78">
        <f>W110</f>
        <v>2</v>
      </c>
      <c r="O113" s="23">
        <f>IF(V110="","",V110)</f>
        <v>24</v>
      </c>
      <c r="P113" s="21" t="s">
        <v>40</v>
      </c>
      <c r="Q113" s="23">
        <f>IF(T110="","",T110)</f>
        <v>22</v>
      </c>
      <c r="R113" s="85">
        <f>S110</f>
        <v>1</v>
      </c>
      <c r="S113" s="83"/>
      <c r="T113" s="127"/>
      <c r="U113" s="127"/>
      <c r="V113" s="127"/>
      <c r="W113" s="128"/>
      <c r="X113" s="114"/>
      <c r="Y113" s="91"/>
      <c r="Z113" s="94"/>
      <c r="AA113" s="114"/>
      <c r="AB113" s="94"/>
      <c r="AD113" s="96">
        <f>IF(X112="","",X112*1000+(D113+I113+N113)*100+((D113+I113+N113)-(H113+M113+R113))*10+((SUM(E112:E114)+SUM(J112:J114)+SUM(O112:O114))-(SUM(G112:G114)+SUM(L112:L114)+SUM(Q112:Q114))))</f>
        <v>2400</v>
      </c>
      <c r="AE113" s="97"/>
      <c r="AF113" s="97"/>
      <c r="AG113" s="97"/>
      <c r="AH113" s="97"/>
      <c r="AI113" s="97"/>
      <c r="AJ113" s="97"/>
    </row>
    <row r="114" spans="2:36" s="15" customFormat="1" ht="15" customHeight="1">
      <c r="B114" s="112"/>
      <c r="C114" s="115"/>
      <c r="D114" s="108"/>
      <c r="E114" s="30">
        <f>IF(V105="","",V105)</f>
      </c>
      <c r="F114" s="21" t="s">
        <v>40</v>
      </c>
      <c r="G114" s="30">
        <f>IF(T105="","",T105)</f>
      </c>
      <c r="H114" s="86"/>
      <c r="I114" s="79"/>
      <c r="J114" s="25">
        <f>IF(V108="","",V108)</f>
      </c>
      <c r="K114" s="26" t="s">
        <v>40</v>
      </c>
      <c r="L114" s="25">
        <f>IF(T108="","",T108)</f>
      </c>
      <c r="M114" s="86"/>
      <c r="N114" s="79"/>
      <c r="O114" s="25">
        <f>IF(V111="","",V111)</f>
        <v>21</v>
      </c>
      <c r="P114" s="26" t="s">
        <v>40</v>
      </c>
      <c r="Q114" s="25">
        <f>IF(T111="","",T111)</f>
        <v>17</v>
      </c>
      <c r="R114" s="86"/>
      <c r="S114" s="129"/>
      <c r="T114" s="130"/>
      <c r="U114" s="130"/>
      <c r="V114" s="130"/>
      <c r="W114" s="131"/>
      <c r="X114" s="115"/>
      <c r="Y114" s="92"/>
      <c r="Z114" s="84"/>
      <c r="AA114" s="115"/>
      <c r="AB114" s="84"/>
      <c r="AD114" s="96"/>
      <c r="AE114" s="97"/>
      <c r="AF114" s="97"/>
      <c r="AG114" s="97"/>
      <c r="AH114" s="97"/>
      <c r="AI114" s="97"/>
      <c r="AJ114" s="97"/>
    </row>
    <row r="115" spans="2:36" s="15" customFormat="1" ht="15" customHeight="1">
      <c r="B115" s="31"/>
      <c r="C115" s="32"/>
      <c r="D115" s="33"/>
      <c r="E115" s="33"/>
      <c r="F115" s="34"/>
      <c r="G115" s="33"/>
      <c r="AD115" s="96"/>
      <c r="AE115" s="97"/>
      <c r="AF115" s="97"/>
      <c r="AG115" s="97"/>
      <c r="AH115" s="97"/>
      <c r="AI115" s="97"/>
      <c r="AJ115" s="97"/>
    </row>
    <row r="116" spans="2:36" s="15" customFormat="1" ht="15" customHeight="1">
      <c r="B116" s="16" t="s">
        <v>165</v>
      </c>
      <c r="C116" s="17"/>
      <c r="D116" s="126" t="s">
        <v>203</v>
      </c>
      <c r="E116" s="88"/>
      <c r="F116" s="88"/>
      <c r="G116" s="88"/>
      <c r="H116" s="89"/>
      <c r="I116" s="126" t="s">
        <v>204</v>
      </c>
      <c r="J116" s="88"/>
      <c r="K116" s="88"/>
      <c r="L116" s="88"/>
      <c r="M116" s="89"/>
      <c r="N116" s="126" t="s">
        <v>205</v>
      </c>
      <c r="O116" s="88"/>
      <c r="P116" s="88"/>
      <c r="Q116" s="88"/>
      <c r="R116" s="89"/>
      <c r="S116" s="126" t="s">
        <v>206</v>
      </c>
      <c r="T116" s="88"/>
      <c r="U116" s="88"/>
      <c r="V116" s="88"/>
      <c r="W116" s="89"/>
      <c r="X116" s="126" t="s">
        <v>33</v>
      </c>
      <c r="Y116" s="88"/>
      <c r="Z116" s="89"/>
      <c r="AA116" s="126" t="s">
        <v>34</v>
      </c>
      <c r="AB116" s="89"/>
      <c r="AD116" s="96"/>
      <c r="AE116" s="97"/>
      <c r="AF116" s="97"/>
      <c r="AG116" s="97"/>
      <c r="AH116" s="97"/>
      <c r="AI116" s="97"/>
      <c r="AJ116" s="97"/>
    </row>
    <row r="117" spans="2:36" s="15" customFormat="1" ht="15" customHeight="1">
      <c r="B117" s="125" t="s">
        <v>77</v>
      </c>
      <c r="C117" s="113" t="s">
        <v>199</v>
      </c>
      <c r="D117" s="80"/>
      <c r="E117" s="81"/>
      <c r="F117" s="81"/>
      <c r="G117" s="81"/>
      <c r="H117" s="82"/>
      <c r="I117" s="19" t="str">
        <f>IF(I118="","",IF(I118&gt;M118,"○","×"))</f>
        <v>×</v>
      </c>
      <c r="J117" s="20">
        <v>14</v>
      </c>
      <c r="K117" s="21" t="s">
        <v>159</v>
      </c>
      <c r="L117" s="20">
        <v>21</v>
      </c>
      <c r="M117" s="22"/>
      <c r="N117" s="19" t="str">
        <f>IF(N118="","",IF(N118&gt;R118,"○","×"))</f>
        <v>○</v>
      </c>
      <c r="O117" s="20">
        <v>21</v>
      </c>
      <c r="P117" s="21" t="s">
        <v>159</v>
      </c>
      <c r="Q117" s="20">
        <v>6</v>
      </c>
      <c r="R117" s="22"/>
      <c r="S117" s="19" t="str">
        <f>IF(S118="","",IF(S118&gt;W118,"○","×"))</f>
        <v>○</v>
      </c>
      <c r="T117" s="20">
        <v>21</v>
      </c>
      <c r="U117" s="21" t="s">
        <v>159</v>
      </c>
      <c r="V117" s="20">
        <v>11</v>
      </c>
      <c r="W117" s="22"/>
      <c r="X117" s="113">
        <f>IF(I117="","",COUNTIF(I117:W117,"○"))</f>
        <v>2</v>
      </c>
      <c r="Y117" s="90" t="s">
        <v>37</v>
      </c>
      <c r="Z117" s="93">
        <f>IF(I117="","",COUNTIF(I117:W117,"×"))</f>
        <v>1</v>
      </c>
      <c r="AA117" s="113">
        <f>IF(AD118="","",RANK(AD118,AD117:AD128))</f>
        <v>2</v>
      </c>
      <c r="AB117" s="93"/>
      <c r="AD117" s="96"/>
      <c r="AE117" s="97">
        <f>IF(J117="","",IF(J117&gt;L117,1,0))</f>
        <v>0</v>
      </c>
      <c r="AF117" s="97">
        <f>IF(J117="","",IF(J117&lt;L117,1,0))</f>
        <v>1</v>
      </c>
      <c r="AG117" s="97">
        <f>IF(O117="","",IF(O117&gt;Q117,1,0))</f>
        <v>1</v>
      </c>
      <c r="AH117" s="97">
        <f>IF(O117="","",IF(O117&lt;Q117,1,0))</f>
        <v>0</v>
      </c>
      <c r="AI117" s="97">
        <f>IF(T117="","",IF(T117&gt;V117,1,0))</f>
        <v>1</v>
      </c>
      <c r="AJ117" s="97">
        <f>IF(T117="","",IF(T117&lt;V117,1,0))</f>
        <v>0</v>
      </c>
    </row>
    <row r="118" spans="2:36" s="15" customFormat="1" ht="15" customHeight="1">
      <c r="B118" s="111"/>
      <c r="C118" s="114"/>
      <c r="D118" s="83"/>
      <c r="E118" s="127"/>
      <c r="F118" s="127"/>
      <c r="G118" s="127"/>
      <c r="H118" s="128"/>
      <c r="I118" s="78">
        <f>IF(J117="","",SUM(AE117:AE119))</f>
        <v>0</v>
      </c>
      <c r="J118" s="23">
        <v>21</v>
      </c>
      <c r="K118" s="21" t="s">
        <v>35</v>
      </c>
      <c r="L118" s="23">
        <v>23</v>
      </c>
      <c r="M118" s="85">
        <f>IF(J117="","",SUM(AF117:AF119))</f>
        <v>2</v>
      </c>
      <c r="N118" s="78">
        <f>IF(O117="","",SUM(AG117:AG119))</f>
        <v>2</v>
      </c>
      <c r="O118" s="23">
        <v>21</v>
      </c>
      <c r="P118" s="21" t="s">
        <v>35</v>
      </c>
      <c r="Q118" s="23">
        <v>6</v>
      </c>
      <c r="R118" s="85">
        <f>IF(O117="","",SUM(AH117:AH119))</f>
        <v>0</v>
      </c>
      <c r="S118" s="78">
        <f>IF(T117="","",SUM(AI117:AI119))</f>
        <v>2</v>
      </c>
      <c r="T118" s="23">
        <v>21</v>
      </c>
      <c r="U118" s="21" t="s">
        <v>105</v>
      </c>
      <c r="V118" s="23">
        <v>2</v>
      </c>
      <c r="W118" s="85">
        <f>IF(T117="","",SUM(AJ117:AJ119))</f>
        <v>0</v>
      </c>
      <c r="X118" s="114"/>
      <c r="Y118" s="91"/>
      <c r="Z118" s="94"/>
      <c r="AA118" s="114"/>
      <c r="AB118" s="94"/>
      <c r="AD118" s="96">
        <f>IF(X117="","",X117*1000+(S118+I118+N118)*100+((S118+I118+N118)-(W118+M118+R118))*10+((SUM(T117:T119)+SUM(J117:J119)+SUM(O117:O119))-(SUM(V117:V119)+SUM(L117:L119)+SUM(Q117:Q119))))</f>
        <v>2470</v>
      </c>
      <c r="AE118" s="97">
        <f>IF(J118="","",IF(J118&gt;L118,1,0))</f>
        <v>0</v>
      </c>
      <c r="AF118" s="97">
        <f>IF(J118="","",IF(J118&lt;L118,1,0))</f>
        <v>1</v>
      </c>
      <c r="AG118" s="97">
        <f>IF(O118="","",IF(O118&gt;Q118,1,0))</f>
        <v>1</v>
      </c>
      <c r="AH118" s="97">
        <f>IF(O118="","",IF(O118&lt;Q118,1,0))</f>
        <v>0</v>
      </c>
      <c r="AI118" s="97">
        <f>IF(T118="","",IF(T118&gt;V118,1,0))</f>
        <v>1</v>
      </c>
      <c r="AJ118" s="97">
        <f>IF(T118="","",IF(T118&lt;V118,1,0))</f>
        <v>0</v>
      </c>
    </row>
    <row r="119" spans="2:36" s="15" customFormat="1" ht="15" customHeight="1">
      <c r="B119" s="112"/>
      <c r="C119" s="115"/>
      <c r="D119" s="129"/>
      <c r="E119" s="130"/>
      <c r="F119" s="130"/>
      <c r="G119" s="130"/>
      <c r="H119" s="131"/>
      <c r="I119" s="79"/>
      <c r="J119" s="25"/>
      <c r="K119" s="21" t="s">
        <v>105</v>
      </c>
      <c r="L119" s="25"/>
      <c r="M119" s="86"/>
      <c r="N119" s="79"/>
      <c r="O119" s="25"/>
      <c r="P119" s="26" t="s">
        <v>105</v>
      </c>
      <c r="Q119" s="25"/>
      <c r="R119" s="86"/>
      <c r="S119" s="79"/>
      <c r="T119" s="25"/>
      <c r="U119" s="26" t="s">
        <v>105</v>
      </c>
      <c r="V119" s="25"/>
      <c r="W119" s="86"/>
      <c r="X119" s="115"/>
      <c r="Y119" s="92"/>
      <c r="Z119" s="84"/>
      <c r="AA119" s="115"/>
      <c r="AB119" s="84"/>
      <c r="AD119" s="96"/>
      <c r="AE119" s="97">
        <f>IF(J119="","",IF(J119&gt;L119,1,0))</f>
      </c>
      <c r="AF119" s="97">
        <f>IF(J119="","",IF(J119&lt;L119,1,0))</f>
      </c>
      <c r="AG119" s="97">
        <f>IF(O119="","",IF(O119&gt;Q119,1,0))</f>
      </c>
      <c r="AH119" s="97">
        <f>IF(O119="","",IF(O119&lt;Q119,1,0))</f>
      </c>
      <c r="AI119" s="97">
        <f>IF(T119="","",IF(T119&gt;V119,1,0))</f>
      </c>
      <c r="AJ119" s="97">
        <f>IF(T119="","",IF(T119&lt;V119,1,0))</f>
      </c>
    </row>
    <row r="120" spans="2:36" s="15" customFormat="1" ht="15" customHeight="1">
      <c r="B120" s="125" t="s">
        <v>75</v>
      </c>
      <c r="C120" s="113" t="s">
        <v>200</v>
      </c>
      <c r="D120" s="35" t="str">
        <f>IF(D121="","",IF(D121&gt;H121,"○","×"))</f>
        <v>○</v>
      </c>
      <c r="E120" s="29">
        <f>IF(L117="","",L117)</f>
        <v>21</v>
      </c>
      <c r="F120" s="21" t="s">
        <v>160</v>
      </c>
      <c r="G120" s="29">
        <f>IF(J117="","",J117)</f>
        <v>14</v>
      </c>
      <c r="H120" s="24"/>
      <c r="I120" s="80"/>
      <c r="J120" s="81"/>
      <c r="K120" s="81"/>
      <c r="L120" s="81"/>
      <c r="M120" s="82"/>
      <c r="N120" s="35" t="str">
        <f>IF(N121="","",IF(N121&gt;R121,"○","×"))</f>
        <v>○</v>
      </c>
      <c r="O120" s="23">
        <v>21</v>
      </c>
      <c r="P120" s="21" t="s">
        <v>40</v>
      </c>
      <c r="Q120" s="23">
        <v>7</v>
      </c>
      <c r="R120" s="24"/>
      <c r="S120" s="35" t="str">
        <f>IF(S121="","",IF(S121&gt;W121,"○","×"))</f>
        <v>○</v>
      </c>
      <c r="T120" s="23">
        <v>21</v>
      </c>
      <c r="U120" s="21" t="s">
        <v>40</v>
      </c>
      <c r="V120" s="23">
        <v>10</v>
      </c>
      <c r="W120" s="24"/>
      <c r="X120" s="113">
        <f>IF(D120="","",COUNTIF(D120:W122,"○"))</f>
        <v>3</v>
      </c>
      <c r="Y120" s="90" t="s">
        <v>37</v>
      </c>
      <c r="Z120" s="93">
        <f>IF(D120="","",COUNTIF(D120:W122,"×"))</f>
        <v>0</v>
      </c>
      <c r="AA120" s="113">
        <f>IF(AD121="","",RANK(AD121,AD117:AD128))</f>
        <v>1</v>
      </c>
      <c r="AB120" s="93"/>
      <c r="AD120" s="96"/>
      <c r="AE120" s="97">
        <f>IF(O120="","",IF(O120&gt;Q120,1,0))</f>
        <v>1</v>
      </c>
      <c r="AF120" s="97">
        <f>IF(O120="","",IF(O120&lt;Q120,1,0))</f>
        <v>0</v>
      </c>
      <c r="AG120" s="97">
        <f>IF(T120="","",IF(T120&gt;V120,1,0))</f>
        <v>1</v>
      </c>
      <c r="AH120" s="97">
        <f>IF(T120="","",IF(T120&lt;V120,1,0))</f>
        <v>0</v>
      </c>
      <c r="AI120" s="97"/>
      <c r="AJ120" s="97"/>
    </row>
    <row r="121" spans="2:36" s="15" customFormat="1" ht="15" customHeight="1">
      <c r="B121" s="111"/>
      <c r="C121" s="114"/>
      <c r="D121" s="107">
        <f>IF(M118="","",M118)</f>
        <v>2</v>
      </c>
      <c r="E121" s="29">
        <f>IF(L118="","",L118)</f>
        <v>23</v>
      </c>
      <c r="F121" s="21" t="s">
        <v>35</v>
      </c>
      <c r="G121" s="29">
        <f>IF(J118="","",J118)</f>
        <v>21</v>
      </c>
      <c r="H121" s="85">
        <f>IF(I118="","",I118)</f>
        <v>0</v>
      </c>
      <c r="I121" s="83"/>
      <c r="J121" s="127"/>
      <c r="K121" s="127"/>
      <c r="L121" s="127"/>
      <c r="M121" s="128"/>
      <c r="N121" s="78">
        <f>IF(O120="","",SUM(AE120:AE122))</f>
        <v>2</v>
      </c>
      <c r="O121" s="23">
        <v>21</v>
      </c>
      <c r="P121" s="21" t="s">
        <v>35</v>
      </c>
      <c r="Q121" s="23">
        <v>3</v>
      </c>
      <c r="R121" s="85">
        <f>IF(O120="","",SUM(AF120:AF122))</f>
        <v>0</v>
      </c>
      <c r="S121" s="78">
        <f>IF(T120="","",SUM(AG120:AG122))</f>
        <v>2</v>
      </c>
      <c r="T121" s="23">
        <v>21</v>
      </c>
      <c r="U121" s="21" t="s">
        <v>35</v>
      </c>
      <c r="V121" s="23">
        <v>10</v>
      </c>
      <c r="W121" s="85">
        <f>IF(T120="","",SUM(AH120:AH122))</f>
        <v>0</v>
      </c>
      <c r="X121" s="114"/>
      <c r="Y121" s="91"/>
      <c r="Z121" s="94"/>
      <c r="AA121" s="114"/>
      <c r="AB121" s="94"/>
      <c r="AD121" s="96">
        <f>IF(X120="","",X120*1000+(D121+S121+N121)*100+((D121+S121+N121)-(H121+W121+R121))*10+((SUM(E120:E122)+SUM(T120:T122)+SUM(O120:O122))-(SUM(G120:G122)+SUM(V120:V122)+SUM(Q120:Q122))))</f>
        <v>3723</v>
      </c>
      <c r="AE121" s="97">
        <f>IF(O121="","",IF(O121&gt;Q121,1,0))</f>
        <v>1</v>
      </c>
      <c r="AF121" s="97">
        <f>IF(O121="","",IF(O121&lt;Q121,1,0))</f>
        <v>0</v>
      </c>
      <c r="AG121" s="97">
        <f>IF(T121="","",IF(T121&gt;V121,1,0))</f>
        <v>1</v>
      </c>
      <c r="AH121" s="97">
        <f>IF(T121="","",IF(T121&lt;V121,1,0))</f>
        <v>0</v>
      </c>
      <c r="AI121" s="97"/>
      <c r="AJ121" s="97"/>
    </row>
    <row r="122" spans="2:36" s="15" customFormat="1" ht="15" customHeight="1">
      <c r="B122" s="112"/>
      <c r="C122" s="115"/>
      <c r="D122" s="108"/>
      <c r="E122" s="30">
        <f>IF(L119="","",L119)</f>
      </c>
      <c r="F122" s="26" t="s">
        <v>166</v>
      </c>
      <c r="G122" s="30">
        <f>IF(J119="","",J119)</f>
      </c>
      <c r="H122" s="86"/>
      <c r="I122" s="129"/>
      <c r="J122" s="130"/>
      <c r="K122" s="130"/>
      <c r="L122" s="130"/>
      <c r="M122" s="131"/>
      <c r="N122" s="79"/>
      <c r="O122" s="25"/>
      <c r="P122" s="21" t="s">
        <v>167</v>
      </c>
      <c r="Q122" s="25"/>
      <c r="R122" s="86"/>
      <c r="S122" s="79"/>
      <c r="T122" s="25"/>
      <c r="U122" s="21" t="s">
        <v>167</v>
      </c>
      <c r="V122" s="25"/>
      <c r="W122" s="86"/>
      <c r="X122" s="115"/>
      <c r="Y122" s="92"/>
      <c r="Z122" s="84"/>
      <c r="AA122" s="115"/>
      <c r="AB122" s="84"/>
      <c r="AD122" s="96"/>
      <c r="AE122" s="97">
        <f>IF(O122="","",IF(O122&gt;Q122,1,0))</f>
      </c>
      <c r="AF122" s="97">
        <f>IF(O122="","",IF(O122&lt;Q122,1,0))</f>
      </c>
      <c r="AG122" s="97">
        <f>IF(T122="","",IF(T122&gt;V122,1,0))</f>
      </c>
      <c r="AH122" s="97">
        <f>IF(T122="","",IF(T122&lt;V122,1,0))</f>
      </c>
      <c r="AI122" s="97"/>
      <c r="AJ122" s="97"/>
    </row>
    <row r="123" spans="2:36" s="15" customFormat="1" ht="15" customHeight="1">
      <c r="B123" s="125" t="s">
        <v>195</v>
      </c>
      <c r="C123" s="113" t="s">
        <v>201</v>
      </c>
      <c r="D123" s="35" t="str">
        <f>IF(D124="","",IF(D124&gt;H124,"○","×"))</f>
        <v>×</v>
      </c>
      <c r="E123" s="29">
        <f>IF(Q117="","",Q117)</f>
        <v>6</v>
      </c>
      <c r="F123" s="21" t="s">
        <v>168</v>
      </c>
      <c r="G123" s="29">
        <f>IF(O117="","",O117)</f>
        <v>21</v>
      </c>
      <c r="H123" s="24"/>
      <c r="I123" s="35" t="str">
        <f>IF(I124="","",IF(I124&gt;M124,"○","×"))</f>
        <v>×</v>
      </c>
      <c r="J123" s="23">
        <f>IF(Q120="","",Q120)</f>
        <v>7</v>
      </c>
      <c r="K123" s="21" t="s">
        <v>169</v>
      </c>
      <c r="L123" s="23">
        <f>IF(O120="","",O120)</f>
        <v>21</v>
      </c>
      <c r="M123" s="24"/>
      <c r="N123" s="80"/>
      <c r="O123" s="81"/>
      <c r="P123" s="81"/>
      <c r="Q123" s="81"/>
      <c r="R123" s="82"/>
      <c r="S123" s="35" t="str">
        <f>IF(S124="","",IF(S124&gt;W124,"○","×"))</f>
        <v>○</v>
      </c>
      <c r="T123" s="23">
        <v>17</v>
      </c>
      <c r="U123" s="28" t="s">
        <v>40</v>
      </c>
      <c r="V123" s="23">
        <v>21</v>
      </c>
      <c r="W123" s="24"/>
      <c r="X123" s="113">
        <f>IF(D123="","",COUNTIF(D123:W125,"○"))</f>
        <v>1</v>
      </c>
      <c r="Y123" s="90" t="s">
        <v>37</v>
      </c>
      <c r="Z123" s="93">
        <f>IF(D123="","",COUNTIF(D123:W125,"×"))</f>
        <v>2</v>
      </c>
      <c r="AA123" s="113">
        <f>IF(AD124="","",RANK(AD124,AD117:AD128))</f>
        <v>3</v>
      </c>
      <c r="AB123" s="93"/>
      <c r="AD123" s="96"/>
      <c r="AE123" s="97">
        <f>IF(T123="","",IF(T123&gt;V123,1,0))</f>
        <v>0</v>
      </c>
      <c r="AF123" s="97">
        <f>IF(T123="","",IF(T123&lt;V123,1,0))</f>
        <v>1</v>
      </c>
      <c r="AG123" s="97"/>
      <c r="AH123" s="97"/>
      <c r="AI123" s="97"/>
      <c r="AJ123" s="97"/>
    </row>
    <row r="124" spans="2:36" s="15" customFormat="1" ht="15" customHeight="1">
      <c r="B124" s="111"/>
      <c r="C124" s="114"/>
      <c r="D124" s="107">
        <f>IF(R118="","",R118)</f>
        <v>0</v>
      </c>
      <c r="E124" s="29">
        <f>IF(Q118="","",Q118)</f>
        <v>6</v>
      </c>
      <c r="F124" s="21" t="s">
        <v>170</v>
      </c>
      <c r="G124" s="29">
        <f>IF(O118="","",O118)</f>
        <v>21</v>
      </c>
      <c r="H124" s="85">
        <f>IF(N118="","",N118)</f>
        <v>2</v>
      </c>
      <c r="I124" s="78">
        <f>IF(R121="","",R121)</f>
        <v>0</v>
      </c>
      <c r="J124" s="23">
        <f>IF(Q121="","",Q121)</f>
        <v>3</v>
      </c>
      <c r="K124" s="21" t="s">
        <v>171</v>
      </c>
      <c r="L124" s="23">
        <f>IF(O121="","",O121)</f>
        <v>21</v>
      </c>
      <c r="M124" s="85">
        <f>IF(N121="","",N121)</f>
        <v>2</v>
      </c>
      <c r="N124" s="83"/>
      <c r="O124" s="127"/>
      <c r="P124" s="127"/>
      <c r="Q124" s="127"/>
      <c r="R124" s="128"/>
      <c r="S124" s="78">
        <f>IF(T123="","",SUM(AE123:AE125))</f>
        <v>2</v>
      </c>
      <c r="T124" s="23">
        <v>21</v>
      </c>
      <c r="U124" s="21" t="s">
        <v>49</v>
      </c>
      <c r="V124" s="23">
        <v>12</v>
      </c>
      <c r="W124" s="85">
        <f>IF(T123="","",SUM(AF123:AF125))</f>
        <v>1</v>
      </c>
      <c r="X124" s="114"/>
      <c r="Y124" s="91"/>
      <c r="Z124" s="94"/>
      <c r="AA124" s="114"/>
      <c r="AB124" s="94"/>
      <c r="AD124" s="96">
        <f>IF(X123="","",X123*1000+(D124+I124+S124)*100+((D124+I124+S124)-(H124+M124+W124))*10+((SUM(E123:E125)+SUM(J123:J125)+SUM(T123:T125))-(SUM(G123:G125)+SUM(L123:L125)+SUM(V123:V125))))</f>
        <v>1120</v>
      </c>
      <c r="AE124" s="97">
        <f>IF(T124="","",IF(T124&gt;V124,1,0))</f>
        <v>1</v>
      </c>
      <c r="AF124" s="97">
        <f>IF(T124="","",IF(T124&lt;V124,1,0))</f>
        <v>0</v>
      </c>
      <c r="AG124" s="97"/>
      <c r="AH124" s="97"/>
      <c r="AI124" s="97"/>
      <c r="AJ124" s="97"/>
    </row>
    <row r="125" spans="2:36" s="15" customFormat="1" ht="15" customHeight="1">
      <c r="B125" s="112"/>
      <c r="C125" s="115"/>
      <c r="D125" s="108"/>
      <c r="E125" s="29">
        <f>IF(Q119="","",Q119)</f>
      </c>
      <c r="F125" s="21" t="s">
        <v>35</v>
      </c>
      <c r="G125" s="30">
        <f>IF(O119="","",O119)</f>
      </c>
      <c r="H125" s="86"/>
      <c r="I125" s="79"/>
      <c r="J125" s="23">
        <f>IF(Q122="","",Q122)</f>
      </c>
      <c r="K125" s="21" t="s">
        <v>35</v>
      </c>
      <c r="L125" s="23">
        <f>IF(O122="","",O122)</f>
      </c>
      <c r="M125" s="86"/>
      <c r="N125" s="129"/>
      <c r="O125" s="130"/>
      <c r="P125" s="130"/>
      <c r="Q125" s="130"/>
      <c r="R125" s="131"/>
      <c r="S125" s="79"/>
      <c r="T125" s="25">
        <v>21</v>
      </c>
      <c r="U125" s="21" t="s">
        <v>35</v>
      </c>
      <c r="V125" s="25">
        <v>14</v>
      </c>
      <c r="W125" s="86"/>
      <c r="X125" s="115"/>
      <c r="Y125" s="92"/>
      <c r="Z125" s="84"/>
      <c r="AA125" s="115"/>
      <c r="AB125" s="84"/>
      <c r="AD125" s="96"/>
      <c r="AE125" s="97">
        <f>IF(T125="","",IF(T125&gt;V125,1,0))</f>
        <v>1</v>
      </c>
      <c r="AF125" s="97">
        <f>IF(T125="","",IF(T125&lt;V125,1,0))</f>
        <v>0</v>
      </c>
      <c r="AG125" s="97"/>
      <c r="AH125" s="97"/>
      <c r="AI125" s="97"/>
      <c r="AJ125" s="97"/>
    </row>
    <row r="126" spans="2:36" s="15" customFormat="1" ht="15" customHeight="1">
      <c r="B126" s="125" t="s">
        <v>76</v>
      </c>
      <c r="C126" s="113" t="s">
        <v>202</v>
      </c>
      <c r="D126" s="35" t="str">
        <f>IF(D127="","",IF(D127&gt;H127,"○","×"))</f>
        <v>×</v>
      </c>
      <c r="E126" s="27">
        <f>IF(V117="","",V117)</f>
        <v>11</v>
      </c>
      <c r="F126" s="28" t="s">
        <v>35</v>
      </c>
      <c r="G126" s="29">
        <f>IF(T117="","",T117)</f>
        <v>21</v>
      </c>
      <c r="H126" s="24"/>
      <c r="I126" s="35" t="str">
        <f>IF(I127="","",IF(I127&gt;M127,"○","×"))</f>
        <v>×</v>
      </c>
      <c r="J126" s="20">
        <f>IF(V120="","",V120)</f>
        <v>10</v>
      </c>
      <c r="K126" s="28" t="s">
        <v>35</v>
      </c>
      <c r="L126" s="20">
        <f>IF(T120="","",T120)</f>
        <v>21</v>
      </c>
      <c r="M126" s="24"/>
      <c r="N126" s="35" t="str">
        <f>IF(N127="","",IF(N127&gt;R127,"○","×"))</f>
        <v>×</v>
      </c>
      <c r="O126" s="23">
        <f>IF(V123="","",V123)</f>
        <v>21</v>
      </c>
      <c r="P126" s="21" t="s">
        <v>172</v>
      </c>
      <c r="Q126" s="23">
        <f>IF(T123="","",T123)</f>
        <v>17</v>
      </c>
      <c r="R126" s="24"/>
      <c r="S126" s="80"/>
      <c r="T126" s="81"/>
      <c r="U126" s="81"/>
      <c r="V126" s="81"/>
      <c r="W126" s="82"/>
      <c r="X126" s="113">
        <f>IF(D126="","",COUNTIF(D126:R126,"○"))</f>
        <v>0</v>
      </c>
      <c r="Y126" s="90" t="s">
        <v>37</v>
      </c>
      <c r="Z126" s="93">
        <f>IF(D126="","",COUNTIF(D126:R126,"×"))</f>
        <v>3</v>
      </c>
      <c r="AA126" s="113">
        <f>IF(AD127="","",RANK(AD127,AD117:AD128))</f>
        <v>4</v>
      </c>
      <c r="AB126" s="93"/>
      <c r="AD126" s="96"/>
      <c r="AE126" s="97"/>
      <c r="AF126" s="97"/>
      <c r="AG126" s="97"/>
      <c r="AH126" s="97"/>
      <c r="AI126" s="97"/>
      <c r="AJ126" s="97"/>
    </row>
    <row r="127" spans="2:36" s="15" customFormat="1" ht="15" customHeight="1">
      <c r="B127" s="111"/>
      <c r="C127" s="114"/>
      <c r="D127" s="107">
        <f>IF(W118="","",W118)</f>
        <v>0</v>
      </c>
      <c r="E127" s="29">
        <f>IF(V118="","",V118)</f>
        <v>2</v>
      </c>
      <c r="F127" s="21" t="s">
        <v>35</v>
      </c>
      <c r="G127" s="29">
        <f>IF(T118="","",T118)</f>
        <v>21</v>
      </c>
      <c r="H127" s="85">
        <f>IF(S118="","",S118)</f>
        <v>2</v>
      </c>
      <c r="I127" s="78">
        <f>IF(W121="","",W121)</f>
        <v>0</v>
      </c>
      <c r="J127" s="23">
        <f>IF(V121="","",V121)</f>
        <v>10</v>
      </c>
      <c r="K127" s="21" t="s">
        <v>35</v>
      </c>
      <c r="L127" s="23">
        <f>IF(T121="","",T121)</f>
        <v>21</v>
      </c>
      <c r="M127" s="85">
        <f>IF(S121="","",S121)</f>
        <v>2</v>
      </c>
      <c r="N127" s="78">
        <f>IF(W124="","",W124)</f>
        <v>1</v>
      </c>
      <c r="O127" s="23">
        <f>IF(V124="","",V124)</f>
        <v>12</v>
      </c>
      <c r="P127" s="21" t="s">
        <v>35</v>
      </c>
      <c r="Q127" s="23">
        <f>IF(T124="","",T124)</f>
        <v>21</v>
      </c>
      <c r="R127" s="85">
        <f>IF(S124="","",S124)</f>
        <v>2</v>
      </c>
      <c r="S127" s="83"/>
      <c r="T127" s="127"/>
      <c r="U127" s="127"/>
      <c r="V127" s="127"/>
      <c r="W127" s="128"/>
      <c r="X127" s="114"/>
      <c r="Y127" s="91"/>
      <c r="Z127" s="94"/>
      <c r="AA127" s="114"/>
      <c r="AB127" s="94"/>
      <c r="AD127" s="96">
        <f>IF(X126="","",X126*1000+(D127+I127+N127)*100+((D127+I127+N127)-(H127+M127+R127))*10+((SUM(E126:E128)+SUM(J126:J128)+SUM(O126:O128))-(SUM(G126:G128)+SUM(L126:L128)+SUM(Q126:Q128))))</f>
        <v>-13</v>
      </c>
      <c r="AE127" s="97"/>
      <c r="AF127" s="97"/>
      <c r="AG127" s="97"/>
      <c r="AH127" s="97"/>
      <c r="AI127" s="97"/>
      <c r="AJ127" s="97"/>
    </row>
    <row r="128" spans="2:36" s="15" customFormat="1" ht="15" customHeight="1">
      <c r="B128" s="112"/>
      <c r="C128" s="115"/>
      <c r="D128" s="108"/>
      <c r="E128" s="29">
        <f>IF(V119="","",V119)</f>
      </c>
      <c r="F128" s="21" t="s">
        <v>35</v>
      </c>
      <c r="G128" s="30">
        <f>IF(T119="","",T119)</f>
      </c>
      <c r="H128" s="86"/>
      <c r="I128" s="79"/>
      <c r="J128" s="25">
        <f>IF(V122="","",V122)</f>
      </c>
      <c r="K128" s="21" t="s">
        <v>35</v>
      </c>
      <c r="L128" s="25">
        <f>IF(T122="","",T122)</f>
      </c>
      <c r="M128" s="86"/>
      <c r="N128" s="79"/>
      <c r="O128" s="25">
        <f>IF(V125="","",V125)</f>
        <v>14</v>
      </c>
      <c r="P128" s="21" t="s">
        <v>35</v>
      </c>
      <c r="Q128" s="25">
        <f>IF(T125="","",T125)</f>
        <v>21</v>
      </c>
      <c r="R128" s="86"/>
      <c r="S128" s="129"/>
      <c r="T128" s="130"/>
      <c r="U128" s="130"/>
      <c r="V128" s="130"/>
      <c r="W128" s="131"/>
      <c r="X128" s="115"/>
      <c r="Y128" s="92"/>
      <c r="Z128" s="84"/>
      <c r="AA128" s="115"/>
      <c r="AB128" s="84"/>
      <c r="AD128" s="96"/>
      <c r="AE128" s="97"/>
      <c r="AF128" s="97"/>
      <c r="AG128" s="97"/>
      <c r="AH128" s="97"/>
      <c r="AI128" s="97"/>
      <c r="AJ128" s="97"/>
    </row>
    <row r="129" spans="2:36" s="36" customFormat="1" ht="15" customHeight="1">
      <c r="B129" s="37"/>
      <c r="C129" s="37"/>
      <c r="E129" s="38"/>
      <c r="F129" s="38"/>
      <c r="J129" s="38"/>
      <c r="K129" s="38"/>
      <c r="L129" s="38"/>
      <c r="P129" s="38"/>
      <c r="AD129" s="96"/>
      <c r="AE129" s="97"/>
      <c r="AF129" s="97"/>
      <c r="AG129" s="97"/>
      <c r="AH129" s="97"/>
      <c r="AI129" s="97"/>
      <c r="AJ129" s="97"/>
    </row>
    <row r="130" spans="2:36" s="15" customFormat="1" ht="15" customHeight="1">
      <c r="B130" s="16" t="s">
        <v>27</v>
      </c>
      <c r="C130" s="17"/>
      <c r="D130" s="126" t="s">
        <v>89</v>
      </c>
      <c r="E130" s="88"/>
      <c r="F130" s="88"/>
      <c r="G130" s="88"/>
      <c r="H130" s="89"/>
      <c r="I130" s="126" t="s">
        <v>96</v>
      </c>
      <c r="J130" s="88"/>
      <c r="K130" s="88"/>
      <c r="L130" s="88"/>
      <c r="M130" s="89"/>
      <c r="N130" s="126" t="s">
        <v>211</v>
      </c>
      <c r="O130" s="88"/>
      <c r="P130" s="88"/>
      <c r="Q130" s="88"/>
      <c r="R130" s="89"/>
      <c r="S130" s="126" t="s">
        <v>212</v>
      </c>
      <c r="T130" s="88"/>
      <c r="U130" s="88"/>
      <c r="V130" s="88"/>
      <c r="W130" s="89"/>
      <c r="X130" s="126" t="s">
        <v>33</v>
      </c>
      <c r="Y130" s="88"/>
      <c r="Z130" s="89"/>
      <c r="AA130" s="126" t="s">
        <v>34</v>
      </c>
      <c r="AB130" s="89"/>
      <c r="AD130" s="96"/>
      <c r="AE130" s="97"/>
      <c r="AF130" s="97"/>
      <c r="AG130" s="97"/>
      <c r="AH130" s="97"/>
      <c r="AI130" s="97"/>
      <c r="AJ130" s="97"/>
    </row>
    <row r="131" spans="2:36" s="15" customFormat="1" ht="15" customHeight="1">
      <c r="B131" s="125" t="s">
        <v>75</v>
      </c>
      <c r="C131" s="113" t="s">
        <v>207</v>
      </c>
      <c r="D131" s="80"/>
      <c r="E131" s="81"/>
      <c r="F131" s="81"/>
      <c r="G131" s="81"/>
      <c r="H131" s="82"/>
      <c r="I131" s="19" t="str">
        <f>IF(I132="","",IF(I132&gt;M132,"○","×"))</f>
        <v>○</v>
      </c>
      <c r="J131" s="20">
        <v>21</v>
      </c>
      <c r="K131" s="21" t="s">
        <v>51</v>
      </c>
      <c r="L131" s="20">
        <v>15</v>
      </c>
      <c r="M131" s="22"/>
      <c r="N131" s="19" t="str">
        <f>IF(N132="","",IF(N132&gt;R132,"○","×"))</f>
        <v>○</v>
      </c>
      <c r="O131" s="20">
        <v>21</v>
      </c>
      <c r="P131" s="21" t="s">
        <v>51</v>
      </c>
      <c r="Q131" s="20">
        <v>12</v>
      </c>
      <c r="R131" s="22"/>
      <c r="S131" s="19" t="str">
        <f>IF(S132="","",IF(S132&gt;W132,"○","×"))</f>
        <v>○</v>
      </c>
      <c r="T131" s="20">
        <v>21</v>
      </c>
      <c r="U131" s="21" t="s">
        <v>173</v>
      </c>
      <c r="V131" s="20">
        <v>12</v>
      </c>
      <c r="W131" s="22"/>
      <c r="X131" s="113">
        <f>IF(I131="","",COUNTIF(I131:W131,"○"))</f>
        <v>3</v>
      </c>
      <c r="Y131" s="90" t="s">
        <v>37</v>
      </c>
      <c r="Z131" s="93">
        <f>IF(I131="","",COUNTIF(I131:W131,"×"))</f>
        <v>0</v>
      </c>
      <c r="AA131" s="113">
        <f>IF(AD132="","",RANK(AD132,AD131:AD142))</f>
        <v>1</v>
      </c>
      <c r="AB131" s="93"/>
      <c r="AD131" s="96"/>
      <c r="AE131" s="97">
        <f>IF(J131="","",IF(J131&gt;L131,1,0))</f>
        <v>1</v>
      </c>
      <c r="AF131" s="97">
        <f>IF(J131="","",IF(J131&lt;L131,1,0))</f>
        <v>0</v>
      </c>
      <c r="AG131" s="97">
        <f>IF(O131="","",IF(O131&gt;Q131,1,0))</f>
        <v>1</v>
      </c>
      <c r="AH131" s="97">
        <f>IF(O131="","",IF(O131&lt;Q131,1,0))</f>
        <v>0</v>
      </c>
      <c r="AI131" s="97">
        <f>IF(T131="","",IF(T131&gt;V131,1,0))</f>
        <v>1</v>
      </c>
      <c r="AJ131" s="97">
        <f>IF(T131="","",IF(T131&lt;V131,1,0))</f>
        <v>0</v>
      </c>
    </row>
    <row r="132" spans="2:36" s="15" customFormat="1" ht="15" customHeight="1">
      <c r="B132" s="111"/>
      <c r="C132" s="114"/>
      <c r="D132" s="83"/>
      <c r="E132" s="127"/>
      <c r="F132" s="127"/>
      <c r="G132" s="127"/>
      <c r="H132" s="128"/>
      <c r="I132" s="78">
        <f>IF(J131="","",SUM(AE131:AE133))</f>
        <v>2</v>
      </c>
      <c r="J132" s="23">
        <v>21</v>
      </c>
      <c r="K132" s="21" t="s">
        <v>174</v>
      </c>
      <c r="L132" s="23">
        <v>13</v>
      </c>
      <c r="M132" s="85">
        <f>IF(J131="","",SUM(AF131:AF133))</f>
        <v>0</v>
      </c>
      <c r="N132" s="78">
        <f>IF(O131="","",SUM(AG131:AG133))</f>
        <v>2</v>
      </c>
      <c r="O132" s="23">
        <v>21</v>
      </c>
      <c r="P132" s="21" t="s">
        <v>35</v>
      </c>
      <c r="Q132" s="23">
        <v>13</v>
      </c>
      <c r="R132" s="85">
        <f>IF(O131="","",SUM(AH131:AH133))</f>
        <v>0</v>
      </c>
      <c r="S132" s="78">
        <f>IF(T131="","",SUM(AI131:AI133))</f>
        <v>2</v>
      </c>
      <c r="T132" s="23">
        <v>21</v>
      </c>
      <c r="U132" s="21" t="s">
        <v>35</v>
      </c>
      <c r="V132" s="23">
        <v>12</v>
      </c>
      <c r="W132" s="85">
        <f>IF(T131="","",SUM(AJ131:AJ133))</f>
        <v>0</v>
      </c>
      <c r="X132" s="114"/>
      <c r="Y132" s="91"/>
      <c r="Z132" s="94"/>
      <c r="AA132" s="114"/>
      <c r="AB132" s="94"/>
      <c r="AD132" s="96">
        <f>IF(X131="","",X131*1000+(I132+N132+S132)*100+((I132+N132+S132)-(M132+R132+W132))*10+((SUM(J131:J133)+SUM(O131:O133)+SUM(T131:T133))-(SUM(L131:L133)+SUM(Q131:Q133)+SUM(V131:V133))))</f>
        <v>3709</v>
      </c>
      <c r="AE132" s="97">
        <f>IF(J132="","",IF(J132&gt;L132,1,0))</f>
        <v>1</v>
      </c>
      <c r="AF132" s="97">
        <f>IF(J132="","",IF(J132&lt;L132,1,0))</f>
        <v>0</v>
      </c>
      <c r="AG132" s="97">
        <f>IF(O132="","",IF(O132&gt;Q132,1,0))</f>
        <v>1</v>
      </c>
      <c r="AH132" s="97">
        <f>IF(O132="","",IF(O132&lt;Q132,1,0))</f>
        <v>0</v>
      </c>
      <c r="AI132" s="97">
        <f>IF(T132="","",IF(T132&gt;V132,1,0))</f>
        <v>1</v>
      </c>
      <c r="AJ132" s="97">
        <f>IF(T132="","",IF(T132&lt;V132,1,0))</f>
        <v>0</v>
      </c>
    </row>
    <row r="133" spans="2:36" s="15" customFormat="1" ht="15" customHeight="1">
      <c r="B133" s="112"/>
      <c r="C133" s="115"/>
      <c r="D133" s="129"/>
      <c r="E133" s="130"/>
      <c r="F133" s="130"/>
      <c r="G133" s="130"/>
      <c r="H133" s="131"/>
      <c r="I133" s="79"/>
      <c r="J133" s="25"/>
      <c r="K133" s="21" t="s">
        <v>175</v>
      </c>
      <c r="L133" s="25"/>
      <c r="M133" s="86"/>
      <c r="N133" s="79"/>
      <c r="O133" s="25"/>
      <c r="P133" s="26" t="s">
        <v>175</v>
      </c>
      <c r="Q133" s="25"/>
      <c r="R133" s="86"/>
      <c r="S133" s="79"/>
      <c r="T133" s="25"/>
      <c r="U133" s="21" t="s">
        <v>175</v>
      </c>
      <c r="V133" s="25"/>
      <c r="W133" s="86"/>
      <c r="X133" s="115"/>
      <c r="Y133" s="92"/>
      <c r="Z133" s="84"/>
      <c r="AA133" s="115"/>
      <c r="AB133" s="84"/>
      <c r="AD133" s="96"/>
      <c r="AE133" s="97">
        <f>IF(J133="","",IF(J133&gt;L133,1,0))</f>
      </c>
      <c r="AF133" s="97">
        <f>IF(J133="","",IF(J133&lt;L133,1,0))</f>
      </c>
      <c r="AG133" s="97">
        <f>IF(O133="","",IF(O133&gt;Q133,1,0))</f>
      </c>
      <c r="AH133" s="97">
        <f>IF(O133="","",IF(O133&lt;Q133,1,0))</f>
      </c>
      <c r="AI133" s="97">
        <f>IF(T133="","",IF(T133&gt;V133,1,0))</f>
      </c>
      <c r="AJ133" s="97">
        <f>IF(T133="","",IF(T133&lt;V133,1,0))</f>
      </c>
    </row>
    <row r="134" spans="2:36" s="15" customFormat="1" ht="15" customHeight="1">
      <c r="B134" s="125" t="s">
        <v>129</v>
      </c>
      <c r="C134" s="113" t="s">
        <v>208</v>
      </c>
      <c r="D134" s="19" t="str">
        <f>IF(D135="","",IF(D135&gt;H135,"○","×"))</f>
        <v>×</v>
      </c>
      <c r="E134" s="27">
        <f>IF(L131="","",L131)</f>
        <v>15</v>
      </c>
      <c r="F134" s="21" t="s">
        <v>176</v>
      </c>
      <c r="G134" s="27">
        <f>IF(J131="","",J131)</f>
        <v>21</v>
      </c>
      <c r="H134" s="22"/>
      <c r="I134" s="80"/>
      <c r="J134" s="81"/>
      <c r="K134" s="81"/>
      <c r="L134" s="81"/>
      <c r="M134" s="82"/>
      <c r="N134" s="19" t="str">
        <f>IF(N135="","",IF(N135&gt;R135,"○","×"))</f>
        <v>○</v>
      </c>
      <c r="O134" s="20">
        <v>15</v>
      </c>
      <c r="P134" s="21" t="s">
        <v>40</v>
      </c>
      <c r="Q134" s="20">
        <v>21</v>
      </c>
      <c r="R134" s="22"/>
      <c r="S134" s="19" t="str">
        <f>IF(S135="","",IF(S135&gt;W135,"○","×"))</f>
        <v>○</v>
      </c>
      <c r="T134" s="20">
        <v>21</v>
      </c>
      <c r="U134" s="28" t="s">
        <v>175</v>
      </c>
      <c r="V134" s="20">
        <v>18</v>
      </c>
      <c r="W134" s="22"/>
      <c r="X134" s="113">
        <f>IF(D134="","",COUNTIF(D134:W136,"○"))</f>
        <v>2</v>
      </c>
      <c r="Y134" s="90" t="s">
        <v>37</v>
      </c>
      <c r="Z134" s="93">
        <f>IF(D134="","",COUNTIF(D134:W136,"×"))</f>
        <v>1</v>
      </c>
      <c r="AA134" s="113">
        <f>IF(AD135="","",RANK(AD135,AD131:AD142))</f>
        <v>2</v>
      </c>
      <c r="AB134" s="93"/>
      <c r="AD134" s="96"/>
      <c r="AE134" s="97">
        <f>IF(O134="","",IF(O134&gt;Q134,1,0))</f>
        <v>0</v>
      </c>
      <c r="AF134" s="97">
        <f>IF(O134="","",IF(O134&lt;Q134,1,0))</f>
        <v>1</v>
      </c>
      <c r="AG134" s="97">
        <f>IF(T134="","",IF(T134&gt;V134,1,0))</f>
        <v>1</v>
      </c>
      <c r="AH134" s="97">
        <f>IF(T134="","",IF(T134&lt;V134,1,0))</f>
        <v>0</v>
      </c>
      <c r="AI134" s="97"/>
      <c r="AJ134" s="97"/>
    </row>
    <row r="135" spans="2:36" s="15" customFormat="1" ht="15" customHeight="1">
      <c r="B135" s="111"/>
      <c r="C135" s="114"/>
      <c r="D135" s="107">
        <f>M132</f>
        <v>0</v>
      </c>
      <c r="E135" s="29">
        <f>IF(L132="","",L132)</f>
        <v>13</v>
      </c>
      <c r="F135" s="21" t="s">
        <v>55</v>
      </c>
      <c r="G135" s="29">
        <f>IF(J132="","",J132)</f>
        <v>21</v>
      </c>
      <c r="H135" s="85">
        <f>I132</f>
        <v>2</v>
      </c>
      <c r="I135" s="83"/>
      <c r="J135" s="127"/>
      <c r="K135" s="127"/>
      <c r="L135" s="127"/>
      <c r="M135" s="128"/>
      <c r="N135" s="78">
        <f>IF(O134="","",SUM(AE134:AE136))</f>
        <v>2</v>
      </c>
      <c r="O135" s="23">
        <v>21</v>
      </c>
      <c r="P135" s="21" t="s">
        <v>177</v>
      </c>
      <c r="Q135" s="23">
        <v>18</v>
      </c>
      <c r="R135" s="85">
        <f>IF(O134="","",SUM(AF134:AF136))</f>
        <v>1</v>
      </c>
      <c r="S135" s="78">
        <f>IF(T134="","",SUM(AG134:AG136))</f>
        <v>2</v>
      </c>
      <c r="T135" s="23">
        <v>21</v>
      </c>
      <c r="U135" s="21" t="s">
        <v>35</v>
      </c>
      <c r="V135" s="23">
        <v>16</v>
      </c>
      <c r="W135" s="85">
        <f>IF(T134="","",SUM(AH134:AH136))</f>
        <v>0</v>
      </c>
      <c r="X135" s="114"/>
      <c r="Y135" s="91"/>
      <c r="Z135" s="94"/>
      <c r="AA135" s="114"/>
      <c r="AB135" s="94"/>
      <c r="AD135" s="96">
        <f>IF(X134="","",X134*1000+(D135+N135+S135)*100+((D135+N135+S135)-(H135+R135+W135))*10+((SUM(E134:E136)+SUM(O134:O136)+SUM(T134:T136))-(SUM(G134:G136)+SUM(Q134:Q136)+SUM(V134:V136))))</f>
        <v>2406</v>
      </c>
      <c r="AE135" s="97">
        <f>IF(O135="","",IF(O135&gt;Q135,1,0))</f>
        <v>1</v>
      </c>
      <c r="AF135" s="97">
        <f>IF(O135="","",IF(O135&lt;Q135,1,0))</f>
        <v>0</v>
      </c>
      <c r="AG135" s="97">
        <f>IF(T135="","",IF(T135&gt;V135,1,0))</f>
        <v>1</v>
      </c>
      <c r="AH135" s="97">
        <f>IF(T135="","",IF(T135&lt;V135,1,0))</f>
        <v>0</v>
      </c>
      <c r="AI135" s="97"/>
      <c r="AJ135" s="97"/>
    </row>
    <row r="136" spans="2:36" s="15" customFormat="1" ht="15" customHeight="1">
      <c r="B136" s="112"/>
      <c r="C136" s="115"/>
      <c r="D136" s="108"/>
      <c r="E136" s="30">
        <f>IF(L133="","",L133)</f>
      </c>
      <c r="F136" s="26" t="s">
        <v>35</v>
      </c>
      <c r="G136" s="30">
        <f>IF(J133="","",J133)</f>
      </c>
      <c r="H136" s="86"/>
      <c r="I136" s="129"/>
      <c r="J136" s="130"/>
      <c r="K136" s="130"/>
      <c r="L136" s="130"/>
      <c r="M136" s="131"/>
      <c r="N136" s="79"/>
      <c r="O136" s="25">
        <v>21</v>
      </c>
      <c r="P136" s="21" t="s">
        <v>35</v>
      </c>
      <c r="Q136" s="25">
        <v>16</v>
      </c>
      <c r="R136" s="86"/>
      <c r="S136" s="79"/>
      <c r="T136" s="25"/>
      <c r="U136" s="26" t="s">
        <v>35</v>
      </c>
      <c r="V136" s="25"/>
      <c r="W136" s="86"/>
      <c r="X136" s="115"/>
      <c r="Y136" s="92"/>
      <c r="Z136" s="84"/>
      <c r="AA136" s="115"/>
      <c r="AB136" s="84"/>
      <c r="AD136" s="96"/>
      <c r="AE136" s="97">
        <f>IF(O136="","",IF(O136&gt;Q136,1,0))</f>
        <v>1</v>
      </c>
      <c r="AF136" s="97">
        <f>IF(O136="","",IF(O136&lt;Q136,1,0))</f>
        <v>0</v>
      </c>
      <c r="AG136" s="97">
        <f>IF(T136="","",IF(T136&gt;V136,1,0))</f>
      </c>
      <c r="AH136" s="97">
        <f>IF(T136="","",IF(T136&lt;V136,1,0))</f>
      </c>
      <c r="AI136" s="97"/>
      <c r="AJ136" s="97"/>
    </row>
    <row r="137" spans="2:36" s="15" customFormat="1" ht="15" customHeight="1">
      <c r="B137" s="125" t="s">
        <v>77</v>
      </c>
      <c r="C137" s="113" t="s">
        <v>209</v>
      </c>
      <c r="D137" s="19" t="str">
        <f>IF(D138="","",IF(D138&gt;H138,"○","×"))</f>
        <v>×</v>
      </c>
      <c r="E137" s="27">
        <f>IF(Q131="","",Q131)</f>
        <v>12</v>
      </c>
      <c r="F137" s="21" t="s">
        <v>35</v>
      </c>
      <c r="G137" s="27">
        <f>IF(O131="","",O131)</f>
        <v>21</v>
      </c>
      <c r="H137" s="22"/>
      <c r="I137" s="19" t="str">
        <f>IF(I138="","",IF(I138&gt;M138,"○","×"))</f>
        <v>×</v>
      </c>
      <c r="J137" s="20">
        <f>IF(Q134="","",Q134)</f>
        <v>21</v>
      </c>
      <c r="K137" s="21" t="s">
        <v>35</v>
      </c>
      <c r="L137" s="20">
        <f>IF(O134="","",O134)</f>
        <v>15</v>
      </c>
      <c r="M137" s="22"/>
      <c r="N137" s="80"/>
      <c r="O137" s="81"/>
      <c r="P137" s="81"/>
      <c r="Q137" s="81"/>
      <c r="R137" s="82"/>
      <c r="S137" s="19" t="str">
        <f>IF(S138="","",IF(S138&gt;W138,"○","×"))</f>
        <v>×</v>
      </c>
      <c r="T137" s="20">
        <v>21</v>
      </c>
      <c r="U137" s="21" t="s">
        <v>40</v>
      </c>
      <c r="V137" s="20">
        <v>13</v>
      </c>
      <c r="W137" s="22"/>
      <c r="X137" s="113">
        <f>IF(D137="","",COUNTIF(D137:W139,"○"))</f>
        <v>0</v>
      </c>
      <c r="Y137" s="90" t="s">
        <v>37</v>
      </c>
      <c r="Z137" s="93">
        <f>IF(D137="","",COUNTIF(D137:W139,"×"))</f>
        <v>3</v>
      </c>
      <c r="AA137" s="113">
        <f>IF(AD138="","",RANK(AD138,AD131:AD142))</f>
        <v>4</v>
      </c>
      <c r="AB137" s="93"/>
      <c r="AD137" s="96"/>
      <c r="AE137" s="97">
        <f>IF(T137="","",IF(T137&gt;V137,1,0))</f>
        <v>1</v>
      </c>
      <c r="AF137" s="97">
        <f>IF(T137="","",IF(T137&lt;V137,1,0))</f>
        <v>0</v>
      </c>
      <c r="AG137" s="97"/>
      <c r="AH137" s="97"/>
      <c r="AI137" s="97"/>
      <c r="AJ137" s="97"/>
    </row>
    <row r="138" spans="2:36" s="15" customFormat="1" ht="15" customHeight="1">
      <c r="B138" s="111"/>
      <c r="C138" s="114"/>
      <c r="D138" s="107">
        <f>R132</f>
        <v>0</v>
      </c>
      <c r="E138" s="29">
        <f>IF(Q132="","",Q132)</f>
        <v>13</v>
      </c>
      <c r="F138" s="21" t="s">
        <v>35</v>
      </c>
      <c r="G138" s="29">
        <f>IF(O132="","",O132)</f>
        <v>21</v>
      </c>
      <c r="H138" s="85">
        <f>N132</f>
        <v>2</v>
      </c>
      <c r="I138" s="78">
        <f>R135</f>
        <v>1</v>
      </c>
      <c r="J138" s="23">
        <f>IF(Q135="","",Q135)</f>
        <v>18</v>
      </c>
      <c r="K138" s="21" t="s">
        <v>35</v>
      </c>
      <c r="L138" s="23">
        <f>IF(O135="","",O135)</f>
        <v>21</v>
      </c>
      <c r="M138" s="85">
        <f>N135</f>
        <v>2</v>
      </c>
      <c r="N138" s="83"/>
      <c r="O138" s="127"/>
      <c r="P138" s="127"/>
      <c r="Q138" s="127"/>
      <c r="R138" s="128"/>
      <c r="S138" s="78">
        <f>IF(T137="","",SUM(AE137:AE139))</f>
        <v>1</v>
      </c>
      <c r="T138" s="23">
        <v>18</v>
      </c>
      <c r="U138" s="21" t="s">
        <v>35</v>
      </c>
      <c r="V138" s="23">
        <v>21</v>
      </c>
      <c r="W138" s="85">
        <f>IF(T137="","",SUM(AF137:AF139))</f>
        <v>2</v>
      </c>
      <c r="X138" s="114"/>
      <c r="Y138" s="91"/>
      <c r="Z138" s="94"/>
      <c r="AA138" s="114"/>
      <c r="AB138" s="94"/>
      <c r="AD138" s="96">
        <f>IF(X137="","",X137*1000+(D138+I138+S138)*100+((D138+I138+S138)-(H138+M138+W138))*10+((SUM(E137:E139)+SUM(J137:J139)+SUM(T137:T139))-(SUM(G137:G139)+SUM(L137:L139)+SUM(V137:V139))))</f>
        <v>137</v>
      </c>
      <c r="AE138" s="97">
        <f>IF(T138="","",IF(T138&gt;V138,1,0))</f>
        <v>0</v>
      </c>
      <c r="AF138" s="97">
        <f>IF(T138="","",IF(T138&lt;V138,1,0))</f>
        <v>1</v>
      </c>
      <c r="AG138" s="97"/>
      <c r="AH138" s="97"/>
      <c r="AI138" s="97"/>
      <c r="AJ138" s="97"/>
    </row>
    <row r="139" spans="2:36" s="15" customFormat="1" ht="15" customHeight="1">
      <c r="B139" s="112"/>
      <c r="C139" s="115"/>
      <c r="D139" s="108"/>
      <c r="E139" s="30">
        <f>IF(Q133="","",Q133)</f>
      </c>
      <c r="F139" s="26" t="s">
        <v>35</v>
      </c>
      <c r="G139" s="30">
        <f>IF(O133="","",O133)</f>
      </c>
      <c r="H139" s="86"/>
      <c r="I139" s="79"/>
      <c r="J139" s="25">
        <f>IF(Q136="","",Q136)</f>
        <v>16</v>
      </c>
      <c r="K139" s="26" t="s">
        <v>35</v>
      </c>
      <c r="L139" s="25">
        <f>IF(O136="","",O136)</f>
        <v>21</v>
      </c>
      <c r="M139" s="86"/>
      <c r="N139" s="129"/>
      <c r="O139" s="130"/>
      <c r="P139" s="130"/>
      <c r="Q139" s="130"/>
      <c r="R139" s="131"/>
      <c r="S139" s="79"/>
      <c r="T139" s="25">
        <v>12</v>
      </c>
      <c r="U139" s="21" t="s">
        <v>35</v>
      </c>
      <c r="V139" s="25">
        <v>21</v>
      </c>
      <c r="W139" s="86"/>
      <c r="X139" s="115"/>
      <c r="Y139" s="92"/>
      <c r="Z139" s="84"/>
      <c r="AA139" s="115"/>
      <c r="AB139" s="84"/>
      <c r="AD139" s="96"/>
      <c r="AE139" s="97">
        <f>IF(T139="","",IF(T139&gt;V139,1,0))</f>
        <v>0</v>
      </c>
      <c r="AF139" s="97">
        <f>IF(T139="","",IF(T139&lt;V139,1,0))</f>
        <v>1</v>
      </c>
      <c r="AG139" s="97"/>
      <c r="AH139" s="97"/>
      <c r="AI139" s="97"/>
      <c r="AJ139" s="97"/>
    </row>
    <row r="140" spans="2:36" s="15" customFormat="1" ht="15" customHeight="1">
      <c r="B140" s="125" t="s">
        <v>138</v>
      </c>
      <c r="C140" s="113" t="s">
        <v>210</v>
      </c>
      <c r="D140" s="19" t="str">
        <f>IF(D141="","",IF(D141&gt;H141,"○","×"))</f>
        <v>×</v>
      </c>
      <c r="E140" s="27">
        <f>IF(V131="","",V131)</f>
        <v>12</v>
      </c>
      <c r="F140" s="21" t="s">
        <v>178</v>
      </c>
      <c r="G140" s="27">
        <f>IF(T131="","",T131)</f>
        <v>21</v>
      </c>
      <c r="H140" s="22"/>
      <c r="I140" s="19" t="str">
        <f>IF(I141="","",IF(I141&gt;M141,"○","×"))</f>
        <v>×</v>
      </c>
      <c r="J140" s="20">
        <f>IF(V134="","",V134)</f>
        <v>18</v>
      </c>
      <c r="K140" s="21" t="s">
        <v>41</v>
      </c>
      <c r="L140" s="20">
        <f>IF(T134="","",T134)</f>
        <v>21</v>
      </c>
      <c r="M140" s="22"/>
      <c r="N140" s="19" t="str">
        <f>IF(N141="","",IF(N141&gt;R141,"○","×"))</f>
        <v>○</v>
      </c>
      <c r="O140" s="20">
        <f>IF(V137="","",V137)</f>
        <v>13</v>
      </c>
      <c r="P140" s="21" t="s">
        <v>179</v>
      </c>
      <c r="Q140" s="20">
        <f>IF(T137="","",T137)</f>
        <v>21</v>
      </c>
      <c r="R140" s="22"/>
      <c r="S140" s="80"/>
      <c r="T140" s="81"/>
      <c r="U140" s="81"/>
      <c r="V140" s="81"/>
      <c r="W140" s="82"/>
      <c r="X140" s="113">
        <f>IF(D140="","",COUNTIF(D140:R140,"○"))</f>
        <v>1</v>
      </c>
      <c r="Y140" s="90" t="s">
        <v>37</v>
      </c>
      <c r="Z140" s="93">
        <f>IF(D140="","",COUNTIF(D140:R140,"×"))</f>
        <v>2</v>
      </c>
      <c r="AA140" s="113">
        <f>IF(AD141="","",RANK(AD141,AD131:AD142))</f>
        <v>3</v>
      </c>
      <c r="AB140" s="93"/>
      <c r="AD140" s="96"/>
      <c r="AE140" s="97"/>
      <c r="AF140" s="97"/>
      <c r="AG140" s="97"/>
      <c r="AH140" s="97"/>
      <c r="AI140" s="97"/>
      <c r="AJ140" s="97"/>
    </row>
    <row r="141" spans="2:36" s="15" customFormat="1" ht="15" customHeight="1">
      <c r="B141" s="111"/>
      <c r="C141" s="114"/>
      <c r="D141" s="107">
        <f>W132</f>
        <v>0</v>
      </c>
      <c r="E141" s="29">
        <f>IF(V132="","",V132)</f>
        <v>12</v>
      </c>
      <c r="F141" s="21" t="s">
        <v>49</v>
      </c>
      <c r="G141" s="29">
        <f>IF(T132="","",T132)</f>
        <v>21</v>
      </c>
      <c r="H141" s="85">
        <f>S132</f>
        <v>2</v>
      </c>
      <c r="I141" s="78">
        <f>W135</f>
        <v>0</v>
      </c>
      <c r="J141" s="23">
        <f>IF(V135="","",V135)</f>
        <v>16</v>
      </c>
      <c r="K141" s="21" t="s">
        <v>38</v>
      </c>
      <c r="L141" s="23">
        <f>IF(T135="","",T135)</f>
        <v>21</v>
      </c>
      <c r="M141" s="85">
        <f>S135</f>
        <v>2</v>
      </c>
      <c r="N141" s="78">
        <f>W138</f>
        <v>2</v>
      </c>
      <c r="O141" s="23">
        <f>IF(V138="","",V138)</f>
        <v>21</v>
      </c>
      <c r="P141" s="21" t="s">
        <v>69</v>
      </c>
      <c r="Q141" s="23">
        <f>IF(T138="","",T138)</f>
        <v>18</v>
      </c>
      <c r="R141" s="85">
        <f>S138</f>
        <v>1</v>
      </c>
      <c r="S141" s="83"/>
      <c r="T141" s="127"/>
      <c r="U141" s="127"/>
      <c r="V141" s="127"/>
      <c r="W141" s="128"/>
      <c r="X141" s="114"/>
      <c r="Y141" s="91"/>
      <c r="Z141" s="94"/>
      <c r="AA141" s="114"/>
      <c r="AB141" s="94"/>
      <c r="AD141" s="96">
        <f>IF(X140="","",X140*1000+(D141+I141+N141)*100+((D141+I141+N141)-(H141+M141+R141))*10+((SUM(E140:E142)+SUM(J140:J142)+SUM(O140:O142))-(SUM(G140:G142)+SUM(L140:L142)+SUM(Q140:Q142))))</f>
        <v>1148</v>
      </c>
      <c r="AE141" s="97"/>
      <c r="AF141" s="97"/>
      <c r="AG141" s="97"/>
      <c r="AH141" s="97"/>
      <c r="AI141" s="97"/>
      <c r="AJ141" s="97"/>
    </row>
    <row r="142" spans="2:36" s="15" customFormat="1" ht="15" customHeight="1">
      <c r="B142" s="112"/>
      <c r="C142" s="115"/>
      <c r="D142" s="108"/>
      <c r="E142" s="30">
        <f>IF(V133="","",V133)</f>
      </c>
      <c r="F142" s="21" t="s">
        <v>35</v>
      </c>
      <c r="G142" s="30">
        <f>IF(T133="","",T133)</f>
      </c>
      <c r="H142" s="86"/>
      <c r="I142" s="79"/>
      <c r="J142" s="25">
        <f>IF(V136="","",V136)</f>
      </c>
      <c r="K142" s="26" t="s">
        <v>35</v>
      </c>
      <c r="L142" s="25">
        <f>IF(T136="","",T136)</f>
      </c>
      <c r="M142" s="86"/>
      <c r="N142" s="79"/>
      <c r="O142" s="25">
        <f>IF(V139="","",V139)</f>
        <v>21</v>
      </c>
      <c r="P142" s="26" t="s">
        <v>35</v>
      </c>
      <c r="Q142" s="25">
        <f>IF(T139="","",T139)</f>
        <v>12</v>
      </c>
      <c r="R142" s="86"/>
      <c r="S142" s="129"/>
      <c r="T142" s="130"/>
      <c r="U142" s="130"/>
      <c r="V142" s="130"/>
      <c r="W142" s="131"/>
      <c r="X142" s="115"/>
      <c r="Y142" s="92"/>
      <c r="Z142" s="84"/>
      <c r="AA142" s="115"/>
      <c r="AB142" s="84"/>
      <c r="AD142" s="96"/>
      <c r="AE142" s="97"/>
      <c r="AF142" s="97"/>
      <c r="AG142" s="97"/>
      <c r="AH142" s="97"/>
      <c r="AI142" s="97"/>
      <c r="AJ142" s="97"/>
    </row>
    <row r="143" spans="2:36" s="15" customFormat="1" ht="15" customHeight="1">
      <c r="B143" s="31"/>
      <c r="C143" s="32"/>
      <c r="D143" s="33"/>
      <c r="E143" s="33"/>
      <c r="F143" s="34"/>
      <c r="G143" s="33"/>
      <c r="AD143" s="96"/>
      <c r="AE143" s="97"/>
      <c r="AF143" s="97"/>
      <c r="AG143" s="97"/>
      <c r="AH143" s="97"/>
      <c r="AI143" s="97"/>
      <c r="AJ143" s="97"/>
    </row>
    <row r="144" spans="2:36" s="15" customFormat="1" ht="15" customHeight="1">
      <c r="B144" s="16" t="s">
        <v>28</v>
      </c>
      <c r="C144" s="17"/>
      <c r="D144" s="126" t="s">
        <v>217</v>
      </c>
      <c r="E144" s="88"/>
      <c r="F144" s="88"/>
      <c r="G144" s="88"/>
      <c r="H144" s="89"/>
      <c r="I144" s="126" t="s">
        <v>218</v>
      </c>
      <c r="J144" s="88"/>
      <c r="K144" s="88"/>
      <c r="L144" s="88"/>
      <c r="M144" s="89"/>
      <c r="N144" s="126" t="s">
        <v>219</v>
      </c>
      <c r="O144" s="88"/>
      <c r="P144" s="88"/>
      <c r="Q144" s="88"/>
      <c r="R144" s="89"/>
      <c r="S144" s="126" t="s">
        <v>220</v>
      </c>
      <c r="T144" s="88"/>
      <c r="U144" s="88"/>
      <c r="V144" s="88"/>
      <c r="W144" s="89"/>
      <c r="X144" s="126" t="s">
        <v>33</v>
      </c>
      <c r="Y144" s="88"/>
      <c r="Z144" s="89"/>
      <c r="AA144" s="126" t="s">
        <v>34</v>
      </c>
      <c r="AB144" s="89"/>
      <c r="AD144" s="96"/>
      <c r="AE144" s="97"/>
      <c r="AF144" s="97"/>
      <c r="AG144" s="97"/>
      <c r="AH144" s="97"/>
      <c r="AI144" s="97"/>
      <c r="AJ144" s="97"/>
    </row>
    <row r="145" spans="2:36" s="15" customFormat="1" ht="15" customHeight="1">
      <c r="B145" s="125" t="s">
        <v>76</v>
      </c>
      <c r="C145" s="113" t="s">
        <v>213</v>
      </c>
      <c r="D145" s="80"/>
      <c r="E145" s="81"/>
      <c r="F145" s="81"/>
      <c r="G145" s="81"/>
      <c r="H145" s="82"/>
      <c r="I145" s="19" t="str">
        <f>IF(I146="","",IF(I146&gt;M146,"○","×"))</f>
        <v>×</v>
      </c>
      <c r="J145" s="20">
        <v>10</v>
      </c>
      <c r="K145" s="21" t="s">
        <v>105</v>
      </c>
      <c r="L145" s="20">
        <v>21</v>
      </c>
      <c r="M145" s="22"/>
      <c r="N145" s="19" t="str">
        <f>IF(N146="","",IF(N146&gt;R146,"○","×"))</f>
        <v>○</v>
      </c>
      <c r="O145" s="20">
        <v>21</v>
      </c>
      <c r="P145" s="21" t="s">
        <v>105</v>
      </c>
      <c r="Q145" s="20">
        <v>12</v>
      </c>
      <c r="R145" s="22"/>
      <c r="S145" s="19" t="str">
        <f>IF(S146="","",IF(S146&gt;W146,"○","×"))</f>
        <v>○</v>
      </c>
      <c r="T145" s="20">
        <v>21</v>
      </c>
      <c r="U145" s="21" t="s">
        <v>180</v>
      </c>
      <c r="V145" s="20">
        <v>8</v>
      </c>
      <c r="W145" s="22"/>
      <c r="X145" s="113">
        <f>IF(I145="","",COUNTIF(I145:W145,"○"))</f>
        <v>2</v>
      </c>
      <c r="Y145" s="90" t="s">
        <v>37</v>
      </c>
      <c r="Z145" s="93">
        <f>IF(I145="","",COUNTIF(I145:W145,"×"))</f>
        <v>1</v>
      </c>
      <c r="AA145" s="113">
        <f>IF(AD146="","",RANK(AD146,AD145:AD156))</f>
        <v>2</v>
      </c>
      <c r="AB145" s="93"/>
      <c r="AD145" s="96"/>
      <c r="AE145" s="97">
        <f>IF(J145="","",IF(J145&gt;L145,1,0))</f>
        <v>0</v>
      </c>
      <c r="AF145" s="97">
        <f>IF(J145="","",IF(J145&lt;L145,1,0))</f>
        <v>1</v>
      </c>
      <c r="AG145" s="97">
        <f>IF(O145="","",IF(O145&gt;Q145,1,0))</f>
        <v>1</v>
      </c>
      <c r="AH145" s="97">
        <f>IF(O145="","",IF(O145&lt;Q145,1,0))</f>
        <v>0</v>
      </c>
      <c r="AI145" s="97">
        <f>IF(T145="","",IF(T145&gt;V145,1,0))</f>
        <v>1</v>
      </c>
      <c r="AJ145" s="97">
        <f>IF(T145="","",IF(T145&lt;V145,1,0))</f>
        <v>0</v>
      </c>
    </row>
    <row r="146" spans="2:36" s="15" customFormat="1" ht="15" customHeight="1">
      <c r="B146" s="111"/>
      <c r="C146" s="114"/>
      <c r="D146" s="83"/>
      <c r="E146" s="127"/>
      <c r="F146" s="127"/>
      <c r="G146" s="127"/>
      <c r="H146" s="128"/>
      <c r="I146" s="78">
        <f>IF(J145="","",SUM(AE145:AE147))</f>
        <v>0</v>
      </c>
      <c r="J146" s="23">
        <v>11</v>
      </c>
      <c r="K146" s="21" t="s">
        <v>174</v>
      </c>
      <c r="L146" s="23">
        <v>21</v>
      </c>
      <c r="M146" s="85">
        <f>IF(J145="","",SUM(AF145:AF147))</f>
        <v>2</v>
      </c>
      <c r="N146" s="78">
        <f>IF(O145="","",SUM(AG145:AG147))</f>
        <v>2</v>
      </c>
      <c r="O146" s="23">
        <v>21</v>
      </c>
      <c r="P146" s="21" t="s">
        <v>105</v>
      </c>
      <c r="Q146" s="23">
        <v>9</v>
      </c>
      <c r="R146" s="85">
        <f>IF(O145="","",SUM(AH145:AH147))</f>
        <v>0</v>
      </c>
      <c r="S146" s="78">
        <f>IF(T145="","",SUM(AI145:AI147))</f>
        <v>2</v>
      </c>
      <c r="T146" s="23">
        <v>21</v>
      </c>
      <c r="U146" s="21" t="s">
        <v>105</v>
      </c>
      <c r="V146" s="23">
        <v>1</v>
      </c>
      <c r="W146" s="85">
        <f>IF(T145="","",SUM(AJ145:AJ147))</f>
        <v>0</v>
      </c>
      <c r="X146" s="114"/>
      <c r="Y146" s="91"/>
      <c r="Z146" s="94"/>
      <c r="AA146" s="114"/>
      <c r="AB146" s="94"/>
      <c r="AD146" s="96">
        <f>IF(X145="","",X145*1000+(S146+I146+N146)*100+((S146+I146+N146)-(W146+M146+R146))*10+((SUM(T145:T147)+SUM(J145:J147)+SUM(O145:O147))-(SUM(V145:V147)+SUM(L145:L147)+SUM(Q145:Q147))))</f>
        <v>2453</v>
      </c>
      <c r="AE146" s="97">
        <f>IF(J146="","",IF(J146&gt;L146,1,0))</f>
        <v>0</v>
      </c>
      <c r="AF146" s="97">
        <f>IF(J146="","",IF(J146&lt;L146,1,0))</f>
        <v>1</v>
      </c>
      <c r="AG146" s="97">
        <f>IF(O146="","",IF(O146&gt;Q146,1,0))</f>
        <v>1</v>
      </c>
      <c r="AH146" s="97">
        <f>IF(O146="","",IF(O146&lt;Q146,1,0))</f>
        <v>0</v>
      </c>
      <c r="AI146" s="97">
        <f>IF(T146="","",IF(T146&gt;V146,1,0))</f>
        <v>1</v>
      </c>
      <c r="AJ146" s="97">
        <f>IF(T146="","",IF(T146&lt;V146,1,0))</f>
        <v>0</v>
      </c>
    </row>
    <row r="147" spans="2:36" s="15" customFormat="1" ht="15" customHeight="1">
      <c r="B147" s="112"/>
      <c r="C147" s="115"/>
      <c r="D147" s="129"/>
      <c r="E147" s="130"/>
      <c r="F147" s="130"/>
      <c r="G147" s="130"/>
      <c r="H147" s="131"/>
      <c r="I147" s="79"/>
      <c r="J147" s="25"/>
      <c r="K147" s="21" t="s">
        <v>181</v>
      </c>
      <c r="L147" s="25"/>
      <c r="M147" s="86"/>
      <c r="N147" s="79"/>
      <c r="O147" s="25"/>
      <c r="P147" s="26" t="s">
        <v>181</v>
      </c>
      <c r="Q147" s="25"/>
      <c r="R147" s="86"/>
      <c r="S147" s="79"/>
      <c r="T147" s="25"/>
      <c r="U147" s="26" t="s">
        <v>181</v>
      </c>
      <c r="V147" s="25"/>
      <c r="W147" s="86"/>
      <c r="X147" s="115"/>
      <c r="Y147" s="92"/>
      <c r="Z147" s="84"/>
      <c r="AA147" s="115"/>
      <c r="AB147" s="84"/>
      <c r="AD147" s="96"/>
      <c r="AE147" s="97">
        <f>IF(J147="","",IF(J147&gt;L147,1,0))</f>
      </c>
      <c r="AF147" s="97">
        <f>IF(J147="","",IF(J147&lt;L147,1,0))</f>
      </c>
      <c r="AG147" s="97">
        <f>IF(O147="","",IF(O147&gt;Q147,1,0))</f>
      </c>
      <c r="AH147" s="97">
        <f>IF(O147="","",IF(O147&lt;Q147,1,0))</f>
      </c>
      <c r="AI147" s="97">
        <f>IF(T147="","",IF(T147&gt;V147,1,0))</f>
      </c>
      <c r="AJ147" s="97">
        <f>IF(T147="","",IF(T147&lt;V147,1,0))</f>
      </c>
    </row>
    <row r="148" spans="2:36" s="15" customFormat="1" ht="15" customHeight="1">
      <c r="B148" s="125" t="s">
        <v>195</v>
      </c>
      <c r="C148" s="113" t="s">
        <v>214</v>
      </c>
      <c r="D148" s="35" t="str">
        <f>IF(D149="","",IF(D149&gt;H149,"○","×"))</f>
        <v>○</v>
      </c>
      <c r="E148" s="29">
        <f>IF(L145="","",L145)</f>
        <v>21</v>
      </c>
      <c r="F148" s="21" t="s">
        <v>101</v>
      </c>
      <c r="G148" s="29">
        <f>IF(J145="","",J145)</f>
        <v>10</v>
      </c>
      <c r="H148" s="24"/>
      <c r="I148" s="80"/>
      <c r="J148" s="81"/>
      <c r="K148" s="81"/>
      <c r="L148" s="81"/>
      <c r="M148" s="82"/>
      <c r="N148" s="35" t="str">
        <f>IF(N149="","",IF(N149&gt;R149,"○","×"))</f>
        <v>○</v>
      </c>
      <c r="O148" s="23">
        <v>21</v>
      </c>
      <c r="P148" s="21" t="s">
        <v>40</v>
      </c>
      <c r="Q148" s="23">
        <v>11</v>
      </c>
      <c r="R148" s="24"/>
      <c r="S148" s="35" t="str">
        <f>IF(S149="","",IF(S149&gt;W149,"○","×"))</f>
        <v>○</v>
      </c>
      <c r="T148" s="23">
        <v>21</v>
      </c>
      <c r="U148" s="21" t="s">
        <v>181</v>
      </c>
      <c r="V148" s="23">
        <v>6</v>
      </c>
      <c r="W148" s="24"/>
      <c r="X148" s="113">
        <f>IF(D148="","",COUNTIF(D148:W150,"○"))</f>
        <v>3</v>
      </c>
      <c r="Y148" s="90" t="s">
        <v>37</v>
      </c>
      <c r="Z148" s="93">
        <f>IF(D148="","",COUNTIF(D148:W150,"×"))</f>
        <v>0</v>
      </c>
      <c r="AA148" s="113">
        <f>IF(AD149="","",RANK(AD149,AD145:AD156))</f>
        <v>1</v>
      </c>
      <c r="AB148" s="93"/>
      <c r="AD148" s="96"/>
      <c r="AE148" s="97">
        <f>IF(O148="","",IF(O148&gt;Q148,1,0))</f>
        <v>1</v>
      </c>
      <c r="AF148" s="97">
        <f>IF(O148="","",IF(O148&lt;Q148,1,0))</f>
        <v>0</v>
      </c>
      <c r="AG148" s="97">
        <f>IF(T148="","",IF(T148&gt;V148,1,0))</f>
        <v>1</v>
      </c>
      <c r="AH148" s="97">
        <f>IF(T148="","",IF(T148&lt;V148,1,0))</f>
        <v>0</v>
      </c>
      <c r="AI148" s="97"/>
      <c r="AJ148" s="97"/>
    </row>
    <row r="149" spans="2:36" s="15" customFormat="1" ht="15" customHeight="1">
      <c r="B149" s="111"/>
      <c r="C149" s="114"/>
      <c r="D149" s="107">
        <f>IF(M146="","",M146)</f>
        <v>2</v>
      </c>
      <c r="E149" s="29">
        <f>IF(L146="","",L146)</f>
        <v>21</v>
      </c>
      <c r="F149" s="21" t="s">
        <v>55</v>
      </c>
      <c r="G149" s="29">
        <f>IF(J146="","",J146)</f>
        <v>11</v>
      </c>
      <c r="H149" s="85">
        <f>IF(I146="","",I146)</f>
        <v>0</v>
      </c>
      <c r="I149" s="83"/>
      <c r="J149" s="127"/>
      <c r="K149" s="127"/>
      <c r="L149" s="127"/>
      <c r="M149" s="128"/>
      <c r="N149" s="78">
        <f>IF(O148="","",SUM(AE148:AE150))</f>
        <v>2</v>
      </c>
      <c r="O149" s="23">
        <v>21</v>
      </c>
      <c r="P149" s="21" t="s">
        <v>182</v>
      </c>
      <c r="Q149" s="23">
        <v>15</v>
      </c>
      <c r="R149" s="85">
        <f>IF(O148="","",SUM(AF148:AF150))</f>
        <v>0</v>
      </c>
      <c r="S149" s="78">
        <f>IF(T148="","",SUM(AG148:AG150))</f>
        <v>2</v>
      </c>
      <c r="T149" s="23">
        <v>21</v>
      </c>
      <c r="U149" s="21" t="s">
        <v>35</v>
      </c>
      <c r="V149" s="23">
        <v>9</v>
      </c>
      <c r="W149" s="85">
        <f>IF(T148="","",SUM(AH148:AH150))</f>
        <v>0</v>
      </c>
      <c r="X149" s="114"/>
      <c r="Y149" s="91"/>
      <c r="Z149" s="94"/>
      <c r="AA149" s="114"/>
      <c r="AB149" s="94"/>
      <c r="AD149" s="96">
        <f>IF(X148="","",X148*1000+(D149+S149+N149)*100+((D149+S149+N149)-(H149+W149+R149))*10+((SUM(E148:E150)+SUM(T148:T150)+SUM(O148:O150))-(SUM(G148:G150)+SUM(V148:V150)+SUM(Q148:Q150))))</f>
        <v>3724</v>
      </c>
      <c r="AE149" s="97">
        <f>IF(O149="","",IF(O149&gt;Q149,1,0))</f>
        <v>1</v>
      </c>
      <c r="AF149" s="97">
        <f>IF(O149="","",IF(O149&lt;Q149,1,0))</f>
        <v>0</v>
      </c>
      <c r="AG149" s="97">
        <f>IF(T149="","",IF(T149&gt;V149,1,0))</f>
        <v>1</v>
      </c>
      <c r="AH149" s="97">
        <f>IF(T149="","",IF(T149&lt;V149,1,0))</f>
        <v>0</v>
      </c>
      <c r="AI149" s="97"/>
      <c r="AJ149" s="97"/>
    </row>
    <row r="150" spans="2:36" s="15" customFormat="1" ht="15" customHeight="1">
      <c r="B150" s="112"/>
      <c r="C150" s="115"/>
      <c r="D150" s="108"/>
      <c r="E150" s="30">
        <f>IF(L147="","",L147)</f>
      </c>
      <c r="F150" s="26" t="s">
        <v>105</v>
      </c>
      <c r="G150" s="30">
        <f>IF(J147="","",J147)</f>
      </c>
      <c r="H150" s="86"/>
      <c r="I150" s="129"/>
      <c r="J150" s="130"/>
      <c r="K150" s="130"/>
      <c r="L150" s="130"/>
      <c r="M150" s="131"/>
      <c r="N150" s="79"/>
      <c r="O150" s="25"/>
      <c r="P150" s="21" t="s">
        <v>105</v>
      </c>
      <c r="Q150" s="25"/>
      <c r="R150" s="86"/>
      <c r="S150" s="79"/>
      <c r="T150" s="25"/>
      <c r="U150" s="21" t="s">
        <v>105</v>
      </c>
      <c r="V150" s="25"/>
      <c r="W150" s="86"/>
      <c r="X150" s="115"/>
      <c r="Y150" s="92"/>
      <c r="Z150" s="84"/>
      <c r="AA150" s="115"/>
      <c r="AB150" s="84"/>
      <c r="AD150" s="96"/>
      <c r="AE150" s="97">
        <f>IF(O150="","",IF(O150&gt;Q150,1,0))</f>
      </c>
      <c r="AF150" s="97">
        <f>IF(O150="","",IF(O150&lt;Q150,1,0))</f>
      </c>
      <c r="AG150" s="97">
        <f>IF(T150="","",IF(T150&gt;V150,1,0))</f>
      </c>
      <c r="AH150" s="97">
        <f>IF(T150="","",IF(T150&lt;V150,1,0))</f>
      </c>
      <c r="AI150" s="97"/>
      <c r="AJ150" s="97"/>
    </row>
    <row r="151" spans="2:36" s="15" customFormat="1" ht="15" customHeight="1">
      <c r="B151" s="125" t="s">
        <v>75</v>
      </c>
      <c r="C151" s="113" t="s">
        <v>215</v>
      </c>
      <c r="D151" s="35" t="str">
        <f>IF(D152="","",IF(D152&gt;H152,"○","×"))</f>
        <v>×</v>
      </c>
      <c r="E151" s="29">
        <f>IF(Q145="","",Q145)</f>
        <v>12</v>
      </c>
      <c r="F151" s="21" t="s">
        <v>105</v>
      </c>
      <c r="G151" s="29">
        <f>IF(O145="","",O145)</f>
        <v>21</v>
      </c>
      <c r="H151" s="24"/>
      <c r="I151" s="35" t="str">
        <f>IF(I152="","",IF(I152&gt;M152,"○","×"))</f>
        <v>×</v>
      </c>
      <c r="J151" s="23">
        <f>IF(Q148="","",Q148)</f>
        <v>11</v>
      </c>
      <c r="K151" s="21" t="s">
        <v>105</v>
      </c>
      <c r="L151" s="23">
        <f>IF(O148="","",O148)</f>
        <v>21</v>
      </c>
      <c r="M151" s="24"/>
      <c r="N151" s="80"/>
      <c r="O151" s="81"/>
      <c r="P151" s="81"/>
      <c r="Q151" s="81"/>
      <c r="R151" s="82"/>
      <c r="S151" s="35" t="str">
        <f>IF(S152="","",IF(S152&gt;W152,"○","×"))</f>
        <v>○</v>
      </c>
      <c r="T151" s="23">
        <v>14</v>
      </c>
      <c r="U151" s="28" t="s">
        <v>40</v>
      </c>
      <c r="V151" s="23">
        <v>21</v>
      </c>
      <c r="W151" s="24"/>
      <c r="X151" s="113">
        <f>IF(D151="","",COUNTIF(D151:W153,"○"))</f>
        <v>1</v>
      </c>
      <c r="Y151" s="90" t="s">
        <v>37</v>
      </c>
      <c r="Z151" s="93">
        <f>IF(D151="","",COUNTIF(D151:W153,"×"))</f>
        <v>2</v>
      </c>
      <c r="AA151" s="113">
        <f>IF(AD152="","",RANK(AD152,AD145:AD156))</f>
        <v>3</v>
      </c>
      <c r="AB151" s="93"/>
      <c r="AD151" s="96"/>
      <c r="AE151" s="97">
        <f>IF(T151="","",IF(T151&gt;V151,1,0))</f>
        <v>0</v>
      </c>
      <c r="AF151" s="97">
        <f>IF(T151="","",IF(T151&lt;V151,1,0))</f>
        <v>1</v>
      </c>
      <c r="AG151" s="97"/>
      <c r="AH151" s="97"/>
      <c r="AI151" s="97"/>
      <c r="AJ151" s="97"/>
    </row>
    <row r="152" spans="2:36" s="15" customFormat="1" ht="15" customHeight="1">
      <c r="B152" s="111"/>
      <c r="C152" s="114"/>
      <c r="D152" s="107">
        <f>IF(R146="","",R146)</f>
        <v>0</v>
      </c>
      <c r="E152" s="29">
        <f>IF(Q146="","",Q146)</f>
        <v>9</v>
      </c>
      <c r="F152" s="21" t="s">
        <v>105</v>
      </c>
      <c r="G152" s="29">
        <f>IF(O146="","",O146)</f>
        <v>21</v>
      </c>
      <c r="H152" s="85">
        <f>IF(N146="","",N146)</f>
        <v>2</v>
      </c>
      <c r="I152" s="78">
        <f>IF(R149="","",R149)</f>
        <v>0</v>
      </c>
      <c r="J152" s="23">
        <f>IF(Q149="","",Q149)</f>
        <v>15</v>
      </c>
      <c r="K152" s="21" t="s">
        <v>105</v>
      </c>
      <c r="L152" s="23">
        <f>IF(O149="","",O149)</f>
        <v>21</v>
      </c>
      <c r="M152" s="85">
        <f>IF(N149="","",N149)</f>
        <v>2</v>
      </c>
      <c r="N152" s="83"/>
      <c r="O152" s="127"/>
      <c r="P152" s="127"/>
      <c r="Q152" s="127"/>
      <c r="R152" s="128"/>
      <c r="S152" s="78">
        <f>IF(T151="","",SUM(AE151:AE153))</f>
        <v>2</v>
      </c>
      <c r="T152" s="23">
        <v>21</v>
      </c>
      <c r="U152" s="21" t="s">
        <v>105</v>
      </c>
      <c r="V152" s="23">
        <v>8</v>
      </c>
      <c r="W152" s="85">
        <f>IF(T151="","",SUM(AF151:AF153))</f>
        <v>1</v>
      </c>
      <c r="X152" s="114"/>
      <c r="Y152" s="91"/>
      <c r="Z152" s="94"/>
      <c r="AA152" s="114"/>
      <c r="AB152" s="94"/>
      <c r="AD152" s="96">
        <f>IF(X151="","",X151*1000+(D152+I152+S152)*100+((D152+I152+S152)-(H152+M152+W152))*10+((SUM(E151:E153)+SUM(J151:J153)+SUM(T151:T153))-(SUM(G151:G153)+SUM(L151:L153)+SUM(V151:V153))))</f>
        <v>1143</v>
      </c>
      <c r="AE152" s="97">
        <f>IF(T152="","",IF(T152&gt;V152,1,0))</f>
        <v>1</v>
      </c>
      <c r="AF152" s="97">
        <f>IF(T152="","",IF(T152&lt;V152,1,0))</f>
        <v>0</v>
      </c>
      <c r="AG152" s="97"/>
      <c r="AH152" s="97"/>
      <c r="AI152" s="97"/>
      <c r="AJ152" s="97"/>
    </row>
    <row r="153" spans="2:36" s="15" customFormat="1" ht="15" customHeight="1">
      <c r="B153" s="112"/>
      <c r="C153" s="115"/>
      <c r="D153" s="108"/>
      <c r="E153" s="29">
        <f>IF(Q147="","",Q147)</f>
      </c>
      <c r="F153" s="21" t="s">
        <v>35</v>
      </c>
      <c r="G153" s="30">
        <f>IF(O147="","",O147)</f>
      </c>
      <c r="H153" s="86"/>
      <c r="I153" s="79"/>
      <c r="J153" s="23">
        <f>IF(Q150="","",Q150)</f>
      </c>
      <c r="K153" s="21" t="s">
        <v>40</v>
      </c>
      <c r="L153" s="23">
        <f>IF(O150="","",O150)</f>
      </c>
      <c r="M153" s="86"/>
      <c r="N153" s="129"/>
      <c r="O153" s="130"/>
      <c r="P153" s="130"/>
      <c r="Q153" s="130"/>
      <c r="R153" s="131"/>
      <c r="S153" s="79"/>
      <c r="T153" s="25">
        <v>21</v>
      </c>
      <c r="U153" s="21" t="s">
        <v>40</v>
      </c>
      <c r="V153" s="25">
        <v>17</v>
      </c>
      <c r="W153" s="86"/>
      <c r="X153" s="115"/>
      <c r="Y153" s="92"/>
      <c r="Z153" s="84"/>
      <c r="AA153" s="115"/>
      <c r="AB153" s="84"/>
      <c r="AD153" s="96"/>
      <c r="AE153" s="97">
        <f>IF(T153="","",IF(T153&gt;V153,1,0))</f>
        <v>1</v>
      </c>
      <c r="AF153" s="97">
        <f>IF(T153="","",IF(T153&lt;V153,1,0))</f>
        <v>0</v>
      </c>
      <c r="AG153" s="97"/>
      <c r="AH153" s="97"/>
      <c r="AI153" s="97"/>
      <c r="AJ153" s="97"/>
    </row>
    <row r="154" spans="2:36" s="15" customFormat="1" ht="15" customHeight="1">
      <c r="B154" s="125" t="s">
        <v>129</v>
      </c>
      <c r="C154" s="113" t="s">
        <v>216</v>
      </c>
      <c r="D154" s="35" t="str">
        <f>IF(D155="","",IF(D155&gt;H155,"○","×"))</f>
        <v>×</v>
      </c>
      <c r="E154" s="27">
        <f>IF(V145="","",V145)</f>
        <v>8</v>
      </c>
      <c r="F154" s="28" t="s">
        <v>40</v>
      </c>
      <c r="G154" s="29">
        <f>IF(T145="","",T145)</f>
        <v>21</v>
      </c>
      <c r="H154" s="24"/>
      <c r="I154" s="35" t="str">
        <f>IF(I155="","",IF(I155&gt;M155,"○","×"))</f>
        <v>×</v>
      </c>
      <c r="J154" s="20">
        <f>IF(V148="","",V148)</f>
        <v>6</v>
      </c>
      <c r="K154" s="28" t="s">
        <v>40</v>
      </c>
      <c r="L154" s="20">
        <f>IF(T148="","",T148)</f>
        <v>21</v>
      </c>
      <c r="M154" s="24"/>
      <c r="N154" s="35" t="str">
        <f>IF(N155="","",IF(N155&gt;R155,"○","×"))</f>
        <v>×</v>
      </c>
      <c r="O154" s="23">
        <f>IF(V151="","",V151)</f>
        <v>21</v>
      </c>
      <c r="P154" s="21" t="s">
        <v>40</v>
      </c>
      <c r="Q154" s="23">
        <f>IF(T151="","",T151)</f>
        <v>14</v>
      </c>
      <c r="R154" s="24"/>
      <c r="S154" s="80"/>
      <c r="T154" s="81"/>
      <c r="U154" s="81"/>
      <c r="V154" s="81"/>
      <c r="W154" s="82"/>
      <c r="X154" s="113">
        <f>IF(D154="","",COUNTIF(D154:R154,"○"))</f>
        <v>0</v>
      </c>
      <c r="Y154" s="90" t="s">
        <v>37</v>
      </c>
      <c r="Z154" s="93">
        <f>IF(D154="","",COUNTIF(D154:R154,"×"))</f>
        <v>3</v>
      </c>
      <c r="AA154" s="113">
        <f>IF(AD155="","",RANK(AD155,AD145:AD156))</f>
        <v>4</v>
      </c>
      <c r="AB154" s="93"/>
      <c r="AD154" s="96"/>
      <c r="AE154" s="97"/>
      <c r="AF154" s="97"/>
      <c r="AG154" s="97"/>
      <c r="AH154" s="97"/>
      <c r="AI154" s="97"/>
      <c r="AJ154" s="97"/>
    </row>
    <row r="155" spans="2:36" s="15" customFormat="1" ht="15" customHeight="1">
      <c r="B155" s="111"/>
      <c r="C155" s="114"/>
      <c r="D155" s="107">
        <f>IF(W146="","",W146)</f>
        <v>0</v>
      </c>
      <c r="E155" s="29">
        <f>IF(V146="","",V146)</f>
        <v>1</v>
      </c>
      <c r="F155" s="21" t="s">
        <v>40</v>
      </c>
      <c r="G155" s="29">
        <f>IF(T146="","",T146)</f>
        <v>21</v>
      </c>
      <c r="H155" s="85">
        <f>IF(S146="","",S146)</f>
        <v>2</v>
      </c>
      <c r="I155" s="78">
        <f>IF(W149="","",W149)</f>
        <v>0</v>
      </c>
      <c r="J155" s="23">
        <f>IF(V149="","",V149)</f>
        <v>9</v>
      </c>
      <c r="K155" s="21" t="s">
        <v>40</v>
      </c>
      <c r="L155" s="23">
        <f>IF(T149="","",T149)</f>
        <v>21</v>
      </c>
      <c r="M155" s="85">
        <f>IF(S149="","",S149)</f>
        <v>2</v>
      </c>
      <c r="N155" s="78">
        <f>IF(W152="","",W152)</f>
        <v>1</v>
      </c>
      <c r="O155" s="23">
        <f>IF(V152="","",V152)</f>
        <v>8</v>
      </c>
      <c r="P155" s="21" t="s">
        <v>40</v>
      </c>
      <c r="Q155" s="23">
        <f>IF(T152="","",T152)</f>
        <v>21</v>
      </c>
      <c r="R155" s="85">
        <f>IF(S152="","",S152)</f>
        <v>2</v>
      </c>
      <c r="S155" s="83"/>
      <c r="T155" s="127"/>
      <c r="U155" s="127"/>
      <c r="V155" s="127"/>
      <c r="W155" s="128"/>
      <c r="X155" s="114"/>
      <c r="Y155" s="91"/>
      <c r="Z155" s="94"/>
      <c r="AA155" s="114"/>
      <c r="AB155" s="94"/>
      <c r="AD155" s="96">
        <f>IF(X154="","",X154*1000+(D155+I155+N155)*100+((D155+I155+N155)-(H155+M155+R155))*10+((SUM(E154:E156)+SUM(J154:J156)+SUM(O154:O156))-(SUM(G154:G156)+SUM(L154:L156)+SUM(Q154:Q156))))</f>
        <v>-20</v>
      </c>
      <c r="AE155" s="97"/>
      <c r="AF155" s="97"/>
      <c r="AG155" s="97"/>
      <c r="AH155" s="97"/>
      <c r="AI155" s="97"/>
      <c r="AJ155" s="97"/>
    </row>
    <row r="156" spans="2:36" s="15" customFormat="1" ht="15" customHeight="1">
      <c r="B156" s="112"/>
      <c r="C156" s="115"/>
      <c r="D156" s="108"/>
      <c r="E156" s="29">
        <f>IF(V147="","",V147)</f>
      </c>
      <c r="F156" s="21" t="s">
        <v>40</v>
      </c>
      <c r="G156" s="30">
        <f>IF(T147="","",T147)</f>
      </c>
      <c r="H156" s="86"/>
      <c r="I156" s="79"/>
      <c r="J156" s="25">
        <f>IF(V150="","",V150)</f>
      </c>
      <c r="K156" s="21" t="s">
        <v>40</v>
      </c>
      <c r="L156" s="25">
        <f>IF(T150="","",T150)</f>
      </c>
      <c r="M156" s="86"/>
      <c r="N156" s="79"/>
      <c r="O156" s="25">
        <f>IF(V153="","",V153)</f>
        <v>17</v>
      </c>
      <c r="P156" s="21" t="s">
        <v>40</v>
      </c>
      <c r="Q156" s="25">
        <f>IF(T153="","",T153)</f>
        <v>21</v>
      </c>
      <c r="R156" s="86"/>
      <c r="S156" s="129"/>
      <c r="T156" s="130"/>
      <c r="U156" s="130"/>
      <c r="V156" s="130"/>
      <c r="W156" s="131"/>
      <c r="X156" s="115"/>
      <c r="Y156" s="92"/>
      <c r="Z156" s="84"/>
      <c r="AA156" s="115"/>
      <c r="AB156" s="84"/>
      <c r="AD156" s="96"/>
      <c r="AE156" s="97"/>
      <c r="AF156" s="97"/>
      <c r="AG156" s="97"/>
      <c r="AH156" s="97"/>
      <c r="AI156" s="97"/>
      <c r="AJ156" s="97"/>
    </row>
    <row r="157" spans="2:36" s="36" customFormat="1" ht="15" customHeight="1">
      <c r="B157" s="37"/>
      <c r="C157" s="37"/>
      <c r="E157" s="38"/>
      <c r="F157" s="38"/>
      <c r="J157" s="38"/>
      <c r="K157" s="38"/>
      <c r="L157" s="38"/>
      <c r="P157" s="38"/>
      <c r="AD157" s="96"/>
      <c r="AE157" s="97"/>
      <c r="AF157" s="97"/>
      <c r="AG157" s="97"/>
      <c r="AH157" s="97"/>
      <c r="AI157" s="97"/>
      <c r="AJ157" s="97"/>
    </row>
    <row r="158" spans="2:36" s="15" customFormat="1" ht="15" customHeight="1">
      <c r="B158" s="16" t="s">
        <v>30</v>
      </c>
      <c r="C158" s="17"/>
      <c r="D158" s="126" t="s">
        <v>225</v>
      </c>
      <c r="E158" s="88"/>
      <c r="F158" s="88"/>
      <c r="G158" s="88"/>
      <c r="H158" s="89"/>
      <c r="I158" s="126" t="s">
        <v>79</v>
      </c>
      <c r="J158" s="88"/>
      <c r="K158" s="88"/>
      <c r="L158" s="88"/>
      <c r="M158" s="89"/>
      <c r="N158" s="126" t="s">
        <v>226</v>
      </c>
      <c r="O158" s="88"/>
      <c r="P158" s="88"/>
      <c r="Q158" s="88"/>
      <c r="R158" s="89"/>
      <c r="S158" s="126" t="s">
        <v>227</v>
      </c>
      <c r="T158" s="88"/>
      <c r="U158" s="88"/>
      <c r="V158" s="88"/>
      <c r="W158" s="89"/>
      <c r="X158" s="126" t="s">
        <v>33</v>
      </c>
      <c r="Y158" s="88"/>
      <c r="Z158" s="89"/>
      <c r="AA158" s="126" t="s">
        <v>34</v>
      </c>
      <c r="AB158" s="89"/>
      <c r="AD158" s="96"/>
      <c r="AE158" s="97"/>
      <c r="AF158" s="97"/>
      <c r="AG158" s="97"/>
      <c r="AH158" s="97"/>
      <c r="AI158" s="97"/>
      <c r="AJ158" s="97"/>
    </row>
    <row r="159" spans="2:36" s="15" customFormat="1" ht="15" customHeight="1">
      <c r="B159" s="125" t="s">
        <v>129</v>
      </c>
      <c r="C159" s="113" t="s">
        <v>221</v>
      </c>
      <c r="D159" s="80"/>
      <c r="E159" s="81"/>
      <c r="F159" s="81"/>
      <c r="G159" s="81"/>
      <c r="H159" s="82"/>
      <c r="I159" s="19" t="str">
        <f>IF(I160="","",IF(I160&gt;M160,"○","×"))</f>
        <v>○</v>
      </c>
      <c r="J159" s="20">
        <v>16</v>
      </c>
      <c r="K159" s="21" t="s">
        <v>183</v>
      </c>
      <c r="L159" s="20">
        <v>21</v>
      </c>
      <c r="M159" s="22"/>
      <c r="N159" s="19" t="str">
        <f>IF(N160="","",IF(N160&gt;R160,"○","×"))</f>
        <v>×</v>
      </c>
      <c r="O159" s="20">
        <v>11</v>
      </c>
      <c r="P159" s="21" t="s">
        <v>183</v>
      </c>
      <c r="Q159" s="20">
        <v>21</v>
      </c>
      <c r="R159" s="22"/>
      <c r="S159" s="19" t="str">
        <f>IF(S160="","",IF(S160&gt;W160,"○","×"))</f>
        <v>○</v>
      </c>
      <c r="T159" s="20">
        <v>21</v>
      </c>
      <c r="U159" s="21" t="s">
        <v>183</v>
      </c>
      <c r="V159" s="20">
        <v>10</v>
      </c>
      <c r="W159" s="22"/>
      <c r="X159" s="113">
        <f>IF(I159="","",COUNTIF(I159:W159,"○"))</f>
        <v>2</v>
      </c>
      <c r="Y159" s="90" t="s">
        <v>37</v>
      </c>
      <c r="Z159" s="93">
        <f>IF(I159="","",COUNTIF(I159:W159,"×"))</f>
        <v>1</v>
      </c>
      <c r="AA159" s="113">
        <f>IF(AD160="","",RANK(AD160,AD159:AD170))</f>
        <v>2</v>
      </c>
      <c r="AB159" s="93"/>
      <c r="AD159" s="96"/>
      <c r="AE159" s="97">
        <f>IF(J159="","",IF(J159&gt;L159,1,0))</f>
        <v>0</v>
      </c>
      <c r="AF159" s="97">
        <f>IF(J159="","",IF(J159&lt;L159,1,0))</f>
        <v>1</v>
      </c>
      <c r="AG159" s="97">
        <f>IF(O159="","",IF(O159&gt;Q159,1,0))</f>
        <v>0</v>
      </c>
      <c r="AH159" s="97">
        <f>IF(O159="","",IF(O159&lt;Q159,1,0))</f>
        <v>1</v>
      </c>
      <c r="AI159" s="97">
        <f>IF(T159="","",IF(T159&gt;V159,1,0))</f>
        <v>1</v>
      </c>
      <c r="AJ159" s="97">
        <f>IF(T159="","",IF(T159&lt;V159,1,0))</f>
        <v>0</v>
      </c>
    </row>
    <row r="160" spans="2:36" s="15" customFormat="1" ht="15" customHeight="1">
      <c r="B160" s="111"/>
      <c r="C160" s="114"/>
      <c r="D160" s="83"/>
      <c r="E160" s="127"/>
      <c r="F160" s="127"/>
      <c r="G160" s="127"/>
      <c r="H160" s="128"/>
      <c r="I160" s="78">
        <f>IF(J159="","",SUM(AE159:AE161))</f>
        <v>2</v>
      </c>
      <c r="J160" s="23">
        <v>21</v>
      </c>
      <c r="K160" s="21" t="s">
        <v>35</v>
      </c>
      <c r="L160" s="23">
        <v>19</v>
      </c>
      <c r="M160" s="85">
        <f>IF(J159="","",SUM(AF159:AF161))</f>
        <v>1</v>
      </c>
      <c r="N160" s="78">
        <f>IF(O159="","",SUM(AG159:AG161))</f>
        <v>0</v>
      </c>
      <c r="O160" s="23">
        <v>11</v>
      </c>
      <c r="P160" s="21" t="s">
        <v>35</v>
      </c>
      <c r="Q160" s="23">
        <v>21</v>
      </c>
      <c r="R160" s="85">
        <f>IF(O159="","",SUM(AH159:AH161))</f>
        <v>2</v>
      </c>
      <c r="S160" s="78">
        <f>IF(T159="","",SUM(AI159:AI161))</f>
        <v>2</v>
      </c>
      <c r="T160" s="23">
        <v>21</v>
      </c>
      <c r="U160" s="21" t="s">
        <v>35</v>
      </c>
      <c r="V160" s="23">
        <v>16</v>
      </c>
      <c r="W160" s="85">
        <f>IF(T159="","",SUM(AJ159:AJ161))</f>
        <v>0</v>
      </c>
      <c r="X160" s="114"/>
      <c r="Y160" s="91"/>
      <c r="Z160" s="94"/>
      <c r="AA160" s="114"/>
      <c r="AB160" s="94"/>
      <c r="AD160" s="96">
        <f>IF(X159="","",X159*1000+(I160+N160+S160)*100+((I160+N160+S160)-(M160+R160+W160))*10+((SUM(J159:J161)+SUM(O159:O161)+SUM(T159:T161))-(SUM(L159:L161)+SUM(Q159:Q161)+SUM(V159:V161))))</f>
        <v>2406</v>
      </c>
      <c r="AE160" s="97">
        <f>IF(J160="","",IF(J160&gt;L160,1,0))</f>
        <v>1</v>
      </c>
      <c r="AF160" s="97">
        <f>IF(J160="","",IF(J160&lt;L160,1,0))</f>
        <v>0</v>
      </c>
      <c r="AG160" s="97">
        <f>IF(O160="","",IF(O160&gt;Q160,1,0))</f>
        <v>0</v>
      </c>
      <c r="AH160" s="97">
        <f>IF(O160="","",IF(O160&lt;Q160,1,0))</f>
        <v>1</v>
      </c>
      <c r="AI160" s="97">
        <f>IF(T160="","",IF(T160&gt;V160,1,0))</f>
        <v>1</v>
      </c>
      <c r="AJ160" s="97">
        <f>IF(T160="","",IF(T160&lt;V160,1,0))</f>
        <v>0</v>
      </c>
    </row>
    <row r="161" spans="2:36" s="15" customFormat="1" ht="15" customHeight="1">
      <c r="B161" s="112"/>
      <c r="C161" s="115"/>
      <c r="D161" s="129"/>
      <c r="E161" s="130"/>
      <c r="F161" s="130"/>
      <c r="G161" s="130"/>
      <c r="H161" s="131"/>
      <c r="I161" s="79"/>
      <c r="J161" s="25">
        <v>21</v>
      </c>
      <c r="K161" s="21" t="s">
        <v>38</v>
      </c>
      <c r="L161" s="25">
        <v>18</v>
      </c>
      <c r="M161" s="86"/>
      <c r="N161" s="79"/>
      <c r="O161" s="25"/>
      <c r="P161" s="26" t="s">
        <v>38</v>
      </c>
      <c r="Q161" s="25"/>
      <c r="R161" s="86"/>
      <c r="S161" s="79"/>
      <c r="T161" s="25"/>
      <c r="U161" s="21" t="s">
        <v>38</v>
      </c>
      <c r="V161" s="25"/>
      <c r="W161" s="86"/>
      <c r="X161" s="115"/>
      <c r="Y161" s="92"/>
      <c r="Z161" s="84"/>
      <c r="AA161" s="115"/>
      <c r="AB161" s="84"/>
      <c r="AD161" s="96"/>
      <c r="AE161" s="97">
        <f>IF(J161="","",IF(J161&gt;L161,1,0))</f>
        <v>1</v>
      </c>
      <c r="AF161" s="97">
        <f>IF(J161="","",IF(J161&lt;L161,1,0))</f>
        <v>0</v>
      </c>
      <c r="AG161" s="97">
        <f>IF(O161="","",IF(O161&gt;Q161,1,0))</f>
      </c>
      <c r="AH161" s="97">
        <f>IF(O161="","",IF(O161&lt;Q161,1,0))</f>
      </c>
      <c r="AI161" s="97">
        <f>IF(T161="","",IF(T161&gt;V161,1,0))</f>
      </c>
      <c r="AJ161" s="97">
        <f>IF(T161="","",IF(T161&lt;V161,1,0))</f>
      </c>
    </row>
    <row r="162" spans="2:36" s="15" customFormat="1" ht="15" customHeight="1">
      <c r="B162" s="125" t="s">
        <v>76</v>
      </c>
      <c r="C162" s="113" t="s">
        <v>222</v>
      </c>
      <c r="D162" s="19" t="str">
        <f>IF(D163="","",IF(D163&gt;H163,"○","×"))</f>
        <v>×</v>
      </c>
      <c r="E162" s="27">
        <f>IF(L159="","",L159)</f>
        <v>21</v>
      </c>
      <c r="F162" s="21" t="s">
        <v>184</v>
      </c>
      <c r="G162" s="27">
        <f>IF(J159="","",J159)</f>
        <v>16</v>
      </c>
      <c r="H162" s="22"/>
      <c r="I162" s="80"/>
      <c r="J162" s="81"/>
      <c r="K162" s="81"/>
      <c r="L162" s="81"/>
      <c r="M162" s="82"/>
      <c r="N162" s="19" t="str">
        <f>IF(N163="","",IF(N163&gt;R163,"○","×"))</f>
        <v>×</v>
      </c>
      <c r="O162" s="20">
        <v>9</v>
      </c>
      <c r="P162" s="21" t="s">
        <v>185</v>
      </c>
      <c r="Q162" s="20">
        <v>21</v>
      </c>
      <c r="R162" s="22"/>
      <c r="S162" s="19" t="str">
        <f>IF(S163="","",IF(S163&gt;W163,"○","×"))</f>
        <v>○</v>
      </c>
      <c r="T162" s="20">
        <v>21</v>
      </c>
      <c r="U162" s="28" t="s">
        <v>185</v>
      </c>
      <c r="V162" s="20">
        <v>11</v>
      </c>
      <c r="W162" s="22"/>
      <c r="X162" s="113">
        <f>IF(D162="","",COUNTIF(D162:W164,"○"))</f>
        <v>1</v>
      </c>
      <c r="Y162" s="90" t="s">
        <v>37</v>
      </c>
      <c r="Z162" s="93">
        <f>IF(D162="","",COUNTIF(D162:W164,"×"))</f>
        <v>2</v>
      </c>
      <c r="AA162" s="113">
        <f>IF(AD163="","",RANK(AD163,AD159:AD170))</f>
        <v>3</v>
      </c>
      <c r="AB162" s="93"/>
      <c r="AD162" s="96"/>
      <c r="AE162" s="97">
        <f>IF(O162="","",IF(O162&gt;Q162,1,0))</f>
        <v>0</v>
      </c>
      <c r="AF162" s="97">
        <f>IF(O162="","",IF(O162&lt;Q162,1,0))</f>
        <v>1</v>
      </c>
      <c r="AG162" s="97">
        <f>IF(T162="","",IF(T162&gt;V162,1,0))</f>
        <v>1</v>
      </c>
      <c r="AH162" s="97">
        <f>IF(T162="","",IF(T162&lt;V162,1,0))</f>
        <v>0</v>
      </c>
      <c r="AI162" s="97"/>
      <c r="AJ162" s="97"/>
    </row>
    <row r="163" spans="2:36" s="15" customFormat="1" ht="15" customHeight="1">
      <c r="B163" s="111"/>
      <c r="C163" s="114"/>
      <c r="D163" s="107">
        <f>M160</f>
        <v>1</v>
      </c>
      <c r="E163" s="29">
        <f>IF(L160="","",L160)</f>
        <v>19</v>
      </c>
      <c r="F163" s="21" t="s">
        <v>35</v>
      </c>
      <c r="G163" s="29">
        <f>IF(J160="","",J160)</f>
        <v>21</v>
      </c>
      <c r="H163" s="85">
        <f>I160</f>
        <v>2</v>
      </c>
      <c r="I163" s="83"/>
      <c r="J163" s="127"/>
      <c r="K163" s="127"/>
      <c r="L163" s="127"/>
      <c r="M163" s="128"/>
      <c r="N163" s="78">
        <f>IF(O162="","",SUM(AE162:AE164))</f>
        <v>0</v>
      </c>
      <c r="O163" s="23">
        <v>10</v>
      </c>
      <c r="P163" s="21" t="s">
        <v>35</v>
      </c>
      <c r="Q163" s="23">
        <v>21</v>
      </c>
      <c r="R163" s="85">
        <f>IF(O162="","",SUM(AF162:AF164))</f>
        <v>2</v>
      </c>
      <c r="S163" s="78">
        <f>IF(T162="","",SUM(AG162:AG164))</f>
        <v>2</v>
      </c>
      <c r="T163" s="23">
        <v>21</v>
      </c>
      <c r="U163" s="21" t="s">
        <v>35</v>
      </c>
      <c r="V163" s="23">
        <v>14</v>
      </c>
      <c r="W163" s="85">
        <f>IF(T162="","",SUM(AH162:AH164))</f>
        <v>0</v>
      </c>
      <c r="X163" s="114"/>
      <c r="Y163" s="91"/>
      <c r="Z163" s="94"/>
      <c r="AA163" s="114"/>
      <c r="AB163" s="94"/>
      <c r="AD163" s="96">
        <f>IF(X162="","",X162*1000+(D163+N163+S163)*100+((D163+N163+S163)-(H163+R163+W163))*10+((SUM(E162:E164)+SUM(O162:O164)+SUM(T162:T164))-(SUM(G162:G164)+SUM(Q162:Q164)+SUM(V162:V164))))</f>
        <v>1284</v>
      </c>
      <c r="AE163" s="97">
        <f>IF(O163="","",IF(O163&gt;Q163,1,0))</f>
        <v>0</v>
      </c>
      <c r="AF163" s="97">
        <f>IF(O163="","",IF(O163&lt;Q163,1,0))</f>
        <v>1</v>
      </c>
      <c r="AG163" s="97">
        <f>IF(T163="","",IF(T163&gt;V163,1,0))</f>
        <v>1</v>
      </c>
      <c r="AH163" s="97">
        <f>IF(T163="","",IF(T163&lt;V163,1,0))</f>
        <v>0</v>
      </c>
      <c r="AI163" s="97"/>
      <c r="AJ163" s="97"/>
    </row>
    <row r="164" spans="2:36" s="15" customFormat="1" ht="15" customHeight="1">
      <c r="B164" s="112"/>
      <c r="C164" s="115"/>
      <c r="D164" s="108"/>
      <c r="E164" s="30">
        <f>IF(L161="","",L161)</f>
        <v>18</v>
      </c>
      <c r="F164" s="26" t="s">
        <v>35</v>
      </c>
      <c r="G164" s="30">
        <f>IF(J161="","",J161)</f>
        <v>21</v>
      </c>
      <c r="H164" s="86"/>
      <c r="I164" s="129"/>
      <c r="J164" s="130"/>
      <c r="K164" s="130"/>
      <c r="L164" s="130"/>
      <c r="M164" s="131"/>
      <c r="N164" s="79"/>
      <c r="O164" s="25"/>
      <c r="P164" s="21" t="s">
        <v>35</v>
      </c>
      <c r="Q164" s="25"/>
      <c r="R164" s="86"/>
      <c r="S164" s="79"/>
      <c r="T164" s="25"/>
      <c r="U164" s="26" t="s">
        <v>35</v>
      </c>
      <c r="V164" s="25"/>
      <c r="W164" s="86"/>
      <c r="X164" s="115"/>
      <c r="Y164" s="92"/>
      <c r="Z164" s="84"/>
      <c r="AA164" s="115"/>
      <c r="AB164" s="84"/>
      <c r="AD164" s="96"/>
      <c r="AE164" s="97">
        <f>IF(O164="","",IF(O164&gt;Q164,1,0))</f>
      </c>
      <c r="AF164" s="97">
        <f>IF(O164="","",IF(O164&lt;Q164,1,0))</f>
      </c>
      <c r="AG164" s="97">
        <f>IF(T164="","",IF(T164&gt;V164,1,0))</f>
      </c>
      <c r="AH164" s="97">
        <f>IF(T164="","",IF(T164&lt;V164,1,0))</f>
      </c>
      <c r="AI164" s="97"/>
      <c r="AJ164" s="97"/>
    </row>
    <row r="165" spans="2:36" s="15" customFormat="1" ht="15" customHeight="1">
      <c r="B165" s="125" t="s">
        <v>77</v>
      </c>
      <c r="C165" s="113" t="s">
        <v>223</v>
      </c>
      <c r="D165" s="19" t="str">
        <f>IF(D166="","",IF(D166&gt;H166,"○","×"))</f>
        <v>○</v>
      </c>
      <c r="E165" s="27">
        <f>IF(Q159="","",Q159)</f>
        <v>21</v>
      </c>
      <c r="F165" s="21" t="s">
        <v>35</v>
      </c>
      <c r="G165" s="27">
        <f>IF(O159="","",O159)</f>
        <v>11</v>
      </c>
      <c r="H165" s="22"/>
      <c r="I165" s="19" t="str">
        <f>IF(I166="","",IF(I166&gt;M166,"○","×"))</f>
        <v>○</v>
      </c>
      <c r="J165" s="20">
        <f>IF(Q162="","",Q162)</f>
        <v>21</v>
      </c>
      <c r="K165" s="21" t="s">
        <v>35</v>
      </c>
      <c r="L165" s="20">
        <f>IF(O162="","",O162)</f>
        <v>9</v>
      </c>
      <c r="M165" s="22"/>
      <c r="N165" s="80"/>
      <c r="O165" s="81"/>
      <c r="P165" s="81"/>
      <c r="Q165" s="81"/>
      <c r="R165" s="82"/>
      <c r="S165" s="19" t="str">
        <f>IF(S166="","",IF(S166&gt;W166,"○","×"))</f>
        <v>○</v>
      </c>
      <c r="T165" s="20">
        <v>21</v>
      </c>
      <c r="U165" s="21" t="s">
        <v>186</v>
      </c>
      <c r="V165" s="20">
        <v>9</v>
      </c>
      <c r="W165" s="22"/>
      <c r="X165" s="113">
        <f>IF(D165="","",COUNTIF(D165:W167,"○"))</f>
        <v>3</v>
      </c>
      <c r="Y165" s="90" t="s">
        <v>37</v>
      </c>
      <c r="Z165" s="93">
        <f>IF(D165="","",COUNTIF(D165:W167,"×"))</f>
        <v>0</v>
      </c>
      <c r="AA165" s="113">
        <f>IF(AD166="","",RANK(AD166,AD159:AD170))</f>
        <v>1</v>
      </c>
      <c r="AB165" s="93"/>
      <c r="AD165" s="96"/>
      <c r="AE165" s="97">
        <f>IF(T165="","",IF(T165&gt;V165,1,0))</f>
        <v>1</v>
      </c>
      <c r="AF165" s="97">
        <f>IF(T165="","",IF(T165&lt;V165,1,0))</f>
        <v>0</v>
      </c>
      <c r="AG165" s="97"/>
      <c r="AH165" s="97"/>
      <c r="AI165" s="97"/>
      <c r="AJ165" s="97"/>
    </row>
    <row r="166" spans="2:36" s="15" customFormat="1" ht="15" customHeight="1">
      <c r="B166" s="111"/>
      <c r="C166" s="114"/>
      <c r="D166" s="107">
        <f>R160</f>
        <v>2</v>
      </c>
      <c r="E166" s="29">
        <f>IF(Q160="","",Q160)</f>
        <v>21</v>
      </c>
      <c r="F166" s="21" t="s">
        <v>35</v>
      </c>
      <c r="G166" s="29">
        <f>IF(O160="","",O160)</f>
        <v>11</v>
      </c>
      <c r="H166" s="85">
        <f>N160</f>
        <v>0</v>
      </c>
      <c r="I166" s="78">
        <f>R163</f>
        <v>2</v>
      </c>
      <c r="J166" s="23">
        <f>IF(Q163="","",Q163)</f>
        <v>21</v>
      </c>
      <c r="K166" s="21" t="s">
        <v>35</v>
      </c>
      <c r="L166" s="23">
        <f>IF(O163="","",O163)</f>
        <v>10</v>
      </c>
      <c r="M166" s="85">
        <f>N163</f>
        <v>0</v>
      </c>
      <c r="N166" s="83"/>
      <c r="O166" s="127"/>
      <c r="P166" s="127"/>
      <c r="Q166" s="127"/>
      <c r="R166" s="128"/>
      <c r="S166" s="78">
        <f>IF(T165="","",SUM(AE165:AE167))</f>
        <v>2</v>
      </c>
      <c r="T166" s="23">
        <v>21</v>
      </c>
      <c r="U166" s="21" t="s">
        <v>35</v>
      </c>
      <c r="V166" s="23">
        <v>7</v>
      </c>
      <c r="W166" s="85">
        <f>IF(T165="","",SUM(AF165:AF167))</f>
        <v>0</v>
      </c>
      <c r="X166" s="114"/>
      <c r="Y166" s="91"/>
      <c r="Z166" s="94"/>
      <c r="AA166" s="114"/>
      <c r="AB166" s="94"/>
      <c r="AD166" s="96">
        <f>IF(X165="","",X165*1000+(D166+I166+S166)*100+((D166+I166+S166)-(H166+M166+W166))*10+((SUM(E165:E167)+SUM(J165:J167)+SUM(T165:T167))-(SUM(G165:G167)+SUM(L165:L167)+SUM(V165:V167))))</f>
        <v>3729</v>
      </c>
      <c r="AE166" s="97">
        <f>IF(T166="","",IF(T166&gt;V166,1,0))</f>
        <v>1</v>
      </c>
      <c r="AF166" s="97">
        <f>IF(T166="","",IF(T166&lt;V166,1,0))</f>
        <v>0</v>
      </c>
      <c r="AG166" s="97"/>
      <c r="AH166" s="97"/>
      <c r="AI166" s="97"/>
      <c r="AJ166" s="97"/>
    </row>
    <row r="167" spans="2:36" s="15" customFormat="1" ht="15" customHeight="1">
      <c r="B167" s="112"/>
      <c r="C167" s="115"/>
      <c r="D167" s="108"/>
      <c r="E167" s="30">
        <f>IF(Q161="","",Q161)</f>
      </c>
      <c r="F167" s="26" t="s">
        <v>35</v>
      </c>
      <c r="G167" s="30">
        <f>IF(O161="","",O161)</f>
      </c>
      <c r="H167" s="86"/>
      <c r="I167" s="79"/>
      <c r="J167" s="25">
        <f>IF(Q164="","",Q164)</f>
      </c>
      <c r="K167" s="26" t="s">
        <v>35</v>
      </c>
      <c r="L167" s="25">
        <f>IF(O164="","",O164)</f>
      </c>
      <c r="M167" s="86"/>
      <c r="N167" s="129"/>
      <c r="O167" s="130"/>
      <c r="P167" s="130"/>
      <c r="Q167" s="130"/>
      <c r="R167" s="131"/>
      <c r="S167" s="79"/>
      <c r="T167" s="25"/>
      <c r="U167" s="21" t="s">
        <v>35</v>
      </c>
      <c r="V167" s="25"/>
      <c r="W167" s="86"/>
      <c r="X167" s="115"/>
      <c r="Y167" s="92"/>
      <c r="Z167" s="84"/>
      <c r="AA167" s="115"/>
      <c r="AB167" s="84"/>
      <c r="AD167" s="96"/>
      <c r="AE167" s="97">
        <f>IF(T167="","",IF(T167&gt;V167,1,0))</f>
      </c>
      <c r="AF167" s="97">
        <f>IF(T167="","",IF(T167&lt;V167,1,0))</f>
      </c>
      <c r="AG167" s="97"/>
      <c r="AH167" s="97"/>
      <c r="AI167" s="97"/>
      <c r="AJ167" s="97"/>
    </row>
    <row r="168" spans="2:36" s="15" customFormat="1" ht="15" customHeight="1">
      <c r="B168" s="125" t="s">
        <v>195</v>
      </c>
      <c r="C168" s="113" t="s">
        <v>224</v>
      </c>
      <c r="D168" s="19" t="str">
        <f>IF(D169="","",IF(D169&gt;H169,"○","×"))</f>
        <v>×</v>
      </c>
      <c r="E168" s="27">
        <f>IF(V159="","",V159)</f>
        <v>10</v>
      </c>
      <c r="F168" s="21" t="s">
        <v>35</v>
      </c>
      <c r="G168" s="27">
        <f>IF(T159="","",T159)</f>
        <v>21</v>
      </c>
      <c r="H168" s="22"/>
      <c r="I168" s="19" t="str">
        <f>IF(I169="","",IF(I169&gt;M169,"○","×"))</f>
        <v>×</v>
      </c>
      <c r="J168" s="20">
        <f>IF(V162="","",V162)</f>
        <v>11</v>
      </c>
      <c r="K168" s="21" t="s">
        <v>35</v>
      </c>
      <c r="L168" s="20">
        <f>IF(T162="","",T162)</f>
        <v>21</v>
      </c>
      <c r="M168" s="22"/>
      <c r="N168" s="19" t="str">
        <f>IF(N169="","",IF(N169&gt;R169,"○","×"))</f>
        <v>×</v>
      </c>
      <c r="O168" s="20">
        <f>IF(V165="","",V165)</f>
        <v>9</v>
      </c>
      <c r="P168" s="21" t="s">
        <v>35</v>
      </c>
      <c r="Q168" s="20">
        <f>IF(T165="","",T165)</f>
        <v>21</v>
      </c>
      <c r="R168" s="22"/>
      <c r="S168" s="80"/>
      <c r="T168" s="81"/>
      <c r="U168" s="81"/>
      <c r="V168" s="81"/>
      <c r="W168" s="82"/>
      <c r="X168" s="113">
        <f>IF(D168="","",COUNTIF(D168:R168,"○"))</f>
        <v>0</v>
      </c>
      <c r="Y168" s="90" t="s">
        <v>37</v>
      </c>
      <c r="Z168" s="93">
        <f>IF(D168="","",COUNTIF(D168:R168,"×"))</f>
        <v>3</v>
      </c>
      <c r="AA168" s="113">
        <f>IF(AD169="","",RANK(AD169,AD159:AD170))</f>
        <v>4</v>
      </c>
      <c r="AB168" s="93"/>
      <c r="AD168" s="96"/>
      <c r="AE168" s="97"/>
      <c r="AF168" s="97"/>
      <c r="AG168" s="97"/>
      <c r="AH168" s="97"/>
      <c r="AI168" s="97"/>
      <c r="AJ168" s="97"/>
    </row>
    <row r="169" spans="2:36" s="15" customFormat="1" ht="15" customHeight="1">
      <c r="B169" s="111"/>
      <c r="C169" s="114"/>
      <c r="D169" s="107">
        <f>W160</f>
        <v>0</v>
      </c>
      <c r="E169" s="29">
        <f>IF(V160="","",V160)</f>
        <v>16</v>
      </c>
      <c r="F169" s="21" t="s">
        <v>35</v>
      </c>
      <c r="G169" s="29">
        <f>IF(T160="","",T160)</f>
        <v>21</v>
      </c>
      <c r="H169" s="85">
        <f>S160</f>
        <v>2</v>
      </c>
      <c r="I169" s="78">
        <f>W163</f>
        <v>0</v>
      </c>
      <c r="J169" s="23">
        <f>IF(V163="","",V163)</f>
        <v>14</v>
      </c>
      <c r="K169" s="21" t="s">
        <v>35</v>
      </c>
      <c r="L169" s="23">
        <f>IF(T163="","",T163)</f>
        <v>21</v>
      </c>
      <c r="M169" s="85">
        <f>S163</f>
        <v>2</v>
      </c>
      <c r="N169" s="78">
        <f>W166</f>
        <v>0</v>
      </c>
      <c r="O169" s="23">
        <f>IF(V166="","",V166)</f>
        <v>7</v>
      </c>
      <c r="P169" s="21" t="s">
        <v>35</v>
      </c>
      <c r="Q169" s="23">
        <f>IF(T166="","",T166)</f>
        <v>21</v>
      </c>
      <c r="R169" s="85">
        <f>S166</f>
        <v>2</v>
      </c>
      <c r="S169" s="83"/>
      <c r="T169" s="127"/>
      <c r="U169" s="127"/>
      <c r="V169" s="127"/>
      <c r="W169" s="128"/>
      <c r="X169" s="114"/>
      <c r="Y169" s="91"/>
      <c r="Z169" s="94"/>
      <c r="AA169" s="114"/>
      <c r="AB169" s="94"/>
      <c r="AD169" s="96">
        <f>IF(X168="","",X168*1000+(D169+I169+N169)*100+((D169+I169+N169)-(H169+M169+R169))*10+((SUM(E168:E170)+SUM(J168:J170)+SUM(O168:O170))-(SUM(G168:G170)+SUM(L168:L170)+SUM(Q168:Q170))))</f>
        <v>-119</v>
      </c>
      <c r="AE169" s="97"/>
      <c r="AF169" s="97"/>
      <c r="AG169" s="97"/>
      <c r="AH169" s="97"/>
      <c r="AI169" s="97"/>
      <c r="AJ169" s="97"/>
    </row>
    <row r="170" spans="2:36" s="15" customFormat="1" ht="15" customHeight="1">
      <c r="B170" s="112"/>
      <c r="C170" s="115"/>
      <c r="D170" s="108"/>
      <c r="E170" s="30">
        <f>IF(V161="","",V161)</f>
      </c>
      <c r="F170" s="21" t="s">
        <v>35</v>
      </c>
      <c r="G170" s="30">
        <f>IF(T161="","",T161)</f>
      </c>
      <c r="H170" s="86"/>
      <c r="I170" s="79"/>
      <c r="J170" s="25">
        <f>IF(V164="","",V164)</f>
      </c>
      <c r="K170" s="26" t="s">
        <v>35</v>
      </c>
      <c r="L170" s="25">
        <f>IF(T164="","",T164)</f>
      </c>
      <c r="M170" s="86"/>
      <c r="N170" s="79"/>
      <c r="O170" s="25">
        <f>IF(V167="","",V167)</f>
      </c>
      <c r="P170" s="26" t="s">
        <v>35</v>
      </c>
      <c r="Q170" s="25">
        <f>IF(T167="","",T167)</f>
      </c>
      <c r="R170" s="86"/>
      <c r="S170" s="129"/>
      <c r="T170" s="130"/>
      <c r="U170" s="130"/>
      <c r="V170" s="130"/>
      <c r="W170" s="131"/>
      <c r="X170" s="115"/>
      <c r="Y170" s="92"/>
      <c r="Z170" s="84"/>
      <c r="AA170" s="115"/>
      <c r="AB170" s="84"/>
      <c r="AD170" s="96"/>
      <c r="AE170" s="97"/>
      <c r="AF170" s="97"/>
      <c r="AG170" s="97"/>
      <c r="AH170" s="97"/>
      <c r="AI170" s="97"/>
      <c r="AJ170" s="97"/>
    </row>
    <row r="171" spans="2:36" s="15" customFormat="1" ht="15" customHeight="1">
      <c r="B171" s="31"/>
      <c r="C171" s="32"/>
      <c r="D171" s="33"/>
      <c r="E171" s="33"/>
      <c r="F171" s="34"/>
      <c r="G171" s="33"/>
      <c r="AD171" s="96"/>
      <c r="AE171" s="97"/>
      <c r="AF171" s="97"/>
      <c r="AG171" s="97"/>
      <c r="AH171" s="97"/>
      <c r="AI171" s="97"/>
      <c r="AJ171" s="97"/>
    </row>
    <row r="172" spans="2:36" s="15" customFormat="1" ht="15" customHeight="1">
      <c r="B172" s="16" t="s">
        <v>31</v>
      </c>
      <c r="C172" s="17"/>
      <c r="D172" s="126" t="s">
        <v>231</v>
      </c>
      <c r="E172" s="88"/>
      <c r="F172" s="88"/>
      <c r="G172" s="88"/>
      <c r="H172" s="89"/>
      <c r="I172" s="126" t="s">
        <v>232</v>
      </c>
      <c r="J172" s="88"/>
      <c r="K172" s="88"/>
      <c r="L172" s="88"/>
      <c r="M172" s="89"/>
      <c r="N172" s="126" t="s">
        <v>149</v>
      </c>
      <c r="O172" s="88"/>
      <c r="P172" s="88"/>
      <c r="Q172" s="88"/>
      <c r="R172" s="89"/>
      <c r="S172" s="126" t="s">
        <v>133</v>
      </c>
      <c r="T172" s="88"/>
      <c r="U172" s="88"/>
      <c r="V172" s="88"/>
      <c r="W172" s="89"/>
      <c r="X172" s="126" t="s">
        <v>33</v>
      </c>
      <c r="Y172" s="88"/>
      <c r="Z172" s="89"/>
      <c r="AA172" s="126" t="s">
        <v>34</v>
      </c>
      <c r="AB172" s="89"/>
      <c r="AD172" s="96"/>
      <c r="AE172" s="97"/>
      <c r="AF172" s="97"/>
      <c r="AG172" s="97"/>
      <c r="AH172" s="97"/>
      <c r="AI172" s="97"/>
      <c r="AJ172" s="97"/>
    </row>
    <row r="173" spans="2:36" s="15" customFormat="1" ht="15" customHeight="1">
      <c r="B173" s="125" t="s">
        <v>138</v>
      </c>
      <c r="C173" s="113" t="s">
        <v>228</v>
      </c>
      <c r="D173" s="80"/>
      <c r="E173" s="81"/>
      <c r="F173" s="81"/>
      <c r="G173" s="81"/>
      <c r="H173" s="82"/>
      <c r="I173" s="19" t="str">
        <f>IF(I174="","",IF(I174&gt;M174,"○","×"))</f>
        <v>○</v>
      </c>
      <c r="J173" s="20">
        <v>21</v>
      </c>
      <c r="K173" s="21" t="s">
        <v>105</v>
      </c>
      <c r="L173" s="20">
        <v>0</v>
      </c>
      <c r="M173" s="22"/>
      <c r="N173" s="19" t="str">
        <f>IF(N174="","",IF(N174&gt;R174,"○","×"))</f>
        <v>○</v>
      </c>
      <c r="O173" s="20">
        <v>21</v>
      </c>
      <c r="P173" s="21" t="s">
        <v>105</v>
      </c>
      <c r="Q173" s="20">
        <v>7</v>
      </c>
      <c r="R173" s="22"/>
      <c r="S173" s="19" t="str">
        <f>IF(S174="","",IF(S174&gt;W174,"○","×"))</f>
        <v>○</v>
      </c>
      <c r="T173" s="20">
        <v>21</v>
      </c>
      <c r="U173" s="21" t="s">
        <v>105</v>
      </c>
      <c r="V173" s="20">
        <v>16</v>
      </c>
      <c r="W173" s="22"/>
      <c r="X173" s="113">
        <f>IF(I173="","",COUNTIF(I173:W173,"○"))</f>
        <v>3</v>
      </c>
      <c r="Y173" s="90" t="s">
        <v>37</v>
      </c>
      <c r="Z173" s="93">
        <f>IF(I173="","",COUNTIF(I173:W173,"×"))</f>
        <v>0</v>
      </c>
      <c r="AA173" s="113">
        <f>IF(AD174="","",RANK(AD174,AD173:AD184))</f>
        <v>1</v>
      </c>
      <c r="AB173" s="93"/>
      <c r="AD173" s="96"/>
      <c r="AE173" s="97">
        <f>IF(J173="","",IF(J173&gt;L173,1,0))</f>
        <v>1</v>
      </c>
      <c r="AF173" s="97">
        <f>IF(J173="","",IF(J173&lt;L173,1,0))</f>
        <v>0</v>
      </c>
      <c r="AG173" s="97">
        <f>IF(O173="","",IF(O173&gt;Q173,1,0))</f>
        <v>1</v>
      </c>
      <c r="AH173" s="97">
        <f>IF(O173="","",IF(O173&lt;Q173,1,0))</f>
        <v>0</v>
      </c>
      <c r="AI173" s="97">
        <f>IF(T173="","",IF(T173&gt;V173,1,0))</f>
        <v>1</v>
      </c>
      <c r="AJ173" s="97">
        <f>IF(T173="","",IF(T173&lt;V173,1,0))</f>
        <v>0</v>
      </c>
    </row>
    <row r="174" spans="2:36" s="15" customFormat="1" ht="15" customHeight="1">
      <c r="B174" s="111"/>
      <c r="C174" s="114"/>
      <c r="D174" s="83"/>
      <c r="E174" s="127"/>
      <c r="F174" s="127"/>
      <c r="G174" s="127"/>
      <c r="H174" s="128"/>
      <c r="I174" s="78">
        <f>IF(J173="","",SUM(AE173:AE175))</f>
        <v>2</v>
      </c>
      <c r="J174" s="23">
        <v>21</v>
      </c>
      <c r="K174" s="21" t="s">
        <v>35</v>
      </c>
      <c r="L174" s="23">
        <v>0</v>
      </c>
      <c r="M174" s="85">
        <f>IF(J173="","",SUM(AF173:AF175))</f>
        <v>0</v>
      </c>
      <c r="N174" s="78">
        <f>IF(O173="","",SUM(AG173:AG175))</f>
        <v>2</v>
      </c>
      <c r="O174" s="23">
        <v>21</v>
      </c>
      <c r="P174" s="21" t="s">
        <v>105</v>
      </c>
      <c r="Q174" s="23">
        <v>17</v>
      </c>
      <c r="R174" s="85">
        <f>IF(O173="","",SUM(AH173:AH175))</f>
        <v>0</v>
      </c>
      <c r="S174" s="78">
        <f>IF(T173="","",SUM(AI173:AI175))</f>
        <v>2</v>
      </c>
      <c r="T174" s="23">
        <v>21</v>
      </c>
      <c r="U174" s="21" t="s">
        <v>105</v>
      </c>
      <c r="V174" s="23">
        <v>15</v>
      </c>
      <c r="W174" s="85">
        <f>IF(T173="","",SUM(AJ173:AJ175))</f>
        <v>0</v>
      </c>
      <c r="X174" s="114"/>
      <c r="Y174" s="91"/>
      <c r="Z174" s="94"/>
      <c r="AA174" s="114"/>
      <c r="AB174" s="94"/>
      <c r="AD174" s="96">
        <f>IF(X173="","",X173*1000+(S174+I174+N174)*100+((S174+I174+N174)-(W174+M174+R174))*10+((SUM(T173:T175)+SUM(J173:J175)+SUM(O173:O175))-(SUM(V173:V175)+SUM(L173:L175)+SUM(Q173:Q175))))</f>
        <v>3731</v>
      </c>
      <c r="AE174" s="97">
        <f>IF(J174="","",IF(J174&gt;L174,1,0))</f>
        <v>1</v>
      </c>
      <c r="AF174" s="97">
        <f>IF(J174="","",IF(J174&lt;L174,1,0))</f>
        <v>0</v>
      </c>
      <c r="AG174" s="97">
        <f>IF(O174="","",IF(O174&gt;Q174,1,0))</f>
        <v>1</v>
      </c>
      <c r="AH174" s="97">
        <f>IF(O174="","",IF(O174&lt;Q174,1,0))</f>
        <v>0</v>
      </c>
      <c r="AI174" s="97">
        <f>IF(T174="","",IF(T174&gt;V174,1,0))</f>
        <v>1</v>
      </c>
      <c r="AJ174" s="97">
        <f>IF(T174="","",IF(T174&lt;V174,1,0))</f>
        <v>0</v>
      </c>
    </row>
    <row r="175" spans="2:36" s="15" customFormat="1" ht="15" customHeight="1">
      <c r="B175" s="112"/>
      <c r="C175" s="115"/>
      <c r="D175" s="129"/>
      <c r="E175" s="130"/>
      <c r="F175" s="130"/>
      <c r="G175" s="130"/>
      <c r="H175" s="131"/>
      <c r="I175" s="79"/>
      <c r="J175" s="25"/>
      <c r="K175" s="21" t="s">
        <v>105</v>
      </c>
      <c r="L175" s="25"/>
      <c r="M175" s="86"/>
      <c r="N175" s="79"/>
      <c r="O175" s="25"/>
      <c r="P175" s="26" t="s">
        <v>105</v>
      </c>
      <c r="Q175" s="25"/>
      <c r="R175" s="86"/>
      <c r="S175" s="79"/>
      <c r="T175" s="25"/>
      <c r="U175" s="26" t="s">
        <v>105</v>
      </c>
      <c r="V175" s="25"/>
      <c r="W175" s="86"/>
      <c r="X175" s="115"/>
      <c r="Y175" s="92"/>
      <c r="Z175" s="84"/>
      <c r="AA175" s="115"/>
      <c r="AB175" s="84"/>
      <c r="AD175" s="96"/>
      <c r="AE175" s="97">
        <f>IF(J175="","",IF(J175&gt;L175,1,0))</f>
      </c>
      <c r="AF175" s="97">
        <f>IF(J175="","",IF(J175&lt;L175,1,0))</f>
      </c>
      <c r="AG175" s="97">
        <f>IF(O175="","",IF(O175&gt;Q175,1,0))</f>
      </c>
      <c r="AH175" s="97">
        <f>IF(O175="","",IF(O175&lt;Q175,1,0))</f>
      </c>
      <c r="AI175" s="97">
        <f>IF(T175="","",IF(T175&gt;V175,1,0))</f>
      </c>
      <c r="AJ175" s="97">
        <f>IF(T175="","",IF(T175&lt;V175,1,0))</f>
      </c>
    </row>
    <row r="176" spans="2:36" s="15" customFormat="1" ht="15" customHeight="1">
      <c r="B176" s="132" t="s">
        <v>348</v>
      </c>
      <c r="C176" s="135" t="s">
        <v>349</v>
      </c>
      <c r="D176" s="35" t="str">
        <f>IF(D177="","",IF(D177&gt;H177,"○","×"))</f>
        <v>×</v>
      </c>
      <c r="E176" s="29">
        <f>IF(L173="","",L173)</f>
        <v>0</v>
      </c>
      <c r="F176" s="21" t="s">
        <v>105</v>
      </c>
      <c r="G176" s="29">
        <f>IF(J173="","",J173)</f>
        <v>21</v>
      </c>
      <c r="H176" s="24"/>
      <c r="I176" s="80"/>
      <c r="J176" s="81"/>
      <c r="K176" s="81"/>
      <c r="L176" s="81"/>
      <c r="M176" s="82"/>
      <c r="N176" s="35" t="str">
        <f>IF(N177="","",IF(N177&gt;R177,"○","×"))</f>
        <v>×</v>
      </c>
      <c r="O176" s="23">
        <v>0</v>
      </c>
      <c r="P176" s="21" t="s">
        <v>40</v>
      </c>
      <c r="Q176" s="23">
        <v>21</v>
      </c>
      <c r="R176" s="24"/>
      <c r="S176" s="35" t="str">
        <f>IF(S177="","",IF(S177&gt;W177,"○","×"))</f>
        <v>×</v>
      </c>
      <c r="T176" s="23">
        <v>0</v>
      </c>
      <c r="U176" s="21" t="s">
        <v>40</v>
      </c>
      <c r="V176" s="23">
        <v>21</v>
      </c>
      <c r="W176" s="24"/>
      <c r="X176" s="113">
        <f>IF(D176="","",COUNTIF(D176:W178,"○"))</f>
        <v>0</v>
      </c>
      <c r="Y176" s="90" t="s">
        <v>37</v>
      </c>
      <c r="Z176" s="93">
        <f>IF(D176="","",COUNTIF(D176:W178,"×"))</f>
        <v>3</v>
      </c>
      <c r="AA176" s="113">
        <f>IF(AD177="","",RANK(AD177,AD173:AD184))</f>
        <v>4</v>
      </c>
      <c r="AB176" s="93"/>
      <c r="AD176" s="96"/>
      <c r="AE176" s="97">
        <f>IF(O176="","",IF(O176&gt;Q176,1,0))</f>
        <v>0</v>
      </c>
      <c r="AF176" s="97">
        <f>IF(O176="","",IF(O176&lt;Q176,1,0))</f>
        <v>1</v>
      </c>
      <c r="AG176" s="97">
        <f>IF(T176="","",IF(T176&gt;V176,1,0))</f>
        <v>0</v>
      </c>
      <c r="AH176" s="97">
        <f>IF(T176="","",IF(T176&lt;V176,1,0))</f>
        <v>1</v>
      </c>
      <c r="AI176" s="97"/>
      <c r="AJ176" s="97"/>
    </row>
    <row r="177" spans="2:36" s="15" customFormat="1" ht="15" customHeight="1">
      <c r="B177" s="133"/>
      <c r="C177" s="105"/>
      <c r="D177" s="107">
        <f>IF(M174="","",M174)</f>
        <v>0</v>
      </c>
      <c r="E177" s="29">
        <f>IF(L174="","",L174)</f>
        <v>0</v>
      </c>
      <c r="F177" s="21" t="s">
        <v>40</v>
      </c>
      <c r="G177" s="29">
        <f>IF(J174="","",J174)</f>
        <v>21</v>
      </c>
      <c r="H177" s="85">
        <f>IF(I174="","",I174)</f>
        <v>2</v>
      </c>
      <c r="I177" s="83"/>
      <c r="J177" s="127"/>
      <c r="K177" s="127"/>
      <c r="L177" s="127"/>
      <c r="M177" s="128"/>
      <c r="N177" s="78">
        <f>IF(O176="","",SUM(AE176:AE178))</f>
        <v>0</v>
      </c>
      <c r="O177" s="23">
        <v>0</v>
      </c>
      <c r="P177" s="21" t="s">
        <v>105</v>
      </c>
      <c r="Q177" s="23">
        <v>21</v>
      </c>
      <c r="R177" s="85">
        <f>IF(O176="","",SUM(AF176:AF178))</f>
        <v>2</v>
      </c>
      <c r="S177" s="78">
        <f>IF(T176="","",SUM(AG176:AG178))</f>
        <v>0</v>
      </c>
      <c r="T177" s="23">
        <v>0</v>
      </c>
      <c r="U177" s="21" t="s">
        <v>105</v>
      </c>
      <c r="V177" s="23">
        <v>21</v>
      </c>
      <c r="W177" s="85">
        <f>IF(T176="","",SUM(AH176:AH178))</f>
        <v>2</v>
      </c>
      <c r="X177" s="114"/>
      <c r="Y177" s="91"/>
      <c r="Z177" s="94"/>
      <c r="AA177" s="114"/>
      <c r="AB177" s="94"/>
      <c r="AD177" s="96">
        <f>IF(X176="","",X176*1000+(D177+S177+N177)*100+((D177+S177+N177)-(H177+W177+R177))*10+((SUM(E176:E178)+SUM(T176:T178)+SUM(O176:O178))-(SUM(G176:G178)+SUM(V176:V178)+SUM(Q176:Q178))))</f>
        <v>-186</v>
      </c>
      <c r="AE177" s="97">
        <f>IF(O177="","",IF(O177&gt;Q177,1,0))</f>
        <v>0</v>
      </c>
      <c r="AF177" s="97">
        <f>IF(O177="","",IF(O177&lt;Q177,1,0))</f>
        <v>1</v>
      </c>
      <c r="AG177" s="97">
        <f>IF(T177="","",IF(T177&gt;V177,1,0))</f>
        <v>0</v>
      </c>
      <c r="AH177" s="97">
        <f>IF(T177="","",IF(T177&lt;V177,1,0))</f>
        <v>1</v>
      </c>
      <c r="AI177" s="97"/>
      <c r="AJ177" s="97"/>
    </row>
    <row r="178" spans="2:36" s="15" customFormat="1" ht="15" customHeight="1">
      <c r="B178" s="134"/>
      <c r="C178" s="106"/>
      <c r="D178" s="108"/>
      <c r="E178" s="30">
        <f>IF(L175="","",L175)</f>
      </c>
      <c r="F178" s="26" t="s">
        <v>105</v>
      </c>
      <c r="G178" s="30">
        <f>IF(J175="","",J175)</f>
      </c>
      <c r="H178" s="86"/>
      <c r="I178" s="129"/>
      <c r="J178" s="130"/>
      <c r="K178" s="130"/>
      <c r="L178" s="130"/>
      <c r="M178" s="131"/>
      <c r="N178" s="79"/>
      <c r="O178" s="25"/>
      <c r="P178" s="21" t="s">
        <v>105</v>
      </c>
      <c r="Q178" s="25"/>
      <c r="R178" s="86"/>
      <c r="S178" s="79"/>
      <c r="T178" s="25"/>
      <c r="U178" s="21" t="s">
        <v>105</v>
      </c>
      <c r="V178" s="25"/>
      <c r="W178" s="86"/>
      <c r="X178" s="115"/>
      <c r="Y178" s="92"/>
      <c r="Z178" s="84"/>
      <c r="AA178" s="115"/>
      <c r="AB178" s="84"/>
      <c r="AD178" s="96"/>
      <c r="AE178" s="97">
        <f>IF(O178="","",IF(O178&gt;Q178,1,0))</f>
      </c>
      <c r="AF178" s="97">
        <f>IF(O178="","",IF(O178&lt;Q178,1,0))</f>
      </c>
      <c r="AG178" s="97">
        <f>IF(T178="","",IF(T178&gt;V178,1,0))</f>
      </c>
      <c r="AH178" s="97">
        <f>IF(T178="","",IF(T178&lt;V178,1,0))</f>
      </c>
      <c r="AI178" s="97"/>
      <c r="AJ178" s="97"/>
    </row>
    <row r="179" spans="2:36" s="15" customFormat="1" ht="15" customHeight="1">
      <c r="B179" s="125" t="s">
        <v>77</v>
      </c>
      <c r="C179" s="113" t="s">
        <v>229</v>
      </c>
      <c r="D179" s="35" t="str">
        <f>IF(D180="","",IF(D180&gt;H180,"○","×"))</f>
        <v>×</v>
      </c>
      <c r="E179" s="29">
        <f>IF(Q173="","",Q173)</f>
        <v>7</v>
      </c>
      <c r="F179" s="21" t="s">
        <v>105</v>
      </c>
      <c r="G179" s="29">
        <f>IF(O173="","",O173)</f>
        <v>21</v>
      </c>
      <c r="H179" s="24"/>
      <c r="I179" s="35" t="str">
        <f>IF(I180="","",IF(I180&gt;M180,"○","×"))</f>
        <v>○</v>
      </c>
      <c r="J179" s="23">
        <f>IF(Q176="","",Q176)</f>
        <v>21</v>
      </c>
      <c r="K179" s="21" t="s">
        <v>105</v>
      </c>
      <c r="L179" s="23">
        <f>IF(O176="","",O176)</f>
        <v>0</v>
      </c>
      <c r="M179" s="24"/>
      <c r="N179" s="80"/>
      <c r="O179" s="81"/>
      <c r="P179" s="81"/>
      <c r="Q179" s="81"/>
      <c r="R179" s="82"/>
      <c r="S179" s="35" t="str">
        <f>IF(S180="","",IF(S180&gt;W180,"○","×"))</f>
        <v>○</v>
      </c>
      <c r="T179" s="23">
        <v>21</v>
      </c>
      <c r="U179" s="28" t="s">
        <v>69</v>
      </c>
      <c r="V179" s="23">
        <v>7</v>
      </c>
      <c r="W179" s="24"/>
      <c r="X179" s="113">
        <f>IF(D179="","",COUNTIF(D179:W181,"○"))</f>
        <v>2</v>
      </c>
      <c r="Y179" s="90" t="s">
        <v>37</v>
      </c>
      <c r="Z179" s="93">
        <f>IF(D179="","",COUNTIF(D179:W181,"×"))</f>
        <v>1</v>
      </c>
      <c r="AA179" s="113">
        <f>IF(AD180="","",RANK(AD180,AD173:AD184))</f>
        <v>2</v>
      </c>
      <c r="AB179" s="93"/>
      <c r="AD179" s="96"/>
      <c r="AE179" s="97">
        <f>IF(T179="","",IF(T179&gt;V179,1,0))</f>
        <v>1</v>
      </c>
      <c r="AF179" s="97">
        <f>IF(T179="","",IF(T179&lt;V179,1,0))</f>
        <v>0</v>
      </c>
      <c r="AG179" s="97"/>
      <c r="AH179" s="97"/>
      <c r="AI179" s="97"/>
      <c r="AJ179" s="97"/>
    </row>
    <row r="180" spans="2:36" s="15" customFormat="1" ht="15" customHeight="1">
      <c r="B180" s="111"/>
      <c r="C180" s="114"/>
      <c r="D180" s="107">
        <f>IF(R174="","",R174)</f>
        <v>0</v>
      </c>
      <c r="E180" s="29">
        <f>IF(Q174="","",Q174)</f>
        <v>17</v>
      </c>
      <c r="F180" s="21" t="s">
        <v>69</v>
      </c>
      <c r="G180" s="29">
        <f>IF(O174="","",O174)</f>
        <v>21</v>
      </c>
      <c r="H180" s="85">
        <f>IF(N174="","",N174)</f>
        <v>2</v>
      </c>
      <c r="I180" s="78">
        <f>IF(R177="","",R177)</f>
        <v>2</v>
      </c>
      <c r="J180" s="23">
        <f>IF(Q177="","",Q177)</f>
        <v>21</v>
      </c>
      <c r="K180" s="21" t="s">
        <v>105</v>
      </c>
      <c r="L180" s="23">
        <f>IF(O177="","",O177)</f>
        <v>0</v>
      </c>
      <c r="M180" s="85">
        <f>IF(N177="","",N177)</f>
        <v>0</v>
      </c>
      <c r="N180" s="83"/>
      <c r="O180" s="127"/>
      <c r="P180" s="127"/>
      <c r="Q180" s="127"/>
      <c r="R180" s="128"/>
      <c r="S180" s="78">
        <f>IF(T179="","",SUM(AE179:AE181))</f>
        <v>2</v>
      </c>
      <c r="T180" s="23">
        <v>21</v>
      </c>
      <c r="U180" s="21" t="s">
        <v>105</v>
      </c>
      <c r="V180" s="23">
        <v>4</v>
      </c>
      <c r="W180" s="85">
        <f>IF(T179="","",SUM(AF179:AF181))</f>
        <v>0</v>
      </c>
      <c r="X180" s="114"/>
      <c r="Y180" s="91"/>
      <c r="Z180" s="94"/>
      <c r="AA180" s="114"/>
      <c r="AB180" s="94"/>
      <c r="AD180" s="96">
        <f>IF(X179="","",X179*1000+(D180+I180+S180)*100+((D180+I180+S180)-(H180+M180+W180))*10+((SUM(E179:E181)+SUM(J179:J181)+SUM(T179:T181))-(SUM(G179:G181)+SUM(L179:L181)+SUM(V179:V181))))</f>
        <v>2475</v>
      </c>
      <c r="AE180" s="97">
        <f>IF(T180="","",IF(T180&gt;V180,1,0))</f>
        <v>1</v>
      </c>
      <c r="AF180" s="97">
        <f>IF(T180="","",IF(T180&lt;V180,1,0))</f>
        <v>0</v>
      </c>
      <c r="AG180" s="97"/>
      <c r="AH180" s="97"/>
      <c r="AI180" s="97"/>
      <c r="AJ180" s="97"/>
    </row>
    <row r="181" spans="2:36" s="15" customFormat="1" ht="15" customHeight="1">
      <c r="B181" s="112"/>
      <c r="C181" s="115"/>
      <c r="D181" s="108"/>
      <c r="E181" s="29">
        <f>IF(Q175="","",Q175)</f>
      </c>
      <c r="F181" s="21" t="s">
        <v>105</v>
      </c>
      <c r="G181" s="30">
        <f>IF(O175="","",O175)</f>
      </c>
      <c r="H181" s="86"/>
      <c r="I181" s="79"/>
      <c r="J181" s="23">
        <f>IF(Q178="","",Q178)</f>
      </c>
      <c r="K181" s="21" t="s">
        <v>105</v>
      </c>
      <c r="L181" s="23">
        <f>IF(O178="","",O178)</f>
      </c>
      <c r="M181" s="86"/>
      <c r="N181" s="129"/>
      <c r="O181" s="130"/>
      <c r="P181" s="130"/>
      <c r="Q181" s="130"/>
      <c r="R181" s="131"/>
      <c r="S181" s="79"/>
      <c r="T181" s="25"/>
      <c r="U181" s="21" t="s">
        <v>105</v>
      </c>
      <c r="V181" s="25"/>
      <c r="W181" s="86"/>
      <c r="X181" s="115"/>
      <c r="Y181" s="92"/>
      <c r="Z181" s="84"/>
      <c r="AA181" s="115"/>
      <c r="AB181" s="84"/>
      <c r="AD181" s="96"/>
      <c r="AE181" s="97">
        <f>IF(T181="","",IF(T181&gt;V181,1,0))</f>
      </c>
      <c r="AF181" s="97">
        <f>IF(T181="","",IF(T181&lt;V181,1,0))</f>
      </c>
      <c r="AG181" s="97"/>
      <c r="AH181" s="97"/>
      <c r="AI181" s="97"/>
      <c r="AJ181" s="97"/>
    </row>
    <row r="182" spans="2:36" s="15" customFormat="1" ht="15" customHeight="1">
      <c r="B182" s="125" t="s">
        <v>130</v>
      </c>
      <c r="C182" s="113" t="s">
        <v>230</v>
      </c>
      <c r="D182" s="35" t="str">
        <f>IF(D183="","",IF(D183&gt;H183,"○","×"))</f>
        <v>×</v>
      </c>
      <c r="E182" s="27">
        <f>IF(V173="","",V173)</f>
        <v>16</v>
      </c>
      <c r="F182" s="28" t="s">
        <v>105</v>
      </c>
      <c r="G182" s="29">
        <f>IF(T173="","",T173)</f>
        <v>21</v>
      </c>
      <c r="H182" s="24"/>
      <c r="I182" s="35" t="str">
        <f>IF(I183="","",IF(I183&gt;M183,"○","×"))</f>
        <v>○</v>
      </c>
      <c r="J182" s="20">
        <f>IF(V176="","",V176)</f>
        <v>21</v>
      </c>
      <c r="K182" s="28" t="s">
        <v>49</v>
      </c>
      <c r="L182" s="20">
        <f>IF(T176="","",T176)</f>
        <v>0</v>
      </c>
      <c r="M182" s="24"/>
      <c r="N182" s="35" t="str">
        <f>IF(N183="","",IF(N183&gt;R183,"○","×"))</f>
        <v>×</v>
      </c>
      <c r="O182" s="23">
        <f>IF(V179="","",V179)</f>
        <v>7</v>
      </c>
      <c r="P182" s="21" t="s">
        <v>49</v>
      </c>
      <c r="Q182" s="23">
        <f>IF(T179="","",T179)</f>
        <v>21</v>
      </c>
      <c r="R182" s="24"/>
      <c r="S182" s="80"/>
      <c r="T182" s="81"/>
      <c r="U182" s="81"/>
      <c r="V182" s="81"/>
      <c r="W182" s="82"/>
      <c r="X182" s="113">
        <f>IF(D182="","",COUNTIF(D182:R182,"○"))</f>
        <v>1</v>
      </c>
      <c r="Y182" s="90" t="s">
        <v>37</v>
      </c>
      <c r="Z182" s="93">
        <f>IF(D182="","",COUNTIF(D182:R182,"×"))</f>
        <v>2</v>
      </c>
      <c r="AA182" s="113">
        <f>IF(AD183="","",RANK(AD183,AD173:AD184))</f>
        <v>3</v>
      </c>
      <c r="AB182" s="93"/>
      <c r="AD182" s="96"/>
      <c r="AE182" s="97"/>
      <c r="AF182" s="97"/>
      <c r="AG182" s="97"/>
      <c r="AH182" s="97"/>
      <c r="AI182" s="97"/>
      <c r="AJ182" s="97"/>
    </row>
    <row r="183" spans="2:36" s="15" customFormat="1" ht="15" customHeight="1">
      <c r="B183" s="111"/>
      <c r="C183" s="114"/>
      <c r="D183" s="107">
        <f>IF(W174="","",W174)</f>
        <v>0</v>
      </c>
      <c r="E183" s="29">
        <f>IF(V174="","",V174)</f>
        <v>15</v>
      </c>
      <c r="F183" s="21" t="s">
        <v>69</v>
      </c>
      <c r="G183" s="29">
        <f>IF(T174="","",T174)</f>
        <v>21</v>
      </c>
      <c r="H183" s="85">
        <f>IF(S174="","",S174)</f>
        <v>2</v>
      </c>
      <c r="I183" s="78">
        <f>IF(W177="","",W177)</f>
        <v>2</v>
      </c>
      <c r="J183" s="23">
        <f>IF(V177="","",V177)</f>
        <v>21</v>
      </c>
      <c r="K183" s="21" t="s">
        <v>105</v>
      </c>
      <c r="L183" s="23">
        <f>IF(T177="","",T177)</f>
        <v>0</v>
      </c>
      <c r="M183" s="85">
        <f>IF(S177="","",S177)</f>
        <v>0</v>
      </c>
      <c r="N183" s="78">
        <f>IF(W180="","",W180)</f>
        <v>0</v>
      </c>
      <c r="O183" s="23">
        <f>IF(V180="","",V180)</f>
        <v>4</v>
      </c>
      <c r="P183" s="21" t="s">
        <v>105</v>
      </c>
      <c r="Q183" s="23">
        <f>IF(T180="","",T180)</f>
        <v>21</v>
      </c>
      <c r="R183" s="85">
        <f>IF(S180="","",S180)</f>
        <v>2</v>
      </c>
      <c r="S183" s="83"/>
      <c r="T183" s="127"/>
      <c r="U183" s="127"/>
      <c r="V183" s="127"/>
      <c r="W183" s="128"/>
      <c r="X183" s="114"/>
      <c r="Y183" s="91"/>
      <c r="Z183" s="94"/>
      <c r="AA183" s="114"/>
      <c r="AB183" s="94"/>
      <c r="AD183" s="96">
        <f>IF(X182="","",X182*1000+(D183+I183+N183)*100+((D183+I183+N183)-(H183+M183+R183))*10+((SUM(E182:E184)+SUM(J182:J184)+SUM(O182:O184))-(SUM(G182:G184)+SUM(L182:L184)+SUM(Q182:Q184))))</f>
        <v>1180</v>
      </c>
      <c r="AE183" s="97"/>
      <c r="AF183" s="97"/>
      <c r="AG183" s="97"/>
      <c r="AH183" s="97"/>
      <c r="AI183" s="97"/>
      <c r="AJ183" s="97"/>
    </row>
    <row r="184" spans="2:36" s="15" customFormat="1" ht="15" customHeight="1">
      <c r="B184" s="112"/>
      <c r="C184" s="115"/>
      <c r="D184" s="108"/>
      <c r="E184" s="29">
        <f>IF(V175="","",V175)</f>
      </c>
      <c r="F184" s="21" t="s">
        <v>105</v>
      </c>
      <c r="G184" s="30">
        <f>IF(T175="","",T175)</f>
      </c>
      <c r="H184" s="86"/>
      <c r="I184" s="79"/>
      <c r="J184" s="25">
        <f>IF(V178="","",V178)</f>
      </c>
      <c r="K184" s="21" t="s">
        <v>105</v>
      </c>
      <c r="L184" s="25">
        <f>IF(T178="","",T178)</f>
      </c>
      <c r="M184" s="86"/>
      <c r="N184" s="79"/>
      <c r="O184" s="25">
        <f>IF(V181="","",V181)</f>
      </c>
      <c r="P184" s="21" t="s">
        <v>105</v>
      </c>
      <c r="Q184" s="25">
        <f>IF(T181="","",T181)</f>
      </c>
      <c r="R184" s="86"/>
      <c r="S184" s="129"/>
      <c r="T184" s="130"/>
      <c r="U184" s="130"/>
      <c r="V184" s="130"/>
      <c r="W184" s="131"/>
      <c r="X184" s="115"/>
      <c r="Y184" s="92"/>
      <c r="Z184" s="84"/>
      <c r="AA184" s="115"/>
      <c r="AB184" s="84"/>
      <c r="AD184" s="96"/>
      <c r="AE184" s="97"/>
      <c r="AF184" s="97"/>
      <c r="AG184" s="97"/>
      <c r="AH184" s="97"/>
      <c r="AI184" s="97"/>
      <c r="AJ184" s="97"/>
    </row>
    <row r="185" spans="2:36" s="36" customFormat="1" ht="15" customHeight="1">
      <c r="B185" s="37"/>
      <c r="C185" s="37"/>
      <c r="E185" s="38"/>
      <c r="F185" s="38"/>
      <c r="J185" s="38"/>
      <c r="K185" s="38"/>
      <c r="L185" s="38"/>
      <c r="P185" s="38"/>
      <c r="AD185" s="96"/>
      <c r="AE185" s="97"/>
      <c r="AF185" s="97"/>
      <c r="AG185" s="97"/>
      <c r="AH185" s="97"/>
      <c r="AI185" s="97"/>
      <c r="AJ185" s="97"/>
    </row>
    <row r="186" spans="2:36" s="15" customFormat="1" ht="15" customHeight="1">
      <c r="B186" s="16" t="s">
        <v>190</v>
      </c>
      <c r="C186" s="17"/>
      <c r="D186" s="126" t="s">
        <v>236</v>
      </c>
      <c r="E186" s="88"/>
      <c r="F186" s="88"/>
      <c r="G186" s="88"/>
      <c r="H186" s="89"/>
      <c r="I186" s="126" t="s">
        <v>237</v>
      </c>
      <c r="J186" s="88"/>
      <c r="K186" s="88"/>
      <c r="L186" s="88"/>
      <c r="M186" s="89"/>
      <c r="N186" s="126" t="s">
        <v>89</v>
      </c>
      <c r="O186" s="88"/>
      <c r="P186" s="88"/>
      <c r="Q186" s="88"/>
      <c r="R186" s="89"/>
      <c r="S186" s="18"/>
      <c r="T186" s="39" t="s">
        <v>33</v>
      </c>
      <c r="U186" s="39"/>
      <c r="V186" s="126" t="s">
        <v>34</v>
      </c>
      <c r="W186" s="89"/>
      <c r="AA186" s="23"/>
      <c r="AD186" s="96"/>
      <c r="AE186" s="97"/>
      <c r="AF186" s="97"/>
      <c r="AG186" s="97"/>
      <c r="AH186" s="97"/>
      <c r="AI186" s="97"/>
      <c r="AJ186" s="97"/>
    </row>
    <row r="187" spans="2:36" s="15" customFormat="1" ht="15" customHeight="1">
      <c r="B187" s="125" t="s">
        <v>86</v>
      </c>
      <c r="C187" s="113" t="s">
        <v>233</v>
      </c>
      <c r="D187" s="116"/>
      <c r="E187" s="117"/>
      <c r="F187" s="117"/>
      <c r="G187" s="117"/>
      <c r="H187" s="118"/>
      <c r="I187" s="40" t="str">
        <f>IF(I188="","",IF(I188&gt;M188,"○","×"))</f>
        <v>×</v>
      </c>
      <c r="J187" s="27">
        <v>15</v>
      </c>
      <c r="K187" s="21" t="s">
        <v>187</v>
      </c>
      <c r="L187" s="27">
        <v>21</v>
      </c>
      <c r="M187" s="41"/>
      <c r="N187" s="19" t="str">
        <f>IF(N188="","",IF(N188&gt;R188,"○","×"))</f>
        <v>○</v>
      </c>
      <c r="O187" s="27">
        <v>21</v>
      </c>
      <c r="P187" s="21" t="s">
        <v>187</v>
      </c>
      <c r="Q187" s="27">
        <v>19</v>
      </c>
      <c r="R187" s="41"/>
      <c r="S187" s="104">
        <f>IF(I187="","",COUNTIF(I187:R187,"○"))</f>
        <v>1</v>
      </c>
      <c r="T187" s="98" t="s">
        <v>37</v>
      </c>
      <c r="U187" s="101">
        <f>IF(I187="","",COUNTIF(I187:R187,"×"))</f>
        <v>1</v>
      </c>
      <c r="V187" s="104">
        <f>IF(AD188="","",RANK(AD188,AD187:AD195))</f>
        <v>3</v>
      </c>
      <c r="W187" s="101"/>
      <c r="X187" s="29"/>
      <c r="Y187" s="29"/>
      <c r="Z187" s="23"/>
      <c r="AA187" s="23"/>
      <c r="AD187" s="96"/>
      <c r="AE187" s="97">
        <f>IF(J187="","",IF(J187&gt;L187,1,0))</f>
        <v>0</v>
      </c>
      <c r="AF187" s="97">
        <f>IF(L187="","",IF(J187&lt;L187,1,0))</f>
        <v>1</v>
      </c>
      <c r="AG187" s="97">
        <f>IF(O187="","",IF(O187&gt;Q187,1,0))</f>
        <v>1</v>
      </c>
      <c r="AH187" s="97">
        <f>IF(Q187="","",IF(O187&lt;Q187,1,0))</f>
        <v>0</v>
      </c>
      <c r="AI187" s="97"/>
      <c r="AJ187" s="97"/>
    </row>
    <row r="188" spans="2:36" s="15" customFormat="1" ht="15" customHeight="1">
      <c r="B188" s="111"/>
      <c r="C188" s="114"/>
      <c r="D188" s="119"/>
      <c r="E188" s="120"/>
      <c r="F188" s="120"/>
      <c r="G188" s="120"/>
      <c r="H188" s="121"/>
      <c r="I188" s="107">
        <f>IF(J187="","",SUM(AE187:AE189))</f>
        <v>0</v>
      </c>
      <c r="J188" s="29">
        <v>18</v>
      </c>
      <c r="K188" s="21" t="s">
        <v>188</v>
      </c>
      <c r="L188" s="29">
        <v>21</v>
      </c>
      <c r="M188" s="109">
        <f>IF(L187="","",SUM(AF187:AF189))</f>
        <v>2</v>
      </c>
      <c r="N188" s="107">
        <f>IF(O187="","",SUM(AG187:AG189))</f>
        <v>2</v>
      </c>
      <c r="O188" s="42">
        <v>19</v>
      </c>
      <c r="P188" s="21" t="s">
        <v>189</v>
      </c>
      <c r="Q188" s="42">
        <v>21</v>
      </c>
      <c r="R188" s="109">
        <f>IF(Q187="","",SUM(AH187:AH189))</f>
        <v>1</v>
      </c>
      <c r="S188" s="105"/>
      <c r="T188" s="99"/>
      <c r="U188" s="102"/>
      <c r="V188" s="105"/>
      <c r="W188" s="102"/>
      <c r="X188" s="29"/>
      <c r="Y188" s="29"/>
      <c r="Z188" s="23"/>
      <c r="AA188" s="23"/>
      <c r="AD188" s="96">
        <f>IF(S187="","",S187*1000+(I188+N188)*100+((I188+N188)-(M188+R188))*10+((SUM(J187:J189)+SUM(O187:O189))-(SUM(L187:L189)+SUM(Q187:Q189))))</f>
        <v>1183</v>
      </c>
      <c r="AE188" s="97">
        <f>IF(J188="","",IF(J188&gt;L188,1,0))</f>
        <v>0</v>
      </c>
      <c r="AF188" s="97">
        <f>IF(L188="","",IF(J188&lt;L188,1,0))</f>
        <v>1</v>
      </c>
      <c r="AG188" s="97">
        <f>IF(O188="","",IF(O188&gt;Q188,1,0))</f>
        <v>0</v>
      </c>
      <c r="AH188" s="97">
        <f>IF(Q188="","",IF(O188&lt;Q188,1,0))</f>
        <v>1</v>
      </c>
      <c r="AI188" s="97"/>
      <c r="AJ188" s="97"/>
    </row>
    <row r="189" spans="2:36" s="15" customFormat="1" ht="15" customHeight="1">
      <c r="B189" s="112"/>
      <c r="C189" s="115"/>
      <c r="D189" s="122"/>
      <c r="E189" s="123"/>
      <c r="F189" s="123"/>
      <c r="G189" s="123"/>
      <c r="H189" s="124"/>
      <c r="I189" s="108"/>
      <c r="J189" s="30"/>
      <c r="K189" s="21" t="s">
        <v>189</v>
      </c>
      <c r="L189" s="30"/>
      <c r="M189" s="110"/>
      <c r="N189" s="108"/>
      <c r="O189" s="43">
        <v>21</v>
      </c>
      <c r="P189" s="21" t="s">
        <v>189</v>
      </c>
      <c r="Q189" s="43">
        <v>19</v>
      </c>
      <c r="R189" s="110"/>
      <c r="S189" s="106"/>
      <c r="T189" s="100"/>
      <c r="U189" s="103"/>
      <c r="V189" s="106"/>
      <c r="W189" s="103"/>
      <c r="X189" s="29"/>
      <c r="Y189" s="29"/>
      <c r="Z189" s="44"/>
      <c r="AA189" s="44"/>
      <c r="AD189" s="96"/>
      <c r="AE189" s="97">
        <f>IF(J189="","",IF(J189&gt;L189,1,0))</f>
      </c>
      <c r="AF189" s="97">
        <f>IF(L189="","",IF(J189&lt;L189,1,0))</f>
      </c>
      <c r="AG189" s="97">
        <f>IF(O189="","",IF(O189&gt;Q189,1,0))</f>
        <v>1</v>
      </c>
      <c r="AH189" s="97">
        <f>IF(Q189="","",IF(O189&lt;Q189,1,0))</f>
        <v>0</v>
      </c>
      <c r="AI189" s="97"/>
      <c r="AJ189" s="97"/>
    </row>
    <row r="190" spans="2:36" s="15" customFormat="1" ht="15" customHeight="1">
      <c r="B190" s="125" t="s">
        <v>77</v>
      </c>
      <c r="C190" s="113" t="s">
        <v>234</v>
      </c>
      <c r="D190" s="40" t="str">
        <f>IF(E190="","",IF(D191&gt;H191,"○","×"))</f>
        <v>○</v>
      </c>
      <c r="E190" s="27">
        <f>IF(L187="","",L187)</f>
        <v>21</v>
      </c>
      <c r="F190" s="28" t="s">
        <v>189</v>
      </c>
      <c r="G190" s="27">
        <f>IF(J187="","",J187)</f>
        <v>15</v>
      </c>
      <c r="H190" s="45"/>
      <c r="I190" s="116"/>
      <c r="J190" s="117"/>
      <c r="K190" s="117"/>
      <c r="L190" s="117"/>
      <c r="M190" s="118"/>
      <c r="N190" s="40" t="str">
        <f>IF(O190="","",IF(N191&gt;R191,"○","×"))</f>
        <v>×</v>
      </c>
      <c r="O190" s="27">
        <v>8</v>
      </c>
      <c r="P190" s="28" t="s">
        <v>189</v>
      </c>
      <c r="Q190" s="27">
        <v>21</v>
      </c>
      <c r="R190" s="46"/>
      <c r="S190" s="104">
        <f>IF(D190="","",COUNTIF(D190:R192,"○"))</f>
        <v>1</v>
      </c>
      <c r="T190" s="98" t="s">
        <v>37</v>
      </c>
      <c r="U190" s="101">
        <f>IF(D190="","",COUNTIF(D190:R192,"×"))</f>
        <v>1</v>
      </c>
      <c r="V190" s="104">
        <f>IF(AD191="","",RANK(AD191,AD187:AD195))</f>
        <v>2</v>
      </c>
      <c r="W190" s="101"/>
      <c r="X190" s="29"/>
      <c r="Y190" s="29"/>
      <c r="Z190" s="44"/>
      <c r="AA190" s="44"/>
      <c r="AD190" s="96"/>
      <c r="AE190" s="97">
        <f>IF(O190="","",IF(O190&gt;Q190,1,0))</f>
        <v>0</v>
      </c>
      <c r="AF190" s="97">
        <f>IF(Q190="","",IF(O190&lt;Q190,1,0))</f>
        <v>1</v>
      </c>
      <c r="AG190" s="97"/>
      <c r="AH190" s="97"/>
      <c r="AI190" s="97"/>
      <c r="AJ190" s="97"/>
    </row>
    <row r="191" spans="2:36" s="15" customFormat="1" ht="15" customHeight="1">
      <c r="B191" s="111"/>
      <c r="C191" s="114"/>
      <c r="D191" s="107">
        <f>M188</f>
        <v>2</v>
      </c>
      <c r="E191" s="29">
        <f>IF(L188="","",L188)</f>
        <v>21</v>
      </c>
      <c r="F191" s="21" t="s">
        <v>189</v>
      </c>
      <c r="G191" s="29">
        <f>IF(J188="","",J188)</f>
        <v>18</v>
      </c>
      <c r="H191" s="109">
        <f>I188</f>
        <v>0</v>
      </c>
      <c r="I191" s="119"/>
      <c r="J191" s="120"/>
      <c r="K191" s="120"/>
      <c r="L191" s="120"/>
      <c r="M191" s="121"/>
      <c r="N191" s="107">
        <f>IF(O190="","",SUM(AE190:AE192))</f>
        <v>0</v>
      </c>
      <c r="O191" s="29">
        <v>17</v>
      </c>
      <c r="P191" s="21" t="s">
        <v>40</v>
      </c>
      <c r="Q191" s="29">
        <v>21</v>
      </c>
      <c r="R191" s="109">
        <f>IF(Q190="","",SUM(AF190:AF192))</f>
        <v>2</v>
      </c>
      <c r="S191" s="105"/>
      <c r="T191" s="99"/>
      <c r="U191" s="102"/>
      <c r="V191" s="105"/>
      <c r="W191" s="102"/>
      <c r="X191" s="29"/>
      <c r="Y191" s="29"/>
      <c r="Z191" s="44"/>
      <c r="AA191" s="44"/>
      <c r="AD191" s="96">
        <f>IF(S190="","",S190*1000+(D191+N191)*100+((D191+N191)-(H191+R191))*10+((SUM(E190:E192)+SUM(O190:O192))-(SUM(G190:G192)+SUM(Q190:Q192))))</f>
        <v>1192</v>
      </c>
      <c r="AE191" s="97">
        <f>IF(O191="","",IF(O191&gt;Q191,1,0))</f>
        <v>0</v>
      </c>
      <c r="AF191" s="97">
        <f>IF(Q191="","",IF(O191&lt;Q191,1,0))</f>
        <v>1</v>
      </c>
      <c r="AG191" s="97"/>
      <c r="AH191" s="97"/>
      <c r="AI191" s="97"/>
      <c r="AJ191" s="97"/>
    </row>
    <row r="192" spans="2:36" s="15" customFormat="1" ht="15" customHeight="1">
      <c r="B192" s="112"/>
      <c r="C192" s="115"/>
      <c r="D192" s="108"/>
      <c r="E192" s="30">
        <f>IF(L189="","",L189)</f>
      </c>
      <c r="F192" s="26" t="s">
        <v>189</v>
      </c>
      <c r="G192" s="30">
        <f>IF(J189="","",J189)</f>
      </c>
      <c r="H192" s="110"/>
      <c r="I192" s="122"/>
      <c r="J192" s="123"/>
      <c r="K192" s="123"/>
      <c r="L192" s="123"/>
      <c r="M192" s="124"/>
      <c r="N192" s="108"/>
      <c r="O192" s="30"/>
      <c r="P192" s="21" t="s">
        <v>189</v>
      </c>
      <c r="Q192" s="30"/>
      <c r="R192" s="110"/>
      <c r="S192" s="106"/>
      <c r="T192" s="100"/>
      <c r="U192" s="103"/>
      <c r="V192" s="106"/>
      <c r="W192" s="103"/>
      <c r="X192" s="29"/>
      <c r="Y192" s="29"/>
      <c r="Z192" s="44"/>
      <c r="AA192" s="44"/>
      <c r="AD192" s="96"/>
      <c r="AE192" s="97">
        <f>IF(O192="","",IF(O192&gt;Q192,1,0))</f>
      </c>
      <c r="AF192" s="97">
        <f>IF(Q192="","",IF(O192&lt;Q192,1,0))</f>
      </c>
      <c r="AG192" s="97"/>
      <c r="AH192" s="97"/>
      <c r="AI192" s="97"/>
      <c r="AJ192" s="97"/>
    </row>
    <row r="193" spans="2:36" s="15" customFormat="1" ht="15" customHeight="1">
      <c r="B193" s="111" t="s">
        <v>75</v>
      </c>
      <c r="C193" s="113" t="s">
        <v>235</v>
      </c>
      <c r="D193" s="40" t="str">
        <f>IF(E193="","",IF(D194&gt;H194,"○","×"))</f>
        <v>×</v>
      </c>
      <c r="E193" s="27">
        <f>IF(Q187="","",Q187)</f>
        <v>19</v>
      </c>
      <c r="F193" s="28" t="s">
        <v>189</v>
      </c>
      <c r="G193" s="27">
        <f>IF(O187="","",O187)</f>
        <v>21</v>
      </c>
      <c r="H193" s="46"/>
      <c r="I193" s="40" t="str">
        <f>IF(J193="","",IF(I194&gt;M194,"○","×"))</f>
        <v>○</v>
      </c>
      <c r="J193" s="27">
        <f>IF(Q190="","",Q190)</f>
        <v>21</v>
      </c>
      <c r="K193" s="21" t="s">
        <v>189</v>
      </c>
      <c r="L193" s="27">
        <f>IF(O190="","",O190)</f>
        <v>8</v>
      </c>
      <c r="M193" s="46"/>
      <c r="N193" s="116"/>
      <c r="O193" s="117"/>
      <c r="P193" s="117"/>
      <c r="Q193" s="117"/>
      <c r="R193" s="118"/>
      <c r="S193" s="104">
        <f>IF(D193="","",COUNTIF(D193:M193,"○"))</f>
        <v>1</v>
      </c>
      <c r="T193" s="98" t="s">
        <v>37</v>
      </c>
      <c r="U193" s="101">
        <f>IF(D193="","",COUNTIF(D193:M193,"×"))</f>
        <v>1</v>
      </c>
      <c r="V193" s="104">
        <f>IF(AD194="","",RANK(AD194,AD187:AD195))</f>
        <v>1</v>
      </c>
      <c r="W193" s="101"/>
      <c r="X193" s="29"/>
      <c r="Y193" s="29"/>
      <c r="Z193" s="44"/>
      <c r="AA193" s="44"/>
      <c r="AD193" s="96"/>
      <c r="AE193" s="97"/>
      <c r="AF193" s="97"/>
      <c r="AG193" s="97"/>
      <c r="AH193" s="97"/>
      <c r="AI193" s="97"/>
      <c r="AJ193" s="97"/>
    </row>
    <row r="194" spans="2:36" s="15" customFormat="1" ht="15" customHeight="1">
      <c r="B194" s="111"/>
      <c r="C194" s="114"/>
      <c r="D194" s="107">
        <f>R188</f>
        <v>1</v>
      </c>
      <c r="E194" s="29">
        <f>IF(Q188="","",Q188)</f>
        <v>21</v>
      </c>
      <c r="F194" s="21" t="s">
        <v>189</v>
      </c>
      <c r="G194" s="29">
        <f>IF(O188="","",O188)</f>
        <v>19</v>
      </c>
      <c r="H194" s="109">
        <f>N188</f>
        <v>2</v>
      </c>
      <c r="I194" s="107">
        <f>R191</f>
        <v>2</v>
      </c>
      <c r="J194" s="29">
        <f>IF(Q191="","",Q191)</f>
        <v>21</v>
      </c>
      <c r="K194" s="21" t="s">
        <v>189</v>
      </c>
      <c r="L194" s="42">
        <f>IF(O191="","",O191)</f>
        <v>17</v>
      </c>
      <c r="M194" s="109">
        <f>N191</f>
        <v>0</v>
      </c>
      <c r="N194" s="119"/>
      <c r="O194" s="120"/>
      <c r="P194" s="120"/>
      <c r="Q194" s="120"/>
      <c r="R194" s="121"/>
      <c r="S194" s="105"/>
      <c r="T194" s="99"/>
      <c r="U194" s="102"/>
      <c r="V194" s="105"/>
      <c r="W194" s="102"/>
      <c r="X194" s="29"/>
      <c r="Y194" s="29"/>
      <c r="Z194" s="44"/>
      <c r="AA194" s="44"/>
      <c r="AD194" s="96">
        <f>IF(S193="","",S193*1000+(D194+I194)*100+((D194+I194)-(H194+M194))*10+((SUM(E193:E195)+SUM(J193:J195))-(SUM(G193:G195)+SUM(L193:L195))))</f>
        <v>1325</v>
      </c>
      <c r="AE194" s="97"/>
      <c r="AF194" s="97"/>
      <c r="AG194" s="97"/>
      <c r="AH194" s="97"/>
      <c r="AI194" s="97"/>
      <c r="AJ194" s="97"/>
    </row>
    <row r="195" spans="2:36" s="15" customFormat="1" ht="15" customHeight="1">
      <c r="B195" s="112"/>
      <c r="C195" s="115"/>
      <c r="D195" s="108"/>
      <c r="E195" s="30">
        <f>IF(Q189="","",Q189)</f>
        <v>19</v>
      </c>
      <c r="F195" s="26" t="s">
        <v>189</v>
      </c>
      <c r="G195" s="30">
        <f>IF(O189="","",O189)</f>
        <v>21</v>
      </c>
      <c r="H195" s="110"/>
      <c r="I195" s="108"/>
      <c r="J195" s="30">
        <f>IF(Q192="","",Q192)</f>
      </c>
      <c r="K195" s="21" t="s">
        <v>189</v>
      </c>
      <c r="L195" s="43">
        <f>IF(O192="","",O192)</f>
      </c>
      <c r="M195" s="110"/>
      <c r="N195" s="122"/>
      <c r="O195" s="123"/>
      <c r="P195" s="123"/>
      <c r="Q195" s="123"/>
      <c r="R195" s="124"/>
      <c r="S195" s="106"/>
      <c r="T195" s="100"/>
      <c r="U195" s="103"/>
      <c r="V195" s="106"/>
      <c r="W195" s="103"/>
      <c r="X195" s="29"/>
      <c r="Y195" s="29"/>
      <c r="Z195" s="44"/>
      <c r="AA195" s="44"/>
      <c r="AD195" s="96"/>
      <c r="AE195" s="97"/>
      <c r="AF195" s="97"/>
      <c r="AG195" s="97"/>
      <c r="AH195" s="97"/>
      <c r="AI195" s="97"/>
      <c r="AJ195" s="97"/>
    </row>
    <row r="196" spans="2:36" s="36" customFormat="1" ht="15" customHeight="1">
      <c r="B196" s="37"/>
      <c r="C196" s="37"/>
      <c r="E196" s="38"/>
      <c r="F196" s="38"/>
      <c r="G196" s="38"/>
      <c r="J196" s="38"/>
      <c r="K196" s="38"/>
      <c r="L196" s="38"/>
      <c r="O196" s="38"/>
      <c r="P196" s="38"/>
      <c r="Q196" s="38"/>
      <c r="R196" s="38"/>
      <c r="AD196" s="96"/>
      <c r="AE196" s="97"/>
      <c r="AF196" s="97"/>
      <c r="AG196" s="97"/>
      <c r="AH196" s="97"/>
      <c r="AI196" s="97"/>
      <c r="AJ196" s="97"/>
    </row>
    <row r="198" spans="2:3" ht="15.75" customHeight="1">
      <c r="B198" s="10" t="s">
        <v>17</v>
      </c>
      <c r="C198" s="3"/>
    </row>
    <row r="199" spans="2:36" s="15" customFormat="1" ht="15" customHeight="1">
      <c r="B199" s="16" t="s">
        <v>20</v>
      </c>
      <c r="C199" s="17"/>
      <c r="D199" s="126" t="s">
        <v>244</v>
      </c>
      <c r="E199" s="88"/>
      <c r="F199" s="88"/>
      <c r="G199" s="88"/>
      <c r="H199" s="89"/>
      <c r="I199" s="126" t="s">
        <v>245</v>
      </c>
      <c r="J199" s="88"/>
      <c r="K199" s="88"/>
      <c r="L199" s="88"/>
      <c r="M199" s="89"/>
      <c r="N199" s="126" t="s">
        <v>232</v>
      </c>
      <c r="O199" s="88"/>
      <c r="P199" s="88"/>
      <c r="Q199" s="88"/>
      <c r="R199" s="89"/>
      <c r="S199" s="18"/>
      <c r="T199" s="39" t="s">
        <v>33</v>
      </c>
      <c r="U199" s="39"/>
      <c r="V199" s="126" t="s">
        <v>34</v>
      </c>
      <c r="W199" s="89"/>
      <c r="AA199" s="23"/>
      <c r="AD199" s="96"/>
      <c r="AE199" s="97"/>
      <c r="AF199" s="97"/>
      <c r="AG199" s="97"/>
      <c r="AH199" s="97"/>
      <c r="AI199" s="97"/>
      <c r="AJ199" s="97"/>
    </row>
    <row r="200" spans="2:36" s="15" customFormat="1" ht="15" customHeight="1">
      <c r="B200" s="125" t="s">
        <v>75</v>
      </c>
      <c r="C200" s="113" t="s">
        <v>241</v>
      </c>
      <c r="D200" s="116"/>
      <c r="E200" s="117"/>
      <c r="F200" s="117"/>
      <c r="G200" s="117"/>
      <c r="H200" s="118"/>
      <c r="I200" s="40" t="str">
        <f>IF(I201="","",IF(I201&gt;M201,"○","×"))</f>
        <v>○</v>
      </c>
      <c r="J200" s="27">
        <v>24</v>
      </c>
      <c r="K200" s="21" t="s">
        <v>238</v>
      </c>
      <c r="L200" s="27">
        <v>22</v>
      </c>
      <c r="M200" s="41"/>
      <c r="N200" s="19" t="str">
        <f>IF(N201="","",IF(N201&gt;R201,"○","×"))</f>
        <v>×</v>
      </c>
      <c r="O200" s="27">
        <v>21</v>
      </c>
      <c r="P200" s="21" t="s">
        <v>238</v>
      </c>
      <c r="Q200" s="27">
        <v>17</v>
      </c>
      <c r="R200" s="41"/>
      <c r="S200" s="104">
        <f>IF(I200="","",COUNTIF(I200:R200,"○"))</f>
        <v>1</v>
      </c>
      <c r="T200" s="98" t="s">
        <v>37</v>
      </c>
      <c r="U200" s="101">
        <f>IF(I200="","",COUNTIF(I200:R200,"×"))</f>
        <v>1</v>
      </c>
      <c r="V200" s="104">
        <f>IF(AD201="","",RANK(AD201,AD200:AD208))</f>
        <v>2</v>
      </c>
      <c r="W200" s="101"/>
      <c r="X200" s="29"/>
      <c r="Y200" s="29"/>
      <c r="Z200" s="23"/>
      <c r="AA200" s="23"/>
      <c r="AD200" s="96"/>
      <c r="AE200" s="97">
        <f>IF(J200="","",IF(J200&gt;L200,1,0))</f>
        <v>1</v>
      </c>
      <c r="AF200" s="97">
        <f>IF(L200="","",IF(J200&lt;L200,1,0))</f>
        <v>0</v>
      </c>
      <c r="AG200" s="97">
        <f>IF(O200="","",IF(O200&gt;Q200,1,0))</f>
        <v>1</v>
      </c>
      <c r="AH200" s="97">
        <f>IF(Q200="","",IF(O200&lt;Q200,1,0))</f>
        <v>0</v>
      </c>
      <c r="AI200" s="97"/>
      <c r="AJ200" s="97"/>
    </row>
    <row r="201" spans="2:36" s="15" customFormat="1" ht="15" customHeight="1">
      <c r="B201" s="111"/>
      <c r="C201" s="114"/>
      <c r="D201" s="119"/>
      <c r="E201" s="120"/>
      <c r="F201" s="120"/>
      <c r="G201" s="120"/>
      <c r="H201" s="121"/>
      <c r="I201" s="107">
        <f>IF(J200="","",SUM(AE200:AE202))</f>
        <v>2</v>
      </c>
      <c r="J201" s="29">
        <v>21</v>
      </c>
      <c r="K201" s="21" t="s">
        <v>238</v>
      </c>
      <c r="L201" s="29">
        <v>9</v>
      </c>
      <c r="M201" s="109">
        <f>IF(L200="","",SUM(AF200:AF202))</f>
        <v>0</v>
      </c>
      <c r="N201" s="107">
        <f>IF(O200="","",SUM(AG200:AG202))</f>
        <v>1</v>
      </c>
      <c r="O201" s="42">
        <v>0</v>
      </c>
      <c r="P201" s="21" t="s">
        <v>238</v>
      </c>
      <c r="Q201" s="42">
        <v>21</v>
      </c>
      <c r="R201" s="109">
        <f>IF(Q200="","",SUM(AH200:AH202))</f>
        <v>2</v>
      </c>
      <c r="S201" s="105"/>
      <c r="T201" s="99"/>
      <c r="U201" s="102"/>
      <c r="V201" s="105"/>
      <c r="W201" s="102"/>
      <c r="X201" s="29"/>
      <c r="Y201" s="29"/>
      <c r="Z201" s="23"/>
      <c r="AA201" s="23"/>
      <c r="AD201" s="96">
        <f>IF(S200="","",S200*1000+(I201+N201)*100+((I201+N201)-(M201+R201))*10+((SUM(J200:J202)+SUM(O200:O202))-(SUM(L200:L202)+SUM(Q200:Q202))))</f>
        <v>1286</v>
      </c>
      <c r="AE201" s="97">
        <f>IF(J201="","",IF(J201&gt;L201,1,0))</f>
        <v>1</v>
      </c>
      <c r="AF201" s="97">
        <f>IF(L201="","",IF(J201&lt;L201,1,0))</f>
        <v>0</v>
      </c>
      <c r="AG201" s="97">
        <f>IF(O201="","",IF(O201&gt;Q201,1,0))</f>
        <v>0</v>
      </c>
      <c r="AH201" s="97">
        <f>IF(Q201="","",IF(O201&lt;Q201,1,0))</f>
        <v>1</v>
      </c>
      <c r="AI201" s="97"/>
      <c r="AJ201" s="97"/>
    </row>
    <row r="202" spans="2:36" s="15" customFormat="1" ht="15" customHeight="1">
      <c r="B202" s="112"/>
      <c r="C202" s="115"/>
      <c r="D202" s="122"/>
      <c r="E202" s="123"/>
      <c r="F202" s="123"/>
      <c r="G202" s="123"/>
      <c r="H202" s="124"/>
      <c r="I202" s="108"/>
      <c r="J202" s="30"/>
      <c r="K202" s="21" t="s">
        <v>238</v>
      </c>
      <c r="L202" s="30"/>
      <c r="M202" s="110"/>
      <c r="N202" s="108"/>
      <c r="O202" s="43">
        <v>0</v>
      </c>
      <c r="P202" s="21" t="s">
        <v>238</v>
      </c>
      <c r="Q202" s="43">
        <v>21</v>
      </c>
      <c r="R202" s="110"/>
      <c r="S202" s="106"/>
      <c r="T202" s="100"/>
      <c r="U202" s="103"/>
      <c r="V202" s="106"/>
      <c r="W202" s="103"/>
      <c r="X202" s="29"/>
      <c r="Y202" s="29"/>
      <c r="Z202" s="44"/>
      <c r="AA202" s="44"/>
      <c r="AD202" s="96"/>
      <c r="AE202" s="97">
        <f>IF(J202="","",IF(J202&gt;L202,1,0))</f>
      </c>
      <c r="AF202" s="97">
        <f>IF(L202="","",IF(J202&lt;L202,1,0))</f>
      </c>
      <c r="AG202" s="97">
        <f>IF(O202="","",IF(O202&gt;Q202,1,0))</f>
        <v>0</v>
      </c>
      <c r="AH202" s="97">
        <f>IF(Q202="","",IF(O202&lt;Q202,1,0))</f>
        <v>1</v>
      </c>
      <c r="AI202" s="97"/>
      <c r="AJ202" s="97"/>
    </row>
    <row r="203" spans="2:36" s="15" customFormat="1" ht="15" customHeight="1">
      <c r="B203" s="125" t="s">
        <v>77</v>
      </c>
      <c r="C203" s="113" t="s">
        <v>242</v>
      </c>
      <c r="D203" s="40" t="str">
        <f>IF(E203="","",IF(D204&gt;H204,"○","×"))</f>
        <v>×</v>
      </c>
      <c r="E203" s="27">
        <f>IF(L200="","",L200)</f>
        <v>22</v>
      </c>
      <c r="F203" s="28" t="s">
        <v>238</v>
      </c>
      <c r="G203" s="27">
        <f>IF(J200="","",J200)</f>
        <v>24</v>
      </c>
      <c r="H203" s="45"/>
      <c r="I203" s="116"/>
      <c r="J203" s="117"/>
      <c r="K203" s="117"/>
      <c r="L203" s="117"/>
      <c r="M203" s="118"/>
      <c r="N203" s="40" t="str">
        <f>IF(O203="","",IF(N204&gt;R204,"○","×"))</f>
        <v>×</v>
      </c>
      <c r="O203" s="27">
        <v>19</v>
      </c>
      <c r="P203" s="28" t="s">
        <v>238</v>
      </c>
      <c r="Q203" s="27">
        <v>21</v>
      </c>
      <c r="R203" s="46"/>
      <c r="S203" s="104">
        <f>IF(D203="","",COUNTIF(D203:R205,"○"))</f>
        <v>0</v>
      </c>
      <c r="T203" s="98" t="s">
        <v>37</v>
      </c>
      <c r="U203" s="101">
        <f>IF(D203="","",COUNTIF(D203:R205,"×"))</f>
        <v>2</v>
      </c>
      <c r="V203" s="104">
        <f>IF(AD204="","",RANK(AD204,AD200:AD208))</f>
        <v>3</v>
      </c>
      <c r="W203" s="101"/>
      <c r="X203" s="29"/>
      <c r="Y203" s="29"/>
      <c r="Z203" s="44"/>
      <c r="AA203" s="44"/>
      <c r="AD203" s="96"/>
      <c r="AE203" s="97">
        <f>IF(O203="","",IF(O203&gt;Q203,1,0))</f>
        <v>0</v>
      </c>
      <c r="AF203" s="97">
        <f>IF(Q203="","",IF(O203&lt;Q203,1,0))</f>
        <v>1</v>
      </c>
      <c r="AG203" s="97"/>
      <c r="AH203" s="97"/>
      <c r="AI203" s="97"/>
      <c r="AJ203" s="97"/>
    </row>
    <row r="204" spans="2:36" s="15" customFormat="1" ht="15" customHeight="1">
      <c r="B204" s="111"/>
      <c r="C204" s="114"/>
      <c r="D204" s="107">
        <f>M201</f>
        <v>0</v>
      </c>
      <c r="E204" s="29">
        <f>IF(L201="","",L201)</f>
        <v>9</v>
      </c>
      <c r="F204" s="21" t="s">
        <v>238</v>
      </c>
      <c r="G204" s="29">
        <f>IF(J201="","",J201)</f>
        <v>21</v>
      </c>
      <c r="H204" s="109">
        <f>I201</f>
        <v>2</v>
      </c>
      <c r="I204" s="119"/>
      <c r="J204" s="120"/>
      <c r="K204" s="120"/>
      <c r="L204" s="120"/>
      <c r="M204" s="121"/>
      <c r="N204" s="107">
        <f>IF(O203="","",SUM(AE203:AE205))</f>
        <v>0</v>
      </c>
      <c r="O204" s="29">
        <v>17</v>
      </c>
      <c r="P204" s="21" t="s">
        <v>238</v>
      </c>
      <c r="Q204" s="29">
        <v>21</v>
      </c>
      <c r="R204" s="109">
        <f>IF(Q203="","",SUM(AF203:AF205))</f>
        <v>2</v>
      </c>
      <c r="S204" s="105"/>
      <c r="T204" s="99"/>
      <c r="U204" s="102"/>
      <c r="V204" s="105"/>
      <c r="W204" s="102"/>
      <c r="X204" s="29"/>
      <c r="Y204" s="29"/>
      <c r="Z204" s="44"/>
      <c r="AA204" s="44"/>
      <c r="AD204" s="96">
        <f>IF(S203="","",S203*1000+(D204+N204)*100+((D204+N204)-(H204+R204))*10+((SUM(E203:E205)+SUM(O203:O205))-(SUM(G203:G205)+SUM(Q203:Q205))))</f>
        <v>-60</v>
      </c>
      <c r="AE204" s="97">
        <f>IF(O204="","",IF(O204&gt;Q204,1,0))</f>
        <v>0</v>
      </c>
      <c r="AF204" s="97">
        <f>IF(Q204="","",IF(O204&lt;Q204,1,0))</f>
        <v>1</v>
      </c>
      <c r="AG204" s="97"/>
      <c r="AH204" s="97"/>
      <c r="AI204" s="97"/>
      <c r="AJ204" s="97"/>
    </row>
    <row r="205" spans="2:36" s="15" customFormat="1" ht="15" customHeight="1">
      <c r="B205" s="112"/>
      <c r="C205" s="115"/>
      <c r="D205" s="108"/>
      <c r="E205" s="30">
        <f>IF(L202="","",L202)</f>
      </c>
      <c r="F205" s="26" t="s">
        <v>238</v>
      </c>
      <c r="G205" s="30">
        <f>IF(J202="","",J202)</f>
      </c>
      <c r="H205" s="110"/>
      <c r="I205" s="122"/>
      <c r="J205" s="123"/>
      <c r="K205" s="123"/>
      <c r="L205" s="123"/>
      <c r="M205" s="124"/>
      <c r="N205" s="108"/>
      <c r="O205" s="30"/>
      <c r="P205" s="21" t="s">
        <v>238</v>
      </c>
      <c r="Q205" s="30"/>
      <c r="R205" s="110"/>
      <c r="S205" s="106"/>
      <c r="T205" s="100"/>
      <c r="U205" s="103"/>
      <c r="V205" s="106"/>
      <c r="W205" s="103"/>
      <c r="X205" s="29"/>
      <c r="Y205" s="29"/>
      <c r="Z205" s="44"/>
      <c r="AA205" s="44"/>
      <c r="AD205" s="96"/>
      <c r="AE205" s="97">
        <f>IF(O205="","",IF(O205&gt;Q205,1,0))</f>
      </c>
      <c r="AF205" s="97">
        <f>IF(Q205="","",IF(O205&lt;Q205,1,0))</f>
      </c>
      <c r="AG205" s="97"/>
      <c r="AH205" s="97"/>
      <c r="AI205" s="97"/>
      <c r="AJ205" s="97"/>
    </row>
    <row r="206" spans="2:36" s="15" customFormat="1" ht="15" customHeight="1">
      <c r="B206" s="111" t="s">
        <v>138</v>
      </c>
      <c r="C206" s="113" t="s">
        <v>243</v>
      </c>
      <c r="D206" s="40" t="str">
        <f>IF(E206="","",IF(D207&gt;H207,"○","×"))</f>
        <v>○</v>
      </c>
      <c r="E206" s="27">
        <f>IF(Q200="","",Q200)</f>
        <v>17</v>
      </c>
      <c r="F206" s="28" t="s">
        <v>238</v>
      </c>
      <c r="G206" s="27">
        <f>IF(O200="","",O200)</f>
        <v>21</v>
      </c>
      <c r="H206" s="46"/>
      <c r="I206" s="40" t="str">
        <f>IF(J206="","",IF(I207&gt;M207,"○","×"))</f>
        <v>○</v>
      </c>
      <c r="J206" s="27">
        <f>IF(Q203="","",Q203)</f>
        <v>21</v>
      </c>
      <c r="K206" s="21" t="s">
        <v>238</v>
      </c>
      <c r="L206" s="27">
        <f>IF(O203="","",O203)</f>
        <v>19</v>
      </c>
      <c r="M206" s="46"/>
      <c r="N206" s="116"/>
      <c r="O206" s="117"/>
      <c r="P206" s="117"/>
      <c r="Q206" s="117"/>
      <c r="R206" s="118"/>
      <c r="S206" s="104">
        <f>IF(D206="","",COUNTIF(D206:M206,"○"))</f>
        <v>2</v>
      </c>
      <c r="T206" s="98" t="s">
        <v>37</v>
      </c>
      <c r="U206" s="101">
        <f>IF(D206="","",COUNTIF(D206:M206,"×"))</f>
        <v>0</v>
      </c>
      <c r="V206" s="104">
        <f>IF(AD207="","",RANK(AD207,AD200:AD208))</f>
        <v>1</v>
      </c>
      <c r="W206" s="101"/>
      <c r="X206" s="29"/>
      <c r="Y206" s="29"/>
      <c r="Z206" s="44"/>
      <c r="AA206" s="44"/>
      <c r="AD206" s="96"/>
      <c r="AE206" s="97"/>
      <c r="AF206" s="97"/>
      <c r="AG206" s="97"/>
      <c r="AH206" s="97"/>
      <c r="AI206" s="97"/>
      <c r="AJ206" s="97"/>
    </row>
    <row r="207" spans="2:36" s="15" customFormat="1" ht="15" customHeight="1">
      <c r="B207" s="111"/>
      <c r="C207" s="114"/>
      <c r="D207" s="107">
        <f>R201</f>
        <v>2</v>
      </c>
      <c r="E207" s="29">
        <f>IF(Q201="","",Q201)</f>
        <v>21</v>
      </c>
      <c r="F207" s="21" t="s">
        <v>238</v>
      </c>
      <c r="G207" s="29">
        <f>IF(O201="","",O201)</f>
        <v>0</v>
      </c>
      <c r="H207" s="109">
        <f>N201</f>
        <v>1</v>
      </c>
      <c r="I207" s="107">
        <f>R204</f>
        <v>2</v>
      </c>
      <c r="J207" s="29">
        <f>IF(Q204="","",Q204)</f>
        <v>21</v>
      </c>
      <c r="K207" s="21" t="s">
        <v>238</v>
      </c>
      <c r="L207" s="42">
        <f>IF(O204="","",O204)</f>
        <v>17</v>
      </c>
      <c r="M207" s="109">
        <f>N204</f>
        <v>0</v>
      </c>
      <c r="N207" s="119"/>
      <c r="O207" s="120"/>
      <c r="P207" s="120"/>
      <c r="Q207" s="120"/>
      <c r="R207" s="121"/>
      <c r="S207" s="105"/>
      <c r="T207" s="99"/>
      <c r="U207" s="102"/>
      <c r="V207" s="105"/>
      <c r="W207" s="102"/>
      <c r="X207" s="29"/>
      <c r="Y207" s="29"/>
      <c r="Z207" s="44"/>
      <c r="AA207" s="44"/>
      <c r="AD207" s="96">
        <f>IF(S206="","",S206*1000+(D207+I207)*100+((D207+I207)-(H207+M207))*10+((SUM(E206:E208)+SUM(J206:J208))-(SUM(G206:G208)+SUM(L206:L208))))</f>
        <v>2474</v>
      </c>
      <c r="AE207" s="97"/>
      <c r="AF207" s="97"/>
      <c r="AG207" s="97"/>
      <c r="AH207" s="97"/>
      <c r="AI207" s="97"/>
      <c r="AJ207" s="97"/>
    </row>
    <row r="208" spans="2:36" s="15" customFormat="1" ht="15" customHeight="1">
      <c r="B208" s="112"/>
      <c r="C208" s="115"/>
      <c r="D208" s="108"/>
      <c r="E208" s="30">
        <f>IF(Q202="","",Q202)</f>
        <v>21</v>
      </c>
      <c r="F208" s="26" t="s">
        <v>238</v>
      </c>
      <c r="G208" s="30">
        <f>IF(O202="","",O202)</f>
        <v>0</v>
      </c>
      <c r="H208" s="110"/>
      <c r="I208" s="108"/>
      <c r="J208" s="30">
        <f>IF(Q205="","",Q205)</f>
      </c>
      <c r="K208" s="21" t="s">
        <v>238</v>
      </c>
      <c r="L208" s="43">
        <f>IF(O205="","",O205)</f>
      </c>
      <c r="M208" s="110"/>
      <c r="N208" s="122"/>
      <c r="O208" s="123"/>
      <c r="P208" s="123"/>
      <c r="Q208" s="123"/>
      <c r="R208" s="124"/>
      <c r="S208" s="106"/>
      <c r="T208" s="100"/>
      <c r="U208" s="103"/>
      <c r="V208" s="106"/>
      <c r="W208" s="103"/>
      <c r="X208" s="29"/>
      <c r="Y208" s="29"/>
      <c r="Z208" s="44"/>
      <c r="AA208" s="44"/>
      <c r="AD208" s="96"/>
      <c r="AE208" s="97"/>
      <c r="AF208" s="97"/>
      <c r="AG208" s="97"/>
      <c r="AH208" s="97"/>
      <c r="AI208" s="97"/>
      <c r="AJ208" s="97"/>
    </row>
    <row r="209" spans="2:36" s="36" customFormat="1" ht="15" customHeight="1">
      <c r="B209" s="37"/>
      <c r="C209" s="37"/>
      <c r="E209" s="38"/>
      <c r="F209" s="38"/>
      <c r="G209" s="38"/>
      <c r="J209" s="38"/>
      <c r="K209" s="38"/>
      <c r="L209" s="38"/>
      <c r="O209" s="38"/>
      <c r="P209" s="38"/>
      <c r="Q209" s="38"/>
      <c r="R209" s="38"/>
      <c r="AD209" s="96"/>
      <c r="AE209" s="97"/>
      <c r="AF209" s="97"/>
      <c r="AG209" s="97"/>
      <c r="AH209" s="97"/>
      <c r="AI209" s="97"/>
      <c r="AJ209" s="97"/>
    </row>
    <row r="210" spans="2:36" s="15" customFormat="1" ht="15" customHeight="1">
      <c r="B210" s="16" t="s">
        <v>29</v>
      </c>
      <c r="C210" s="17"/>
      <c r="D210" s="126" t="s">
        <v>249</v>
      </c>
      <c r="E210" s="88"/>
      <c r="F210" s="88"/>
      <c r="G210" s="88"/>
      <c r="H210" s="89"/>
      <c r="I210" s="126" t="s">
        <v>225</v>
      </c>
      <c r="J210" s="88"/>
      <c r="K210" s="88"/>
      <c r="L210" s="88"/>
      <c r="M210" s="89"/>
      <c r="N210" s="126" t="s">
        <v>250</v>
      </c>
      <c r="O210" s="88"/>
      <c r="P210" s="88"/>
      <c r="Q210" s="88"/>
      <c r="R210" s="89"/>
      <c r="S210" s="18"/>
      <c r="T210" s="39" t="s">
        <v>33</v>
      </c>
      <c r="U210" s="39"/>
      <c r="V210" s="126" t="s">
        <v>34</v>
      </c>
      <c r="W210" s="89"/>
      <c r="AA210" s="23"/>
      <c r="AD210" s="96"/>
      <c r="AE210" s="97"/>
      <c r="AF210" s="97"/>
      <c r="AG210" s="97"/>
      <c r="AH210" s="97"/>
      <c r="AI210" s="97"/>
      <c r="AJ210" s="97"/>
    </row>
    <row r="211" spans="2:36" s="15" customFormat="1" ht="15" customHeight="1">
      <c r="B211" s="125" t="s">
        <v>77</v>
      </c>
      <c r="C211" s="113" t="s">
        <v>246</v>
      </c>
      <c r="D211" s="116"/>
      <c r="E211" s="117"/>
      <c r="F211" s="117"/>
      <c r="G211" s="117"/>
      <c r="H211" s="118"/>
      <c r="I211" s="40" t="str">
        <f>IF(I212="","",IF(I212&gt;M212,"○","×"))</f>
        <v>×</v>
      </c>
      <c r="J211" s="27">
        <v>21</v>
      </c>
      <c r="K211" s="21" t="s">
        <v>239</v>
      </c>
      <c r="L211" s="27">
        <v>16</v>
      </c>
      <c r="M211" s="41"/>
      <c r="N211" s="19" t="str">
        <f>IF(N212="","",IF(N212&gt;R212,"○","×"))</f>
        <v>○</v>
      </c>
      <c r="O211" s="27">
        <v>21</v>
      </c>
      <c r="P211" s="21" t="s">
        <v>239</v>
      </c>
      <c r="Q211" s="27">
        <v>7</v>
      </c>
      <c r="R211" s="41"/>
      <c r="S211" s="104">
        <f>IF(I211="","",COUNTIF(I211:R211,"○"))</f>
        <v>1</v>
      </c>
      <c r="T211" s="98" t="s">
        <v>37</v>
      </c>
      <c r="U211" s="101">
        <f>IF(I211="","",COUNTIF(I211:R211,"×"))</f>
        <v>1</v>
      </c>
      <c r="V211" s="104">
        <f>IF(AD212="","",RANK(AD212,AD211:AD219))</f>
        <v>2</v>
      </c>
      <c r="W211" s="101"/>
      <c r="X211" s="29"/>
      <c r="Y211" s="29"/>
      <c r="Z211" s="23"/>
      <c r="AA211" s="23"/>
      <c r="AD211" s="96"/>
      <c r="AE211" s="97">
        <f>IF(J211="","",IF(J211&gt;L211,1,0))</f>
        <v>1</v>
      </c>
      <c r="AF211" s="97">
        <f>IF(L211="","",IF(J211&lt;L211,1,0))</f>
        <v>0</v>
      </c>
      <c r="AG211" s="97">
        <f>IF(O211="","",IF(O211&gt;Q211,1,0))</f>
        <v>1</v>
      </c>
      <c r="AH211" s="97">
        <f>IF(Q211="","",IF(O211&lt;Q211,1,0))</f>
        <v>0</v>
      </c>
      <c r="AI211" s="97"/>
      <c r="AJ211" s="97"/>
    </row>
    <row r="212" spans="2:36" s="15" customFormat="1" ht="15" customHeight="1">
      <c r="B212" s="111"/>
      <c r="C212" s="114"/>
      <c r="D212" s="119"/>
      <c r="E212" s="120"/>
      <c r="F212" s="120"/>
      <c r="G212" s="120"/>
      <c r="H212" s="121"/>
      <c r="I212" s="107">
        <f>IF(J211="","",SUM(AE211:AE213))</f>
        <v>1</v>
      </c>
      <c r="J212" s="29">
        <v>18</v>
      </c>
      <c r="K212" s="21" t="s">
        <v>239</v>
      </c>
      <c r="L212" s="29">
        <v>21</v>
      </c>
      <c r="M212" s="109">
        <f>IF(L211="","",SUM(AF211:AF213))</f>
        <v>2</v>
      </c>
      <c r="N212" s="107">
        <f>IF(O211="","",SUM(AG211:AG213))</f>
        <v>2</v>
      </c>
      <c r="O212" s="42">
        <v>21</v>
      </c>
      <c r="P212" s="21" t="s">
        <v>239</v>
      </c>
      <c r="Q212" s="42">
        <v>13</v>
      </c>
      <c r="R212" s="109">
        <f>IF(Q211="","",SUM(AH211:AH213))</f>
        <v>0</v>
      </c>
      <c r="S212" s="105"/>
      <c r="T212" s="99"/>
      <c r="U212" s="102"/>
      <c r="V212" s="105"/>
      <c r="W212" s="102"/>
      <c r="X212" s="29"/>
      <c r="Y212" s="29"/>
      <c r="Z212" s="23"/>
      <c r="AA212" s="23"/>
      <c r="AD212" s="96">
        <f>IF(S211="","",S211*1000+(I212+N212)*100+((I212+N212)-(M212+R212))*10+((SUM(J211:J213)+SUM(O211:O213))-(SUM(L211:L213)+SUM(Q211:Q213))))</f>
        <v>1322</v>
      </c>
      <c r="AE212" s="97">
        <f>IF(J212="","",IF(J212&gt;L212,1,0))</f>
        <v>0</v>
      </c>
      <c r="AF212" s="97">
        <f>IF(L212="","",IF(J212&lt;L212,1,0))</f>
        <v>1</v>
      </c>
      <c r="AG212" s="97">
        <f>IF(O212="","",IF(O212&gt;Q212,1,0))</f>
        <v>1</v>
      </c>
      <c r="AH212" s="97">
        <f>IF(Q212="","",IF(O212&lt;Q212,1,0))</f>
        <v>0</v>
      </c>
      <c r="AI212" s="97"/>
      <c r="AJ212" s="97"/>
    </row>
    <row r="213" spans="2:36" s="15" customFormat="1" ht="15" customHeight="1">
      <c r="B213" s="112"/>
      <c r="C213" s="115"/>
      <c r="D213" s="122"/>
      <c r="E213" s="123"/>
      <c r="F213" s="123"/>
      <c r="G213" s="123"/>
      <c r="H213" s="124"/>
      <c r="I213" s="108"/>
      <c r="J213" s="30">
        <v>9</v>
      </c>
      <c r="K213" s="21" t="s">
        <v>239</v>
      </c>
      <c r="L213" s="30">
        <v>21</v>
      </c>
      <c r="M213" s="110"/>
      <c r="N213" s="108"/>
      <c r="O213" s="43"/>
      <c r="P213" s="21" t="s">
        <v>239</v>
      </c>
      <c r="Q213" s="43"/>
      <c r="R213" s="110"/>
      <c r="S213" s="106"/>
      <c r="T213" s="100"/>
      <c r="U213" s="103"/>
      <c r="V213" s="106"/>
      <c r="W213" s="103"/>
      <c r="X213" s="29"/>
      <c r="Y213" s="29"/>
      <c r="Z213" s="44"/>
      <c r="AA213" s="44"/>
      <c r="AD213" s="96"/>
      <c r="AE213" s="97">
        <f>IF(J213="","",IF(J213&gt;L213,1,0))</f>
        <v>0</v>
      </c>
      <c r="AF213" s="97">
        <f>IF(L213="","",IF(J213&lt;L213,1,0))</f>
        <v>1</v>
      </c>
      <c r="AG213" s="97">
        <f>IF(O213="","",IF(O213&gt;Q213,1,0))</f>
      </c>
      <c r="AH213" s="97">
        <f>IF(Q213="","",IF(O213&lt;Q213,1,0))</f>
      </c>
      <c r="AI213" s="97"/>
      <c r="AJ213" s="97"/>
    </row>
    <row r="214" spans="2:36" s="15" customFormat="1" ht="15" customHeight="1">
      <c r="B214" s="125" t="s">
        <v>129</v>
      </c>
      <c r="C214" s="113" t="s">
        <v>247</v>
      </c>
      <c r="D214" s="40" t="str">
        <f>IF(E214="","",IF(D215&gt;H215,"○","×"))</f>
        <v>○</v>
      </c>
      <c r="E214" s="27">
        <f>IF(L211="","",L211)</f>
        <v>16</v>
      </c>
      <c r="F214" s="28" t="s">
        <v>239</v>
      </c>
      <c r="G214" s="27">
        <f>IF(J211="","",J211)</f>
        <v>21</v>
      </c>
      <c r="H214" s="45"/>
      <c r="I214" s="116"/>
      <c r="J214" s="117"/>
      <c r="K214" s="117"/>
      <c r="L214" s="117"/>
      <c r="M214" s="118"/>
      <c r="N214" s="40" t="str">
        <f>IF(O214="","",IF(N215&gt;R215,"○","×"))</f>
        <v>○</v>
      </c>
      <c r="O214" s="27">
        <v>21</v>
      </c>
      <c r="P214" s="28" t="s">
        <v>239</v>
      </c>
      <c r="Q214" s="27">
        <v>6</v>
      </c>
      <c r="R214" s="46"/>
      <c r="S214" s="104">
        <f>IF(D214="","",COUNTIF(D214:R216,"○"))</f>
        <v>2</v>
      </c>
      <c r="T214" s="98" t="s">
        <v>37</v>
      </c>
      <c r="U214" s="101">
        <f>IF(D214="","",COUNTIF(D214:R216,"×"))</f>
        <v>0</v>
      </c>
      <c r="V214" s="104">
        <f>IF(AD215="","",RANK(AD215,AD211:AD219))</f>
        <v>1</v>
      </c>
      <c r="W214" s="101"/>
      <c r="X214" s="29"/>
      <c r="Y214" s="29"/>
      <c r="Z214" s="44"/>
      <c r="AA214" s="44"/>
      <c r="AD214" s="96"/>
      <c r="AE214" s="97">
        <f>IF(O214="","",IF(O214&gt;Q214,1,0))</f>
        <v>1</v>
      </c>
      <c r="AF214" s="97">
        <f>IF(Q214="","",IF(O214&lt;Q214,1,0))</f>
        <v>0</v>
      </c>
      <c r="AG214" s="97"/>
      <c r="AH214" s="97"/>
      <c r="AI214" s="97"/>
      <c r="AJ214" s="97"/>
    </row>
    <row r="215" spans="2:36" s="15" customFormat="1" ht="15" customHeight="1">
      <c r="B215" s="111"/>
      <c r="C215" s="114"/>
      <c r="D215" s="107">
        <f>M212</f>
        <v>2</v>
      </c>
      <c r="E215" s="29">
        <f>IF(L212="","",L212)</f>
        <v>21</v>
      </c>
      <c r="F215" s="21" t="s">
        <v>239</v>
      </c>
      <c r="G215" s="29">
        <f>IF(J212="","",J212)</f>
        <v>18</v>
      </c>
      <c r="H215" s="109">
        <f>I212</f>
        <v>1</v>
      </c>
      <c r="I215" s="119"/>
      <c r="J215" s="120"/>
      <c r="K215" s="120"/>
      <c r="L215" s="120"/>
      <c r="M215" s="121"/>
      <c r="N215" s="107">
        <f>IF(O214="","",SUM(AE214:AE216))</f>
        <v>2</v>
      </c>
      <c r="O215" s="29">
        <v>21</v>
      </c>
      <c r="P215" s="21" t="s">
        <v>239</v>
      </c>
      <c r="Q215" s="29">
        <v>4</v>
      </c>
      <c r="R215" s="109">
        <f>IF(Q214="","",SUM(AF214:AF216))</f>
        <v>0</v>
      </c>
      <c r="S215" s="105"/>
      <c r="T215" s="99"/>
      <c r="U215" s="102"/>
      <c r="V215" s="105"/>
      <c r="W215" s="102"/>
      <c r="X215" s="29"/>
      <c r="Y215" s="29"/>
      <c r="Z215" s="44"/>
      <c r="AA215" s="44"/>
      <c r="AD215" s="96">
        <f>IF(S214="","",S214*1000+(D215+N215)*100+((D215+N215)-(H215+R215))*10+((SUM(E214:E216)+SUM(O214:O216))-(SUM(G214:G216)+SUM(Q214:Q216))))</f>
        <v>2472</v>
      </c>
      <c r="AE215" s="97">
        <f>IF(O215="","",IF(O215&gt;Q215,1,0))</f>
        <v>1</v>
      </c>
      <c r="AF215" s="97">
        <f>IF(Q215="","",IF(O215&lt;Q215,1,0))</f>
        <v>0</v>
      </c>
      <c r="AG215" s="97"/>
      <c r="AH215" s="97"/>
      <c r="AI215" s="97"/>
      <c r="AJ215" s="97"/>
    </row>
    <row r="216" spans="2:36" s="15" customFormat="1" ht="15" customHeight="1">
      <c r="B216" s="112"/>
      <c r="C216" s="115"/>
      <c r="D216" s="108"/>
      <c r="E216" s="30">
        <f>IF(L213="","",L213)</f>
        <v>21</v>
      </c>
      <c r="F216" s="26" t="s">
        <v>239</v>
      </c>
      <c r="G216" s="30">
        <f>IF(J213="","",J213)</f>
        <v>9</v>
      </c>
      <c r="H216" s="110"/>
      <c r="I216" s="122"/>
      <c r="J216" s="123"/>
      <c r="K216" s="123"/>
      <c r="L216" s="123"/>
      <c r="M216" s="124"/>
      <c r="N216" s="108"/>
      <c r="O216" s="30"/>
      <c r="P216" s="21" t="s">
        <v>239</v>
      </c>
      <c r="Q216" s="30"/>
      <c r="R216" s="110"/>
      <c r="S216" s="106"/>
      <c r="T216" s="100"/>
      <c r="U216" s="103"/>
      <c r="V216" s="106"/>
      <c r="W216" s="103"/>
      <c r="X216" s="29"/>
      <c r="Y216" s="29"/>
      <c r="Z216" s="44"/>
      <c r="AA216" s="44"/>
      <c r="AD216" s="96"/>
      <c r="AE216" s="97">
        <f>IF(O216="","",IF(O216&gt;Q216,1,0))</f>
      </c>
      <c r="AF216" s="97">
        <f>IF(Q216="","",IF(O216&lt;Q216,1,0))</f>
      </c>
      <c r="AG216" s="97"/>
      <c r="AH216" s="97"/>
      <c r="AI216" s="97"/>
      <c r="AJ216" s="97"/>
    </row>
    <row r="217" spans="2:36" s="15" customFormat="1" ht="15" customHeight="1">
      <c r="B217" s="111" t="s">
        <v>195</v>
      </c>
      <c r="C217" s="113" t="s">
        <v>248</v>
      </c>
      <c r="D217" s="40" t="str">
        <f>IF(E217="","",IF(D218&gt;H218,"○","×"))</f>
        <v>×</v>
      </c>
      <c r="E217" s="27">
        <f>IF(Q211="","",Q211)</f>
        <v>7</v>
      </c>
      <c r="F217" s="28" t="s">
        <v>239</v>
      </c>
      <c r="G217" s="27">
        <f>IF(O211="","",O211)</f>
        <v>21</v>
      </c>
      <c r="H217" s="46"/>
      <c r="I217" s="40" t="str">
        <f>IF(J217="","",IF(I218&gt;M218,"○","×"))</f>
        <v>×</v>
      </c>
      <c r="J217" s="27">
        <f>IF(Q214="","",Q214)</f>
        <v>6</v>
      </c>
      <c r="K217" s="21" t="s">
        <v>239</v>
      </c>
      <c r="L217" s="27">
        <f>IF(O214="","",O214)</f>
        <v>21</v>
      </c>
      <c r="M217" s="46"/>
      <c r="N217" s="116"/>
      <c r="O217" s="117"/>
      <c r="P217" s="117"/>
      <c r="Q217" s="117"/>
      <c r="R217" s="118"/>
      <c r="S217" s="104">
        <f>IF(D217="","",COUNTIF(D217:M217,"○"))</f>
        <v>0</v>
      </c>
      <c r="T217" s="98" t="s">
        <v>37</v>
      </c>
      <c r="U217" s="101">
        <f>IF(D217="","",COUNTIF(D217:M217,"×"))</f>
        <v>2</v>
      </c>
      <c r="V217" s="104">
        <f>IF(AD218="","",RANK(AD218,AD211:AD219))</f>
        <v>3</v>
      </c>
      <c r="W217" s="101"/>
      <c r="X217" s="29"/>
      <c r="Y217" s="29"/>
      <c r="Z217" s="44"/>
      <c r="AA217" s="44"/>
      <c r="AD217" s="96"/>
      <c r="AE217" s="97"/>
      <c r="AF217" s="97"/>
      <c r="AG217" s="97"/>
      <c r="AH217" s="97"/>
      <c r="AI217" s="97"/>
      <c r="AJ217" s="97"/>
    </row>
    <row r="218" spans="2:36" s="15" customFormat="1" ht="15" customHeight="1">
      <c r="B218" s="111"/>
      <c r="C218" s="114"/>
      <c r="D218" s="107">
        <f>R212</f>
        <v>0</v>
      </c>
      <c r="E218" s="29">
        <f>IF(Q212="","",Q212)</f>
        <v>13</v>
      </c>
      <c r="F218" s="21" t="s">
        <v>239</v>
      </c>
      <c r="G218" s="29">
        <f>IF(O212="","",O212)</f>
        <v>21</v>
      </c>
      <c r="H218" s="109">
        <f>N212</f>
        <v>2</v>
      </c>
      <c r="I218" s="107">
        <f>R215</f>
        <v>0</v>
      </c>
      <c r="J218" s="29">
        <f>IF(Q215="","",Q215)</f>
        <v>4</v>
      </c>
      <c r="K218" s="21" t="s">
        <v>239</v>
      </c>
      <c r="L218" s="42">
        <f>IF(O215="","",O215)</f>
        <v>21</v>
      </c>
      <c r="M218" s="109">
        <f>N215</f>
        <v>2</v>
      </c>
      <c r="N218" s="119"/>
      <c r="O218" s="120"/>
      <c r="P218" s="120"/>
      <c r="Q218" s="120"/>
      <c r="R218" s="121"/>
      <c r="S218" s="105"/>
      <c r="T218" s="99"/>
      <c r="U218" s="102"/>
      <c r="V218" s="105"/>
      <c r="W218" s="102"/>
      <c r="X218" s="29"/>
      <c r="Y218" s="29"/>
      <c r="Z218" s="44"/>
      <c r="AA218" s="44"/>
      <c r="AD218" s="96">
        <f>IF(S217="","",S217*1000+(D218+I218)*100+((D218+I218)-(H218+M218))*10+((SUM(E217:E219)+SUM(J217:J219))-(SUM(G217:G219)+SUM(L217:L219))))</f>
        <v>-94</v>
      </c>
      <c r="AE218" s="97"/>
      <c r="AF218" s="97"/>
      <c r="AG218" s="97"/>
      <c r="AH218" s="97"/>
      <c r="AI218" s="97"/>
      <c r="AJ218" s="97"/>
    </row>
    <row r="219" spans="2:36" s="15" customFormat="1" ht="15" customHeight="1">
      <c r="B219" s="112"/>
      <c r="C219" s="115"/>
      <c r="D219" s="108"/>
      <c r="E219" s="30">
        <f>IF(Q213="","",Q213)</f>
      </c>
      <c r="F219" s="26" t="s">
        <v>239</v>
      </c>
      <c r="G219" s="30">
        <f>IF(O213="","",O213)</f>
      </c>
      <c r="H219" s="110"/>
      <c r="I219" s="108"/>
      <c r="J219" s="30">
        <f>IF(Q216="","",Q216)</f>
      </c>
      <c r="K219" s="21" t="s">
        <v>239</v>
      </c>
      <c r="L219" s="43">
        <f>IF(O216="","",O216)</f>
      </c>
      <c r="M219" s="110"/>
      <c r="N219" s="122"/>
      <c r="O219" s="123"/>
      <c r="P219" s="123"/>
      <c r="Q219" s="123"/>
      <c r="R219" s="124"/>
      <c r="S219" s="106"/>
      <c r="T219" s="100"/>
      <c r="U219" s="103"/>
      <c r="V219" s="106"/>
      <c r="W219" s="103"/>
      <c r="X219" s="29"/>
      <c r="Y219" s="29"/>
      <c r="Z219" s="44"/>
      <c r="AA219" s="44"/>
      <c r="AD219" s="96"/>
      <c r="AE219" s="97"/>
      <c r="AF219" s="97"/>
      <c r="AG219" s="97"/>
      <c r="AH219" s="97"/>
      <c r="AI219" s="97"/>
      <c r="AJ219" s="97"/>
    </row>
    <row r="220" spans="2:36" s="36" customFormat="1" ht="15" customHeight="1">
      <c r="B220" s="37"/>
      <c r="C220" s="37"/>
      <c r="E220" s="38"/>
      <c r="F220" s="38"/>
      <c r="G220" s="38"/>
      <c r="J220" s="38"/>
      <c r="K220" s="38"/>
      <c r="L220" s="38"/>
      <c r="O220" s="38"/>
      <c r="P220" s="38"/>
      <c r="Q220" s="38"/>
      <c r="R220" s="38"/>
      <c r="AD220" s="96"/>
      <c r="AE220" s="97"/>
      <c r="AF220" s="97"/>
      <c r="AG220" s="97"/>
      <c r="AH220" s="97"/>
      <c r="AI220" s="97"/>
      <c r="AJ220" s="97"/>
    </row>
    <row r="221" spans="2:36" s="15" customFormat="1" ht="15" customHeight="1">
      <c r="B221" s="16" t="s">
        <v>27</v>
      </c>
      <c r="C221" s="17"/>
      <c r="D221" s="126" t="s">
        <v>254</v>
      </c>
      <c r="E221" s="88"/>
      <c r="F221" s="88"/>
      <c r="G221" s="88"/>
      <c r="H221" s="89"/>
      <c r="I221" s="126" t="s">
        <v>132</v>
      </c>
      <c r="J221" s="88"/>
      <c r="K221" s="88"/>
      <c r="L221" s="88"/>
      <c r="M221" s="89"/>
      <c r="N221" s="126" t="s">
        <v>255</v>
      </c>
      <c r="O221" s="88"/>
      <c r="P221" s="88"/>
      <c r="Q221" s="88"/>
      <c r="R221" s="89"/>
      <c r="S221" s="18"/>
      <c r="T221" s="39" t="s">
        <v>33</v>
      </c>
      <c r="U221" s="39"/>
      <c r="V221" s="126" t="s">
        <v>34</v>
      </c>
      <c r="W221" s="89"/>
      <c r="AA221" s="23"/>
      <c r="AD221" s="96"/>
      <c r="AE221" s="97"/>
      <c r="AF221" s="97"/>
      <c r="AG221" s="97"/>
      <c r="AH221" s="97"/>
      <c r="AI221" s="97"/>
      <c r="AJ221" s="97"/>
    </row>
    <row r="222" spans="2:36" s="15" customFormat="1" ht="15" customHeight="1">
      <c r="B222" s="125" t="s">
        <v>130</v>
      </c>
      <c r="C222" s="113" t="s">
        <v>251</v>
      </c>
      <c r="D222" s="116"/>
      <c r="E222" s="117"/>
      <c r="F222" s="117"/>
      <c r="G222" s="117"/>
      <c r="H222" s="118"/>
      <c r="I222" s="40" t="str">
        <f>IF(I223="","",IF(I223&gt;M223,"○","×"))</f>
        <v>○</v>
      </c>
      <c r="J222" s="27">
        <v>21</v>
      </c>
      <c r="K222" s="21" t="s">
        <v>240</v>
      </c>
      <c r="L222" s="27">
        <v>15</v>
      </c>
      <c r="M222" s="41"/>
      <c r="N222" s="19" t="str">
        <f>IF(N223="","",IF(N223&gt;R223,"○","×"))</f>
        <v>○</v>
      </c>
      <c r="O222" s="27">
        <v>16</v>
      </c>
      <c r="P222" s="21" t="s">
        <v>240</v>
      </c>
      <c r="Q222" s="27">
        <v>21</v>
      </c>
      <c r="R222" s="41"/>
      <c r="S222" s="104">
        <f>IF(I222="","",COUNTIF(I222:R222,"○"))</f>
        <v>2</v>
      </c>
      <c r="T222" s="98" t="s">
        <v>37</v>
      </c>
      <c r="U222" s="101">
        <f>IF(I222="","",COUNTIF(I222:R222,"×"))</f>
        <v>0</v>
      </c>
      <c r="V222" s="104">
        <f>IF(AD223="","",RANK(AD223,AD222:AD230))</f>
        <v>1</v>
      </c>
      <c r="W222" s="101"/>
      <c r="X222" s="29"/>
      <c r="Y222" s="29"/>
      <c r="Z222" s="23"/>
      <c r="AA222" s="23"/>
      <c r="AD222" s="96"/>
      <c r="AE222" s="97">
        <f>IF(J222="","",IF(J222&gt;L222,1,0))</f>
        <v>1</v>
      </c>
      <c r="AF222" s="97">
        <f>IF(L222="","",IF(J222&lt;L222,1,0))</f>
        <v>0</v>
      </c>
      <c r="AG222" s="97">
        <f>IF(O222="","",IF(O222&gt;Q222,1,0))</f>
        <v>0</v>
      </c>
      <c r="AH222" s="97">
        <f>IF(Q222="","",IF(O222&lt;Q222,1,0))</f>
        <v>1</v>
      </c>
      <c r="AI222" s="97"/>
      <c r="AJ222" s="97"/>
    </row>
    <row r="223" spans="2:36" s="15" customFormat="1" ht="15" customHeight="1">
      <c r="B223" s="111"/>
      <c r="C223" s="114"/>
      <c r="D223" s="119"/>
      <c r="E223" s="120"/>
      <c r="F223" s="120"/>
      <c r="G223" s="120"/>
      <c r="H223" s="121"/>
      <c r="I223" s="107">
        <f>IF(J222="","",SUM(AE222:AE224))</f>
        <v>2</v>
      </c>
      <c r="J223" s="29">
        <v>21</v>
      </c>
      <c r="K223" s="21" t="s">
        <v>240</v>
      </c>
      <c r="L223" s="29">
        <v>14</v>
      </c>
      <c r="M223" s="109">
        <f>IF(L222="","",SUM(AF222:AF224))</f>
        <v>0</v>
      </c>
      <c r="N223" s="107">
        <f>IF(O222="","",SUM(AG222:AG224))</f>
        <v>2</v>
      </c>
      <c r="O223" s="42">
        <v>21</v>
      </c>
      <c r="P223" s="21" t="s">
        <v>240</v>
      </c>
      <c r="Q223" s="42">
        <v>12</v>
      </c>
      <c r="R223" s="109">
        <f>IF(Q222="","",SUM(AH222:AH224))</f>
        <v>1</v>
      </c>
      <c r="S223" s="105"/>
      <c r="T223" s="99"/>
      <c r="U223" s="102"/>
      <c r="V223" s="105"/>
      <c r="W223" s="102"/>
      <c r="X223" s="29"/>
      <c r="Y223" s="29"/>
      <c r="Z223" s="23"/>
      <c r="AA223" s="23"/>
      <c r="AD223" s="96">
        <f>IF(S222="","",S222*1000+(I223+N223)*100+((I223+N223)-(M223+R223))*10+((SUM(J222:J224)+SUM(O222:O224))-(SUM(L222:L224)+SUM(Q222:Q224))))</f>
        <v>2450</v>
      </c>
      <c r="AE223" s="97">
        <f>IF(J223="","",IF(J223&gt;L223,1,0))</f>
        <v>1</v>
      </c>
      <c r="AF223" s="97">
        <f>IF(L223="","",IF(J223&lt;L223,1,0))</f>
        <v>0</v>
      </c>
      <c r="AG223" s="97">
        <f>IF(O223="","",IF(O223&gt;Q223,1,0))</f>
        <v>1</v>
      </c>
      <c r="AH223" s="97">
        <f>IF(Q223="","",IF(O223&lt;Q223,1,0))</f>
        <v>0</v>
      </c>
      <c r="AI223" s="97"/>
      <c r="AJ223" s="97"/>
    </row>
    <row r="224" spans="2:36" s="15" customFormat="1" ht="15" customHeight="1">
      <c r="B224" s="112"/>
      <c r="C224" s="115"/>
      <c r="D224" s="122"/>
      <c r="E224" s="123"/>
      <c r="F224" s="123"/>
      <c r="G224" s="123"/>
      <c r="H224" s="124"/>
      <c r="I224" s="108"/>
      <c r="J224" s="30"/>
      <c r="K224" s="21" t="s">
        <v>240</v>
      </c>
      <c r="L224" s="30"/>
      <c r="M224" s="110"/>
      <c r="N224" s="108"/>
      <c r="O224" s="43">
        <v>21</v>
      </c>
      <c r="P224" s="21" t="s">
        <v>240</v>
      </c>
      <c r="Q224" s="43">
        <v>18</v>
      </c>
      <c r="R224" s="110"/>
      <c r="S224" s="106"/>
      <c r="T224" s="100"/>
      <c r="U224" s="103"/>
      <c r="V224" s="106"/>
      <c r="W224" s="103"/>
      <c r="X224" s="29"/>
      <c r="Y224" s="29"/>
      <c r="Z224" s="44"/>
      <c r="AA224" s="44"/>
      <c r="AD224" s="96"/>
      <c r="AE224" s="97">
        <f>IF(J224="","",IF(J224&gt;L224,1,0))</f>
      </c>
      <c r="AF224" s="97">
        <f>IF(L224="","",IF(J224&lt;L224,1,0))</f>
      </c>
      <c r="AG224" s="97">
        <f>IF(O224="","",IF(O224&gt;Q224,1,0))</f>
        <v>1</v>
      </c>
      <c r="AH224" s="97">
        <f>IF(Q224="","",IF(O224&lt;Q224,1,0))</f>
        <v>0</v>
      </c>
      <c r="AI224" s="97"/>
      <c r="AJ224" s="97"/>
    </row>
    <row r="225" spans="2:36" s="15" customFormat="1" ht="15" customHeight="1">
      <c r="B225" s="125" t="s">
        <v>75</v>
      </c>
      <c r="C225" s="113" t="s">
        <v>252</v>
      </c>
      <c r="D225" s="40" t="str">
        <f>IF(E225="","",IF(D226&gt;H226,"○","×"))</f>
        <v>×</v>
      </c>
      <c r="E225" s="27">
        <f>IF(L222="","",L222)</f>
        <v>15</v>
      </c>
      <c r="F225" s="28" t="s">
        <v>240</v>
      </c>
      <c r="G225" s="27">
        <f>IF(J222="","",J222)</f>
        <v>21</v>
      </c>
      <c r="H225" s="45"/>
      <c r="I225" s="116"/>
      <c r="J225" s="117"/>
      <c r="K225" s="117"/>
      <c r="L225" s="117"/>
      <c r="M225" s="118"/>
      <c r="N225" s="40" t="str">
        <f>IF(O225="","",IF(N226&gt;R226,"○","×"))</f>
        <v>×</v>
      </c>
      <c r="O225" s="27">
        <v>21</v>
      </c>
      <c r="P225" s="28" t="s">
        <v>35</v>
      </c>
      <c r="Q225" s="27">
        <v>19</v>
      </c>
      <c r="R225" s="46"/>
      <c r="S225" s="104">
        <f>IF(D225="","",COUNTIF(D225:R227,"○"))</f>
        <v>0</v>
      </c>
      <c r="T225" s="98" t="s">
        <v>37</v>
      </c>
      <c r="U225" s="101">
        <f>IF(D225="","",COUNTIF(D225:R227,"×"))</f>
        <v>2</v>
      </c>
      <c r="V225" s="104">
        <f>IF(AD226="","",RANK(AD226,AD222:AD230))</f>
        <v>3</v>
      </c>
      <c r="W225" s="101"/>
      <c r="X225" s="29"/>
      <c r="Y225" s="29"/>
      <c r="Z225" s="44"/>
      <c r="AA225" s="44"/>
      <c r="AD225" s="96"/>
      <c r="AE225" s="97">
        <f>IF(O225="","",IF(O225&gt;Q225,1,0))</f>
        <v>1</v>
      </c>
      <c r="AF225" s="97">
        <f>IF(Q225="","",IF(O225&lt;Q225,1,0))</f>
        <v>0</v>
      </c>
      <c r="AG225" s="97"/>
      <c r="AH225" s="97"/>
      <c r="AI225" s="97"/>
      <c r="AJ225" s="97"/>
    </row>
    <row r="226" spans="2:36" s="15" customFormat="1" ht="15" customHeight="1">
      <c r="B226" s="111"/>
      <c r="C226" s="114"/>
      <c r="D226" s="107">
        <f>M223</f>
        <v>0</v>
      </c>
      <c r="E226" s="29">
        <f>IF(L223="","",L223)</f>
        <v>14</v>
      </c>
      <c r="F226" s="21" t="s">
        <v>35</v>
      </c>
      <c r="G226" s="29">
        <f>IF(J223="","",J223)</f>
        <v>21</v>
      </c>
      <c r="H226" s="109">
        <f>I223</f>
        <v>2</v>
      </c>
      <c r="I226" s="119"/>
      <c r="J226" s="120"/>
      <c r="K226" s="120"/>
      <c r="L226" s="120"/>
      <c r="M226" s="121"/>
      <c r="N226" s="107">
        <f>IF(O225="","",SUM(AE225:AE227))</f>
        <v>1</v>
      </c>
      <c r="O226" s="29">
        <v>16</v>
      </c>
      <c r="P226" s="21" t="s">
        <v>35</v>
      </c>
      <c r="Q226" s="29">
        <v>21</v>
      </c>
      <c r="R226" s="109">
        <f>IF(Q225="","",SUM(AF225:AF227))</f>
        <v>2</v>
      </c>
      <c r="S226" s="105"/>
      <c r="T226" s="99"/>
      <c r="U226" s="102"/>
      <c r="V226" s="105"/>
      <c r="W226" s="102"/>
      <c r="X226" s="29"/>
      <c r="Y226" s="29"/>
      <c r="Z226" s="44"/>
      <c r="AA226" s="44"/>
      <c r="AD226" s="96">
        <f>IF(S225="","",S225*1000+(D226+N226)*100+((D226+N226)-(H226+R226))*10+((SUM(E225:E227)+SUM(O225:O227))-(SUM(G225:G227)+SUM(Q225:Q227))))</f>
        <v>43</v>
      </c>
      <c r="AE226" s="97">
        <f>IF(O226="","",IF(O226&gt;Q226,1,0))</f>
        <v>0</v>
      </c>
      <c r="AF226" s="97">
        <f>IF(Q226="","",IF(O226&lt;Q226,1,0))</f>
        <v>1</v>
      </c>
      <c r="AG226" s="97"/>
      <c r="AH226" s="97"/>
      <c r="AI226" s="97"/>
      <c r="AJ226" s="97"/>
    </row>
    <row r="227" spans="2:36" s="15" customFormat="1" ht="15" customHeight="1">
      <c r="B227" s="112"/>
      <c r="C227" s="115"/>
      <c r="D227" s="108"/>
      <c r="E227" s="30">
        <f>IF(L224="","",L224)</f>
      </c>
      <c r="F227" s="26" t="s">
        <v>35</v>
      </c>
      <c r="G227" s="30">
        <f>IF(J224="","",J224)</f>
      </c>
      <c r="H227" s="110"/>
      <c r="I227" s="122"/>
      <c r="J227" s="123"/>
      <c r="K227" s="123"/>
      <c r="L227" s="123"/>
      <c r="M227" s="124"/>
      <c r="N227" s="108"/>
      <c r="O227" s="30">
        <v>10</v>
      </c>
      <c r="P227" s="21" t="s">
        <v>35</v>
      </c>
      <c r="Q227" s="30">
        <v>21</v>
      </c>
      <c r="R227" s="110"/>
      <c r="S227" s="106"/>
      <c r="T227" s="100"/>
      <c r="U227" s="103"/>
      <c r="V227" s="106"/>
      <c r="W227" s="103"/>
      <c r="X227" s="29"/>
      <c r="Y227" s="29"/>
      <c r="Z227" s="44"/>
      <c r="AA227" s="44"/>
      <c r="AD227" s="96"/>
      <c r="AE227" s="97">
        <f>IF(O227="","",IF(O227&gt;Q227,1,0))</f>
        <v>0</v>
      </c>
      <c r="AF227" s="97">
        <f>IF(Q227="","",IF(O227&lt;Q227,1,0))</f>
        <v>1</v>
      </c>
      <c r="AG227" s="97"/>
      <c r="AH227" s="97"/>
      <c r="AI227" s="97"/>
      <c r="AJ227" s="97"/>
    </row>
    <row r="228" spans="2:36" s="15" customFormat="1" ht="15" customHeight="1">
      <c r="B228" s="111" t="s">
        <v>77</v>
      </c>
      <c r="C228" s="113" t="s">
        <v>253</v>
      </c>
      <c r="D228" s="40" t="str">
        <f>IF(E228="","",IF(D229&gt;H229,"○","×"))</f>
        <v>×</v>
      </c>
      <c r="E228" s="27">
        <f>IF(Q222="","",Q222)</f>
        <v>21</v>
      </c>
      <c r="F228" s="28" t="s">
        <v>35</v>
      </c>
      <c r="G228" s="27">
        <f>IF(O222="","",O222)</f>
        <v>16</v>
      </c>
      <c r="H228" s="46"/>
      <c r="I228" s="40" t="str">
        <f>IF(J228="","",IF(I229&gt;M229,"○","×"))</f>
        <v>○</v>
      </c>
      <c r="J228" s="27">
        <f>IF(Q225="","",Q225)</f>
        <v>19</v>
      </c>
      <c r="K228" s="21" t="s">
        <v>35</v>
      </c>
      <c r="L228" s="27">
        <f>IF(O225="","",O225)</f>
        <v>21</v>
      </c>
      <c r="M228" s="46"/>
      <c r="N228" s="116"/>
      <c r="O228" s="117"/>
      <c r="P228" s="117"/>
      <c r="Q228" s="117"/>
      <c r="R228" s="118"/>
      <c r="S228" s="104">
        <f>IF(D228="","",COUNTIF(D228:M228,"○"))</f>
        <v>1</v>
      </c>
      <c r="T228" s="98" t="s">
        <v>37</v>
      </c>
      <c r="U228" s="101">
        <f>IF(D228="","",COUNTIF(D228:M228,"×"))</f>
        <v>1</v>
      </c>
      <c r="V228" s="104">
        <f>IF(AD229="","",RANK(AD229,AD222:AD230))</f>
        <v>2</v>
      </c>
      <c r="W228" s="101"/>
      <c r="X228" s="29"/>
      <c r="Y228" s="29"/>
      <c r="Z228" s="44"/>
      <c r="AA228" s="44"/>
      <c r="AD228" s="96"/>
      <c r="AE228" s="97"/>
      <c r="AF228" s="97"/>
      <c r="AG228" s="97"/>
      <c r="AH228" s="97"/>
      <c r="AI228" s="97"/>
      <c r="AJ228" s="97"/>
    </row>
    <row r="229" spans="2:36" s="15" customFormat="1" ht="15" customHeight="1">
      <c r="B229" s="111"/>
      <c r="C229" s="114"/>
      <c r="D229" s="107">
        <f>R223</f>
        <v>1</v>
      </c>
      <c r="E229" s="29">
        <f>IF(Q223="","",Q223)</f>
        <v>12</v>
      </c>
      <c r="F229" s="21" t="s">
        <v>35</v>
      </c>
      <c r="G229" s="29">
        <f>IF(O223="","",O223)</f>
        <v>21</v>
      </c>
      <c r="H229" s="109">
        <f>N223</f>
        <v>2</v>
      </c>
      <c r="I229" s="107">
        <f>R226</f>
        <v>2</v>
      </c>
      <c r="J229" s="29">
        <f>IF(Q226="","",Q226)</f>
        <v>21</v>
      </c>
      <c r="K229" s="21" t="s">
        <v>35</v>
      </c>
      <c r="L229" s="42">
        <f>IF(O226="","",O226)</f>
        <v>16</v>
      </c>
      <c r="M229" s="109">
        <f>N226</f>
        <v>1</v>
      </c>
      <c r="N229" s="119"/>
      <c r="O229" s="120"/>
      <c r="P229" s="120"/>
      <c r="Q229" s="120"/>
      <c r="R229" s="121"/>
      <c r="S229" s="105"/>
      <c r="T229" s="99"/>
      <c r="U229" s="102"/>
      <c r="V229" s="105"/>
      <c r="W229" s="102"/>
      <c r="X229" s="29"/>
      <c r="Y229" s="29"/>
      <c r="Z229" s="44"/>
      <c r="AA229" s="44"/>
      <c r="AD229" s="96">
        <f>IF(S228="","",S228*1000+(D229+I229)*100+((D229+I229)-(H229+M229))*10+((SUM(E228:E230)+SUM(J228:J230))-(SUM(G228:G230)+SUM(L228:L230))))</f>
        <v>1307</v>
      </c>
      <c r="AE229" s="97"/>
      <c r="AF229" s="97"/>
      <c r="AG229" s="97"/>
      <c r="AH229" s="97"/>
      <c r="AI229" s="97"/>
      <c r="AJ229" s="97"/>
    </row>
    <row r="230" spans="2:36" s="15" customFormat="1" ht="15" customHeight="1">
      <c r="B230" s="112"/>
      <c r="C230" s="115"/>
      <c r="D230" s="108"/>
      <c r="E230" s="30">
        <f>IF(Q224="","",Q224)</f>
        <v>18</v>
      </c>
      <c r="F230" s="26" t="s">
        <v>35</v>
      </c>
      <c r="G230" s="30">
        <f>IF(O224="","",O224)</f>
        <v>21</v>
      </c>
      <c r="H230" s="110"/>
      <c r="I230" s="108"/>
      <c r="J230" s="30">
        <f>IF(Q227="","",Q227)</f>
        <v>21</v>
      </c>
      <c r="K230" s="21" t="s">
        <v>35</v>
      </c>
      <c r="L230" s="43">
        <f>IF(O227="","",O227)</f>
        <v>10</v>
      </c>
      <c r="M230" s="110"/>
      <c r="N230" s="122"/>
      <c r="O230" s="123"/>
      <c r="P230" s="123"/>
      <c r="Q230" s="123"/>
      <c r="R230" s="124"/>
      <c r="S230" s="106"/>
      <c r="T230" s="100"/>
      <c r="U230" s="103"/>
      <c r="V230" s="106"/>
      <c r="W230" s="103"/>
      <c r="X230" s="29"/>
      <c r="Y230" s="29"/>
      <c r="Z230" s="44"/>
      <c r="AA230" s="44"/>
      <c r="AD230" s="96"/>
      <c r="AE230" s="97"/>
      <c r="AF230" s="97"/>
      <c r="AG230" s="97"/>
      <c r="AH230" s="97"/>
      <c r="AI230" s="97"/>
      <c r="AJ230" s="97"/>
    </row>
    <row r="231" spans="2:36" s="36" customFormat="1" ht="15" customHeight="1">
      <c r="B231" s="37"/>
      <c r="C231" s="37"/>
      <c r="E231" s="38"/>
      <c r="F231" s="38"/>
      <c r="G231" s="38"/>
      <c r="J231" s="38"/>
      <c r="K231" s="38"/>
      <c r="L231" s="38"/>
      <c r="O231" s="38"/>
      <c r="P231" s="38"/>
      <c r="Q231" s="38"/>
      <c r="R231" s="38"/>
      <c r="AD231" s="96"/>
      <c r="AE231" s="97"/>
      <c r="AF231" s="97"/>
      <c r="AG231" s="97"/>
      <c r="AH231" s="97"/>
      <c r="AI231" s="97"/>
      <c r="AJ231" s="97"/>
    </row>
    <row r="232" spans="2:36" s="15" customFormat="1" ht="15" customHeight="1">
      <c r="B232" s="16" t="s">
        <v>28</v>
      </c>
      <c r="C232" s="17"/>
      <c r="D232" s="126" t="s">
        <v>259</v>
      </c>
      <c r="E232" s="88"/>
      <c r="F232" s="88"/>
      <c r="G232" s="88"/>
      <c r="H232" s="89"/>
      <c r="I232" s="126" t="s">
        <v>260</v>
      </c>
      <c r="J232" s="88"/>
      <c r="K232" s="88"/>
      <c r="L232" s="88"/>
      <c r="M232" s="89"/>
      <c r="N232" s="126" t="s">
        <v>88</v>
      </c>
      <c r="O232" s="88"/>
      <c r="P232" s="88"/>
      <c r="Q232" s="88"/>
      <c r="R232" s="89"/>
      <c r="S232" s="18"/>
      <c r="T232" s="39" t="s">
        <v>33</v>
      </c>
      <c r="U232" s="39"/>
      <c r="V232" s="126" t="s">
        <v>34</v>
      </c>
      <c r="W232" s="89"/>
      <c r="AA232" s="23"/>
      <c r="AD232" s="96"/>
      <c r="AE232" s="97"/>
      <c r="AF232" s="97"/>
      <c r="AG232" s="97"/>
      <c r="AH232" s="97"/>
      <c r="AI232" s="97"/>
      <c r="AJ232" s="97"/>
    </row>
    <row r="233" spans="2:36" s="15" customFormat="1" ht="15" customHeight="1">
      <c r="B233" s="125" t="s">
        <v>86</v>
      </c>
      <c r="C233" s="113" t="s">
        <v>256</v>
      </c>
      <c r="D233" s="116"/>
      <c r="E233" s="117"/>
      <c r="F233" s="117"/>
      <c r="G233" s="117"/>
      <c r="H233" s="118"/>
      <c r="I233" s="40" t="str">
        <f>IF(I234="","",IF(I234&gt;M234,"○","×"))</f>
        <v>○</v>
      </c>
      <c r="J233" s="27">
        <v>21</v>
      </c>
      <c r="K233" s="21" t="s">
        <v>35</v>
      </c>
      <c r="L233" s="27">
        <v>15</v>
      </c>
      <c r="M233" s="41"/>
      <c r="N233" s="19" t="str">
        <f>IF(N234="","",IF(N234&gt;R234,"○","×"))</f>
        <v>○</v>
      </c>
      <c r="O233" s="27">
        <v>21</v>
      </c>
      <c r="P233" s="21" t="s">
        <v>120</v>
      </c>
      <c r="Q233" s="27">
        <v>14</v>
      </c>
      <c r="R233" s="41"/>
      <c r="S233" s="104">
        <f>IF(I233="","",COUNTIF(I233:R233,"○"))</f>
        <v>2</v>
      </c>
      <c r="T233" s="98" t="s">
        <v>37</v>
      </c>
      <c r="U233" s="101">
        <f>IF(I233="","",COUNTIF(I233:R233,"×"))</f>
        <v>0</v>
      </c>
      <c r="V233" s="104">
        <f>IF(AD234="","",RANK(AD234,AD233:AD241))</f>
        <v>1</v>
      </c>
      <c r="W233" s="101"/>
      <c r="X233" s="29"/>
      <c r="Y233" s="29"/>
      <c r="Z233" s="23"/>
      <c r="AA233" s="23"/>
      <c r="AD233" s="96"/>
      <c r="AE233" s="97">
        <f>IF(J233="","",IF(J233&gt;L233,1,0))</f>
        <v>1</v>
      </c>
      <c r="AF233" s="97">
        <f>IF(L233="","",IF(J233&lt;L233,1,0))</f>
        <v>0</v>
      </c>
      <c r="AG233" s="97">
        <f>IF(O233="","",IF(O233&gt;Q233,1,0))</f>
        <v>1</v>
      </c>
      <c r="AH233" s="97">
        <f>IF(Q233="","",IF(O233&lt;Q233,1,0))</f>
        <v>0</v>
      </c>
      <c r="AI233" s="97"/>
      <c r="AJ233" s="97"/>
    </row>
    <row r="234" spans="2:36" s="15" customFormat="1" ht="15" customHeight="1">
      <c r="B234" s="111"/>
      <c r="C234" s="114"/>
      <c r="D234" s="119"/>
      <c r="E234" s="120"/>
      <c r="F234" s="120"/>
      <c r="G234" s="120"/>
      <c r="H234" s="121"/>
      <c r="I234" s="107">
        <f>IF(J233="","",SUM(AE233:AE235))</f>
        <v>2</v>
      </c>
      <c r="J234" s="29">
        <v>21</v>
      </c>
      <c r="K234" s="21" t="s">
        <v>35</v>
      </c>
      <c r="L234" s="29">
        <v>9</v>
      </c>
      <c r="M234" s="109">
        <f>IF(L233="","",SUM(AF233:AF235))</f>
        <v>0</v>
      </c>
      <c r="N234" s="107">
        <f>IF(O233="","",SUM(AG233:AG235))</f>
        <v>2</v>
      </c>
      <c r="O234" s="42">
        <v>21</v>
      </c>
      <c r="P234" s="21" t="s">
        <v>35</v>
      </c>
      <c r="Q234" s="42">
        <v>15</v>
      </c>
      <c r="R234" s="109">
        <f>IF(Q233="","",SUM(AH233:AH235))</f>
        <v>0</v>
      </c>
      <c r="S234" s="105"/>
      <c r="T234" s="99"/>
      <c r="U234" s="102"/>
      <c r="V234" s="105"/>
      <c r="W234" s="102"/>
      <c r="X234" s="29"/>
      <c r="Y234" s="29"/>
      <c r="Z234" s="23"/>
      <c r="AA234" s="23"/>
      <c r="AD234" s="96">
        <f>IF(S233="","",S233*1000+(I234+N234)*100+((I234+N234)-(M234+R234))*10+((SUM(J233:J235)+SUM(O233:O235))-(SUM(L233:L235)+SUM(Q233:Q235))))</f>
        <v>2471</v>
      </c>
      <c r="AE234" s="97">
        <f>IF(J234="","",IF(J234&gt;L234,1,0))</f>
        <v>1</v>
      </c>
      <c r="AF234" s="97">
        <f>IF(L234="","",IF(J234&lt;L234,1,0))</f>
        <v>0</v>
      </c>
      <c r="AG234" s="97">
        <f>IF(O234="","",IF(O234&gt;Q234,1,0))</f>
        <v>1</v>
      </c>
      <c r="AH234" s="97">
        <f>IF(Q234="","",IF(O234&lt;Q234,1,0))</f>
        <v>0</v>
      </c>
      <c r="AI234" s="97"/>
      <c r="AJ234" s="97"/>
    </row>
    <row r="235" spans="2:36" s="15" customFormat="1" ht="15" customHeight="1">
      <c r="B235" s="112"/>
      <c r="C235" s="115"/>
      <c r="D235" s="122"/>
      <c r="E235" s="123"/>
      <c r="F235" s="123"/>
      <c r="G235" s="123"/>
      <c r="H235" s="124"/>
      <c r="I235" s="108"/>
      <c r="J235" s="30"/>
      <c r="K235" s="21" t="s">
        <v>35</v>
      </c>
      <c r="L235" s="30"/>
      <c r="M235" s="110"/>
      <c r="N235" s="108"/>
      <c r="O235" s="43"/>
      <c r="P235" s="21" t="s">
        <v>35</v>
      </c>
      <c r="Q235" s="43"/>
      <c r="R235" s="110"/>
      <c r="S235" s="106"/>
      <c r="T235" s="100"/>
      <c r="U235" s="103"/>
      <c r="V235" s="106"/>
      <c r="W235" s="103"/>
      <c r="X235" s="29"/>
      <c r="Y235" s="29"/>
      <c r="Z235" s="44"/>
      <c r="AA235" s="44"/>
      <c r="AD235" s="96"/>
      <c r="AE235" s="97">
        <f>IF(J235="","",IF(J235&gt;L235,1,0))</f>
      </c>
      <c r="AF235" s="97">
        <f>IF(L235="","",IF(J235&lt;L235,1,0))</f>
      </c>
      <c r="AG235" s="97">
        <f>IF(O235="","",IF(O235&gt;Q235,1,0))</f>
      </c>
      <c r="AH235" s="97">
        <f>IF(Q235="","",IF(O235&lt;Q235,1,0))</f>
      </c>
      <c r="AI235" s="97"/>
      <c r="AJ235" s="97"/>
    </row>
    <row r="236" spans="2:36" s="15" customFormat="1" ht="15" customHeight="1">
      <c r="B236" s="125" t="s">
        <v>77</v>
      </c>
      <c r="C236" s="113" t="s">
        <v>257</v>
      </c>
      <c r="D236" s="40" t="str">
        <f>IF(E236="","",IF(D237&gt;H237,"○","×"))</f>
        <v>×</v>
      </c>
      <c r="E236" s="27">
        <f>IF(L233="","",L233)</f>
        <v>15</v>
      </c>
      <c r="F236" s="28" t="s">
        <v>35</v>
      </c>
      <c r="G236" s="27">
        <f>IF(J233="","",J233)</f>
        <v>21</v>
      </c>
      <c r="H236" s="45"/>
      <c r="I236" s="116"/>
      <c r="J236" s="117"/>
      <c r="K236" s="117"/>
      <c r="L236" s="117"/>
      <c r="M236" s="118"/>
      <c r="N236" s="40" t="str">
        <f>IF(O236="","",IF(N237&gt;R237,"○","×"))</f>
        <v>×</v>
      </c>
      <c r="O236" s="27">
        <v>10</v>
      </c>
      <c r="P236" s="28" t="s">
        <v>35</v>
      </c>
      <c r="Q236" s="27">
        <v>21</v>
      </c>
      <c r="R236" s="46"/>
      <c r="S236" s="104">
        <f>IF(D236="","",COUNTIF(D236:R238,"○"))</f>
        <v>0</v>
      </c>
      <c r="T236" s="98" t="s">
        <v>37</v>
      </c>
      <c r="U236" s="101">
        <f>IF(D236="","",COUNTIF(D236:R238,"×"))</f>
        <v>2</v>
      </c>
      <c r="V236" s="104">
        <f>IF(AD237="","",RANK(AD237,AD233:AD241))</f>
        <v>3</v>
      </c>
      <c r="W236" s="101"/>
      <c r="X236" s="29"/>
      <c r="Y236" s="29"/>
      <c r="Z236" s="44"/>
      <c r="AA236" s="44"/>
      <c r="AD236" s="96"/>
      <c r="AE236" s="97">
        <f>IF(O236="","",IF(O236&gt;Q236,1,0))</f>
        <v>0</v>
      </c>
      <c r="AF236" s="97">
        <f>IF(Q236="","",IF(O236&lt;Q236,1,0))</f>
        <v>1</v>
      </c>
      <c r="AG236" s="97"/>
      <c r="AH236" s="97"/>
      <c r="AI236" s="97"/>
      <c r="AJ236" s="97"/>
    </row>
    <row r="237" spans="2:36" s="15" customFormat="1" ht="15" customHeight="1">
      <c r="B237" s="111"/>
      <c r="C237" s="114"/>
      <c r="D237" s="107">
        <f>M234</f>
        <v>0</v>
      </c>
      <c r="E237" s="29">
        <f>IF(L234="","",L234)</f>
        <v>9</v>
      </c>
      <c r="F237" s="21" t="s">
        <v>35</v>
      </c>
      <c r="G237" s="29">
        <f>IF(J234="","",J234)</f>
        <v>21</v>
      </c>
      <c r="H237" s="109">
        <f>I234</f>
        <v>2</v>
      </c>
      <c r="I237" s="119"/>
      <c r="J237" s="120"/>
      <c r="K237" s="120"/>
      <c r="L237" s="120"/>
      <c r="M237" s="121"/>
      <c r="N237" s="107">
        <f>IF(O236="","",SUM(AE236:AE238))</f>
        <v>0</v>
      </c>
      <c r="O237" s="29">
        <v>15</v>
      </c>
      <c r="P237" s="21" t="s">
        <v>35</v>
      </c>
      <c r="Q237" s="29">
        <v>21</v>
      </c>
      <c r="R237" s="109">
        <f>IF(Q236="","",SUM(AF236:AF238))</f>
        <v>2</v>
      </c>
      <c r="S237" s="105"/>
      <c r="T237" s="99"/>
      <c r="U237" s="102"/>
      <c r="V237" s="105"/>
      <c r="W237" s="102"/>
      <c r="X237" s="29"/>
      <c r="Y237" s="29"/>
      <c r="Z237" s="44"/>
      <c r="AA237" s="44"/>
      <c r="AD237" s="96">
        <f>IF(S236="","",S236*1000+(D237+N237)*100+((D237+N237)-(H237+R237))*10+((SUM(E236:E238)+SUM(O236:O238))-(SUM(G236:G238)+SUM(Q236:Q238))))</f>
        <v>-75</v>
      </c>
      <c r="AE237" s="97">
        <f>IF(O237="","",IF(O237&gt;Q237,1,0))</f>
        <v>0</v>
      </c>
      <c r="AF237" s="97">
        <f>IF(Q237="","",IF(O237&lt;Q237,1,0))</f>
        <v>1</v>
      </c>
      <c r="AG237" s="97"/>
      <c r="AH237" s="97"/>
      <c r="AI237" s="97"/>
      <c r="AJ237" s="97"/>
    </row>
    <row r="238" spans="2:36" s="15" customFormat="1" ht="15" customHeight="1">
      <c r="B238" s="112"/>
      <c r="C238" s="115"/>
      <c r="D238" s="108"/>
      <c r="E238" s="30">
        <f>IF(L235="","",L235)</f>
      </c>
      <c r="F238" s="26" t="s">
        <v>35</v>
      </c>
      <c r="G238" s="30">
        <f>IF(J235="","",J235)</f>
      </c>
      <c r="H238" s="110"/>
      <c r="I238" s="122"/>
      <c r="J238" s="123"/>
      <c r="K238" s="123"/>
      <c r="L238" s="123"/>
      <c r="M238" s="124"/>
      <c r="N238" s="108"/>
      <c r="O238" s="30"/>
      <c r="P238" s="21" t="s">
        <v>35</v>
      </c>
      <c r="Q238" s="30"/>
      <c r="R238" s="110"/>
      <c r="S238" s="106"/>
      <c r="T238" s="100"/>
      <c r="U238" s="103"/>
      <c r="V238" s="106"/>
      <c r="W238" s="103"/>
      <c r="X238" s="29"/>
      <c r="Y238" s="29"/>
      <c r="Z238" s="44"/>
      <c r="AA238" s="44"/>
      <c r="AD238" s="96"/>
      <c r="AE238" s="97">
        <f>IF(O238="","",IF(O238&gt;Q238,1,0))</f>
      </c>
      <c r="AF238" s="97">
        <f>IF(Q238="","",IF(O238&lt;Q238,1,0))</f>
      </c>
      <c r="AG238" s="97"/>
      <c r="AH238" s="97"/>
      <c r="AI238" s="97"/>
      <c r="AJ238" s="97"/>
    </row>
    <row r="239" spans="2:36" s="15" customFormat="1" ht="15" customHeight="1">
      <c r="B239" s="111" t="s">
        <v>76</v>
      </c>
      <c r="C239" s="113" t="s">
        <v>258</v>
      </c>
      <c r="D239" s="40" t="str">
        <f>IF(E239="","",IF(D240&gt;H240,"○","×"))</f>
        <v>×</v>
      </c>
      <c r="E239" s="27">
        <f>IF(Q233="","",Q233)</f>
        <v>14</v>
      </c>
      <c r="F239" s="28" t="s">
        <v>35</v>
      </c>
      <c r="G239" s="27">
        <f>IF(O233="","",O233)</f>
        <v>21</v>
      </c>
      <c r="H239" s="46"/>
      <c r="I239" s="40" t="str">
        <f>IF(J239="","",IF(I240&gt;M240,"○","×"))</f>
        <v>○</v>
      </c>
      <c r="J239" s="27">
        <f>IF(Q236="","",Q236)</f>
        <v>21</v>
      </c>
      <c r="K239" s="21" t="s">
        <v>35</v>
      </c>
      <c r="L239" s="27">
        <f>IF(O236="","",O236)</f>
        <v>10</v>
      </c>
      <c r="M239" s="46"/>
      <c r="N239" s="116"/>
      <c r="O239" s="117"/>
      <c r="P239" s="117"/>
      <c r="Q239" s="117"/>
      <c r="R239" s="118"/>
      <c r="S239" s="104">
        <f>IF(D239="","",COUNTIF(D239:M239,"○"))</f>
        <v>1</v>
      </c>
      <c r="T239" s="98" t="s">
        <v>37</v>
      </c>
      <c r="U239" s="101">
        <f>IF(D239="","",COUNTIF(D239:M239,"×"))</f>
        <v>1</v>
      </c>
      <c r="V239" s="104">
        <f>IF(AD240="","",RANK(AD240,AD233:AD241))</f>
        <v>2</v>
      </c>
      <c r="W239" s="101"/>
      <c r="X239" s="29"/>
      <c r="Y239" s="29"/>
      <c r="Z239" s="44"/>
      <c r="AA239" s="44"/>
      <c r="AD239" s="96"/>
      <c r="AE239" s="97"/>
      <c r="AF239" s="97"/>
      <c r="AG239" s="97"/>
      <c r="AH239" s="97"/>
      <c r="AI239" s="97"/>
      <c r="AJ239" s="97"/>
    </row>
    <row r="240" spans="2:36" s="15" customFormat="1" ht="15" customHeight="1">
      <c r="B240" s="111"/>
      <c r="C240" s="114"/>
      <c r="D240" s="107">
        <f>R234</f>
        <v>0</v>
      </c>
      <c r="E240" s="29">
        <f>IF(Q234="","",Q234)</f>
        <v>15</v>
      </c>
      <c r="F240" s="21" t="s">
        <v>35</v>
      </c>
      <c r="G240" s="29">
        <f>IF(O234="","",O234)</f>
        <v>21</v>
      </c>
      <c r="H240" s="109">
        <f>N234</f>
        <v>2</v>
      </c>
      <c r="I240" s="107">
        <f>R237</f>
        <v>2</v>
      </c>
      <c r="J240" s="29">
        <f>IF(Q237="","",Q237)</f>
        <v>21</v>
      </c>
      <c r="K240" s="21" t="s">
        <v>35</v>
      </c>
      <c r="L240" s="42">
        <f>IF(O237="","",O237)</f>
        <v>15</v>
      </c>
      <c r="M240" s="109">
        <f>N237</f>
        <v>0</v>
      </c>
      <c r="N240" s="119"/>
      <c r="O240" s="120"/>
      <c r="P240" s="120"/>
      <c r="Q240" s="120"/>
      <c r="R240" s="121"/>
      <c r="S240" s="105"/>
      <c r="T240" s="99"/>
      <c r="U240" s="102"/>
      <c r="V240" s="105"/>
      <c r="W240" s="102"/>
      <c r="X240" s="29"/>
      <c r="Y240" s="29"/>
      <c r="Z240" s="44"/>
      <c r="AA240" s="44"/>
      <c r="AD240" s="96">
        <f>IF(S239="","",S239*1000+(D240+I240)*100+((D240+I240)-(H240+M240))*10+((SUM(E239:E241)+SUM(J239:J241))-(SUM(G239:G241)+SUM(L239:L241))))</f>
        <v>1204</v>
      </c>
      <c r="AE240" s="97"/>
      <c r="AF240" s="97"/>
      <c r="AG240" s="97"/>
      <c r="AH240" s="97"/>
      <c r="AI240" s="97"/>
      <c r="AJ240" s="97"/>
    </row>
    <row r="241" spans="2:36" s="15" customFormat="1" ht="15" customHeight="1">
      <c r="B241" s="112"/>
      <c r="C241" s="115"/>
      <c r="D241" s="108"/>
      <c r="E241" s="30">
        <f>IF(Q235="","",Q235)</f>
      </c>
      <c r="F241" s="26" t="s">
        <v>35</v>
      </c>
      <c r="G241" s="30">
        <f>IF(O235="","",O235)</f>
      </c>
      <c r="H241" s="110"/>
      <c r="I241" s="108"/>
      <c r="J241" s="30">
        <f>IF(Q238="","",Q238)</f>
      </c>
      <c r="K241" s="21" t="s">
        <v>35</v>
      </c>
      <c r="L241" s="43">
        <f>IF(O238="","",O238)</f>
      </c>
      <c r="M241" s="110"/>
      <c r="N241" s="122"/>
      <c r="O241" s="123"/>
      <c r="P241" s="123"/>
      <c r="Q241" s="123"/>
      <c r="R241" s="124"/>
      <c r="S241" s="106"/>
      <c r="T241" s="100"/>
      <c r="U241" s="103"/>
      <c r="V241" s="106"/>
      <c r="W241" s="103"/>
      <c r="X241" s="29"/>
      <c r="Y241" s="29"/>
      <c r="Z241" s="44"/>
      <c r="AA241" s="44"/>
      <c r="AD241" s="96"/>
      <c r="AE241" s="97"/>
      <c r="AF241" s="97"/>
      <c r="AG241" s="97"/>
      <c r="AH241" s="97"/>
      <c r="AI241" s="97"/>
      <c r="AJ241" s="97"/>
    </row>
    <row r="242" spans="2:36" s="36" customFormat="1" ht="15" customHeight="1">
      <c r="B242" s="37"/>
      <c r="C242" s="37"/>
      <c r="E242" s="38"/>
      <c r="F242" s="38"/>
      <c r="G242" s="38"/>
      <c r="J242" s="38"/>
      <c r="K242" s="38"/>
      <c r="L242" s="38"/>
      <c r="O242" s="38"/>
      <c r="P242" s="38"/>
      <c r="Q242" s="38"/>
      <c r="R242" s="38"/>
      <c r="AD242" s="96"/>
      <c r="AE242" s="97"/>
      <c r="AF242" s="97"/>
      <c r="AG242" s="97"/>
      <c r="AH242" s="97"/>
      <c r="AI242" s="97"/>
      <c r="AJ242" s="97"/>
    </row>
    <row r="243" spans="2:36" s="15" customFormat="1" ht="15" customHeight="1">
      <c r="B243" s="16" t="s">
        <v>30</v>
      </c>
      <c r="C243" s="17"/>
      <c r="D243" s="126" t="s">
        <v>139</v>
      </c>
      <c r="E243" s="88"/>
      <c r="F243" s="88"/>
      <c r="G243" s="88"/>
      <c r="H243" s="89"/>
      <c r="I243" s="126" t="s">
        <v>264</v>
      </c>
      <c r="J243" s="88"/>
      <c r="K243" s="88"/>
      <c r="L243" s="88"/>
      <c r="M243" s="89"/>
      <c r="N243" s="126" t="s">
        <v>265</v>
      </c>
      <c r="O243" s="88"/>
      <c r="P243" s="88"/>
      <c r="Q243" s="88"/>
      <c r="R243" s="89"/>
      <c r="S243" s="18"/>
      <c r="T243" s="39" t="s">
        <v>33</v>
      </c>
      <c r="U243" s="39"/>
      <c r="V243" s="126" t="s">
        <v>34</v>
      </c>
      <c r="W243" s="89"/>
      <c r="AA243" s="23"/>
      <c r="AD243" s="96"/>
      <c r="AE243" s="97"/>
      <c r="AF243" s="97"/>
      <c r="AG243" s="97"/>
      <c r="AH243" s="97"/>
      <c r="AI243" s="97"/>
      <c r="AJ243" s="97"/>
    </row>
    <row r="244" spans="2:36" s="15" customFormat="1" ht="15" customHeight="1">
      <c r="B244" s="125" t="s">
        <v>77</v>
      </c>
      <c r="C244" s="113" t="s">
        <v>261</v>
      </c>
      <c r="D244" s="116"/>
      <c r="E244" s="117"/>
      <c r="F244" s="117"/>
      <c r="G244" s="117"/>
      <c r="H244" s="118"/>
      <c r="I244" s="40" t="str">
        <f>IF(I245="","",IF(I245&gt;M245,"○","×"))</f>
        <v>×</v>
      </c>
      <c r="J244" s="27">
        <v>19</v>
      </c>
      <c r="K244" s="21" t="s">
        <v>35</v>
      </c>
      <c r="L244" s="27">
        <v>21</v>
      </c>
      <c r="M244" s="41"/>
      <c r="N244" s="19" t="str">
        <f>IF(N245="","",IF(N245&gt;R245,"○","×"))</f>
        <v>○</v>
      </c>
      <c r="O244" s="27">
        <v>21</v>
      </c>
      <c r="P244" s="21" t="s">
        <v>120</v>
      </c>
      <c r="Q244" s="27">
        <v>8</v>
      </c>
      <c r="R244" s="41"/>
      <c r="S244" s="104">
        <f>IF(I244="","",COUNTIF(I244:R244,"○"))</f>
        <v>1</v>
      </c>
      <c r="T244" s="98" t="s">
        <v>37</v>
      </c>
      <c r="U244" s="101">
        <f>IF(I244="","",COUNTIF(I244:R244,"×"))</f>
        <v>1</v>
      </c>
      <c r="V244" s="104">
        <f>IF(AD245="","",RANK(AD245,AD244:AD252))</f>
        <v>2</v>
      </c>
      <c r="W244" s="101"/>
      <c r="X244" s="29"/>
      <c r="Y244" s="29"/>
      <c r="Z244" s="23"/>
      <c r="AA244" s="23"/>
      <c r="AD244" s="96"/>
      <c r="AE244" s="97">
        <f>IF(J244="","",IF(J244&gt;L244,1,0))</f>
        <v>0</v>
      </c>
      <c r="AF244" s="97">
        <f>IF(L244="","",IF(J244&lt;L244,1,0))</f>
        <v>1</v>
      </c>
      <c r="AG244" s="97">
        <f>IF(O244="","",IF(O244&gt;Q244,1,0))</f>
        <v>1</v>
      </c>
      <c r="AH244" s="97">
        <f>IF(Q244="","",IF(O244&lt;Q244,1,0))</f>
        <v>0</v>
      </c>
      <c r="AI244" s="97"/>
      <c r="AJ244" s="97"/>
    </row>
    <row r="245" spans="2:36" s="15" customFormat="1" ht="15" customHeight="1">
      <c r="B245" s="111"/>
      <c r="C245" s="114"/>
      <c r="D245" s="119"/>
      <c r="E245" s="120"/>
      <c r="F245" s="120"/>
      <c r="G245" s="120"/>
      <c r="H245" s="121"/>
      <c r="I245" s="107">
        <f>IF(J244="","",SUM(AE244:AE246))</f>
        <v>0</v>
      </c>
      <c r="J245" s="29">
        <v>17</v>
      </c>
      <c r="K245" s="21" t="s">
        <v>35</v>
      </c>
      <c r="L245" s="29">
        <v>21</v>
      </c>
      <c r="M245" s="109">
        <f>IF(L244="","",SUM(AF244:AF246))</f>
        <v>2</v>
      </c>
      <c r="N245" s="107">
        <f>IF(O244="","",SUM(AG244:AG246))</f>
        <v>2</v>
      </c>
      <c r="O245" s="42">
        <v>21</v>
      </c>
      <c r="P245" s="21" t="s">
        <v>35</v>
      </c>
      <c r="Q245" s="42">
        <v>6</v>
      </c>
      <c r="R245" s="109">
        <f>IF(Q244="","",SUM(AH244:AH246))</f>
        <v>0</v>
      </c>
      <c r="S245" s="105"/>
      <c r="T245" s="99"/>
      <c r="U245" s="102"/>
      <c r="V245" s="105"/>
      <c r="W245" s="102"/>
      <c r="X245" s="29"/>
      <c r="Y245" s="29"/>
      <c r="Z245" s="23"/>
      <c r="AA245" s="23"/>
      <c r="AD245" s="96">
        <f>IF(S244="","",S244*1000+(I245+N245)*100+((I245+N245)-(M245+R245))*10+((SUM(J244:J246)+SUM(O244:O246))-(SUM(L244:L246)+SUM(Q244:Q246))))</f>
        <v>1222</v>
      </c>
      <c r="AE245" s="97">
        <f>IF(J245="","",IF(J245&gt;L245,1,0))</f>
        <v>0</v>
      </c>
      <c r="AF245" s="97">
        <f>IF(L245="","",IF(J245&lt;L245,1,0))</f>
        <v>1</v>
      </c>
      <c r="AG245" s="97">
        <f>IF(O245="","",IF(O245&gt;Q245,1,0))</f>
        <v>1</v>
      </c>
      <c r="AH245" s="97">
        <f>IF(Q245="","",IF(O245&lt;Q245,1,0))</f>
        <v>0</v>
      </c>
      <c r="AI245" s="97"/>
      <c r="AJ245" s="97"/>
    </row>
    <row r="246" spans="2:36" s="15" customFormat="1" ht="15" customHeight="1">
      <c r="B246" s="112"/>
      <c r="C246" s="115"/>
      <c r="D246" s="122"/>
      <c r="E246" s="123"/>
      <c r="F246" s="123"/>
      <c r="G246" s="123"/>
      <c r="H246" s="124"/>
      <c r="I246" s="108"/>
      <c r="J246" s="30"/>
      <c r="K246" s="21" t="s">
        <v>35</v>
      </c>
      <c r="L246" s="30"/>
      <c r="M246" s="110"/>
      <c r="N246" s="108"/>
      <c r="O246" s="43"/>
      <c r="P246" s="21" t="s">
        <v>35</v>
      </c>
      <c r="Q246" s="43"/>
      <c r="R246" s="110"/>
      <c r="S246" s="106"/>
      <c r="T246" s="100"/>
      <c r="U246" s="103"/>
      <c r="V246" s="106"/>
      <c r="W246" s="103"/>
      <c r="X246" s="29"/>
      <c r="Y246" s="29"/>
      <c r="Z246" s="44"/>
      <c r="AA246" s="44"/>
      <c r="AD246" s="96"/>
      <c r="AE246" s="97">
        <f>IF(J246="","",IF(J246&gt;L246,1,0))</f>
      </c>
      <c r="AF246" s="97">
        <f>IF(L246="","",IF(J246&lt;L246,1,0))</f>
      </c>
      <c r="AG246" s="97">
        <f>IF(O246="","",IF(O246&gt;Q246,1,0))</f>
      </c>
      <c r="AH246" s="97">
        <f>IF(Q246="","",IF(O246&lt;Q246,1,0))</f>
      </c>
      <c r="AI246" s="97"/>
      <c r="AJ246" s="97"/>
    </row>
    <row r="247" spans="2:36" s="15" customFormat="1" ht="15" customHeight="1">
      <c r="B247" s="125" t="s">
        <v>76</v>
      </c>
      <c r="C247" s="113" t="s">
        <v>262</v>
      </c>
      <c r="D247" s="40" t="str">
        <f>IF(E247="","",IF(D248&gt;H248,"○","×"))</f>
        <v>○</v>
      </c>
      <c r="E247" s="27">
        <f>IF(L244="","",L244)</f>
        <v>21</v>
      </c>
      <c r="F247" s="28" t="s">
        <v>35</v>
      </c>
      <c r="G247" s="27">
        <f>IF(J244="","",J244)</f>
        <v>19</v>
      </c>
      <c r="H247" s="45"/>
      <c r="I247" s="116"/>
      <c r="J247" s="117"/>
      <c r="K247" s="117"/>
      <c r="L247" s="117"/>
      <c r="M247" s="118"/>
      <c r="N247" s="40" t="str">
        <f>IF(O247="","",IF(N248&gt;R248,"○","×"))</f>
        <v>○</v>
      </c>
      <c r="O247" s="27">
        <v>21</v>
      </c>
      <c r="P247" s="28" t="s">
        <v>35</v>
      </c>
      <c r="Q247" s="27">
        <v>9</v>
      </c>
      <c r="R247" s="46"/>
      <c r="S247" s="104">
        <f>IF(D247="","",COUNTIF(D247:R249,"○"))</f>
        <v>2</v>
      </c>
      <c r="T247" s="98" t="s">
        <v>37</v>
      </c>
      <c r="U247" s="101">
        <f>IF(D247="","",COUNTIF(D247:R249,"×"))</f>
        <v>0</v>
      </c>
      <c r="V247" s="104">
        <f>IF(AD248="","",RANK(AD248,AD244:AD252))</f>
        <v>1</v>
      </c>
      <c r="W247" s="101"/>
      <c r="X247" s="29"/>
      <c r="Y247" s="29"/>
      <c r="Z247" s="44"/>
      <c r="AA247" s="44"/>
      <c r="AD247" s="96"/>
      <c r="AE247" s="97">
        <f>IF(O247="","",IF(O247&gt;Q247,1,0))</f>
        <v>1</v>
      </c>
      <c r="AF247" s="97">
        <f>IF(Q247="","",IF(O247&lt;Q247,1,0))</f>
        <v>0</v>
      </c>
      <c r="AG247" s="97"/>
      <c r="AH247" s="97"/>
      <c r="AI247" s="97"/>
      <c r="AJ247" s="97"/>
    </row>
    <row r="248" spans="2:36" s="15" customFormat="1" ht="15" customHeight="1">
      <c r="B248" s="111"/>
      <c r="C248" s="114"/>
      <c r="D248" s="107">
        <f>M245</f>
        <v>2</v>
      </c>
      <c r="E248" s="29">
        <f>IF(L245="","",L245)</f>
        <v>21</v>
      </c>
      <c r="F248" s="21" t="s">
        <v>35</v>
      </c>
      <c r="G248" s="29">
        <f>IF(J245="","",J245)</f>
        <v>17</v>
      </c>
      <c r="H248" s="109">
        <f>I245</f>
        <v>0</v>
      </c>
      <c r="I248" s="119"/>
      <c r="J248" s="120"/>
      <c r="K248" s="120"/>
      <c r="L248" s="120"/>
      <c r="M248" s="121"/>
      <c r="N248" s="107">
        <f>IF(O247="","",SUM(AE247:AE249))</f>
        <v>2</v>
      </c>
      <c r="O248" s="29">
        <v>21</v>
      </c>
      <c r="P248" s="21" t="s">
        <v>120</v>
      </c>
      <c r="Q248" s="29">
        <v>7</v>
      </c>
      <c r="R248" s="109">
        <f>IF(Q247="","",SUM(AF247:AF249))</f>
        <v>0</v>
      </c>
      <c r="S248" s="105"/>
      <c r="T248" s="99"/>
      <c r="U248" s="102"/>
      <c r="V248" s="105"/>
      <c r="W248" s="102"/>
      <c r="X248" s="29"/>
      <c r="Y248" s="29"/>
      <c r="Z248" s="44"/>
      <c r="AA248" s="44"/>
      <c r="AD248" s="96">
        <f>IF(S247="","",S247*1000+(D248+N248)*100+((D248+N248)-(H248+R248))*10+((SUM(E247:E249)+SUM(O247:O249))-(SUM(G247:G249)+SUM(Q247:Q249))))</f>
        <v>2472</v>
      </c>
      <c r="AE248" s="97">
        <f>IF(O248="","",IF(O248&gt;Q248,1,0))</f>
        <v>1</v>
      </c>
      <c r="AF248" s="97">
        <f>IF(Q248="","",IF(O248&lt;Q248,1,0))</f>
        <v>0</v>
      </c>
      <c r="AG248" s="97"/>
      <c r="AH248" s="97"/>
      <c r="AI248" s="97"/>
      <c r="AJ248" s="97"/>
    </row>
    <row r="249" spans="2:36" s="15" customFormat="1" ht="15" customHeight="1">
      <c r="B249" s="112"/>
      <c r="C249" s="115"/>
      <c r="D249" s="108"/>
      <c r="E249" s="30">
        <f>IF(L246="","",L246)</f>
      </c>
      <c r="F249" s="26" t="s">
        <v>120</v>
      </c>
      <c r="G249" s="30">
        <f>IF(J246="","",J246)</f>
      </c>
      <c r="H249" s="110"/>
      <c r="I249" s="122"/>
      <c r="J249" s="123"/>
      <c r="K249" s="123"/>
      <c r="L249" s="123"/>
      <c r="M249" s="124"/>
      <c r="N249" s="108"/>
      <c r="O249" s="30"/>
      <c r="P249" s="21" t="s">
        <v>120</v>
      </c>
      <c r="Q249" s="30"/>
      <c r="R249" s="110"/>
      <c r="S249" s="106"/>
      <c r="T249" s="100"/>
      <c r="U249" s="103"/>
      <c r="V249" s="106"/>
      <c r="W249" s="103"/>
      <c r="X249" s="29"/>
      <c r="Y249" s="29"/>
      <c r="Z249" s="44"/>
      <c r="AA249" s="44"/>
      <c r="AD249" s="96"/>
      <c r="AE249" s="97">
        <f>IF(O249="","",IF(O249&gt;Q249,1,0))</f>
      </c>
      <c r="AF249" s="97">
        <f>IF(Q249="","",IF(O249&lt;Q249,1,0))</f>
      </c>
      <c r="AG249" s="97"/>
      <c r="AH249" s="97"/>
      <c r="AI249" s="97"/>
      <c r="AJ249" s="97"/>
    </row>
    <row r="250" spans="2:36" s="15" customFormat="1" ht="15" customHeight="1">
      <c r="B250" s="111" t="s">
        <v>75</v>
      </c>
      <c r="C250" s="113" t="s">
        <v>263</v>
      </c>
      <c r="D250" s="40" t="str">
        <f>IF(E250="","",IF(D251&gt;H251,"○","×"))</f>
        <v>×</v>
      </c>
      <c r="E250" s="27">
        <f>IF(Q244="","",Q244)</f>
        <v>8</v>
      </c>
      <c r="F250" s="28" t="s">
        <v>120</v>
      </c>
      <c r="G250" s="27">
        <f>IF(O244="","",O244)</f>
        <v>21</v>
      </c>
      <c r="H250" s="46"/>
      <c r="I250" s="40" t="str">
        <f>IF(J250="","",IF(I251&gt;M251,"○","×"))</f>
        <v>×</v>
      </c>
      <c r="J250" s="27">
        <f>IF(Q247="","",Q247)</f>
        <v>9</v>
      </c>
      <c r="K250" s="21" t="s">
        <v>35</v>
      </c>
      <c r="L250" s="27">
        <f>IF(O247="","",O247)</f>
        <v>21</v>
      </c>
      <c r="M250" s="46"/>
      <c r="N250" s="116"/>
      <c r="O250" s="117"/>
      <c r="P250" s="117"/>
      <c r="Q250" s="117"/>
      <c r="R250" s="118"/>
      <c r="S250" s="104">
        <f>IF(D250="","",COUNTIF(D250:M250,"○"))</f>
        <v>0</v>
      </c>
      <c r="T250" s="98" t="s">
        <v>37</v>
      </c>
      <c r="U250" s="101">
        <f>IF(D250="","",COUNTIF(D250:M250,"×"))</f>
        <v>2</v>
      </c>
      <c r="V250" s="104">
        <f>IF(AD251="","",RANK(AD251,AD244:AD252))</f>
        <v>3</v>
      </c>
      <c r="W250" s="101"/>
      <c r="X250" s="29"/>
      <c r="Y250" s="29"/>
      <c r="Z250" s="44"/>
      <c r="AA250" s="44"/>
      <c r="AD250" s="96"/>
      <c r="AE250" s="97"/>
      <c r="AF250" s="97"/>
      <c r="AG250" s="97"/>
      <c r="AH250" s="97"/>
      <c r="AI250" s="97"/>
      <c r="AJ250" s="97"/>
    </row>
    <row r="251" spans="2:36" s="15" customFormat="1" ht="15" customHeight="1">
      <c r="B251" s="111"/>
      <c r="C251" s="114"/>
      <c r="D251" s="107">
        <f>R245</f>
        <v>0</v>
      </c>
      <c r="E251" s="29">
        <f>IF(Q245="","",Q245)</f>
        <v>6</v>
      </c>
      <c r="F251" s="21" t="s">
        <v>35</v>
      </c>
      <c r="G251" s="29">
        <f>IF(O245="","",O245)</f>
        <v>21</v>
      </c>
      <c r="H251" s="109">
        <f>N245</f>
        <v>2</v>
      </c>
      <c r="I251" s="107">
        <f>R248</f>
        <v>0</v>
      </c>
      <c r="J251" s="29">
        <f>IF(Q248="","",Q248)</f>
        <v>7</v>
      </c>
      <c r="K251" s="21" t="s">
        <v>35</v>
      </c>
      <c r="L251" s="42">
        <f>IF(O248="","",O248)</f>
        <v>21</v>
      </c>
      <c r="M251" s="109">
        <f>N248</f>
        <v>2</v>
      </c>
      <c r="N251" s="119"/>
      <c r="O251" s="120"/>
      <c r="P251" s="120"/>
      <c r="Q251" s="120"/>
      <c r="R251" s="121"/>
      <c r="S251" s="105"/>
      <c r="T251" s="99"/>
      <c r="U251" s="102"/>
      <c r="V251" s="105"/>
      <c r="W251" s="102"/>
      <c r="X251" s="29"/>
      <c r="Y251" s="29"/>
      <c r="Z251" s="44"/>
      <c r="AA251" s="44"/>
      <c r="AD251" s="96">
        <f>IF(S250="","",S250*1000+(D251+I251)*100+((D251+I251)-(H251+M251))*10+((SUM(E250:E252)+SUM(J250:J252))-(SUM(G250:G252)+SUM(L250:L252))))</f>
        <v>-94</v>
      </c>
      <c r="AE251" s="97"/>
      <c r="AF251" s="97"/>
      <c r="AG251" s="97"/>
      <c r="AH251" s="97"/>
      <c r="AI251" s="97"/>
      <c r="AJ251" s="97"/>
    </row>
    <row r="252" spans="2:36" s="15" customFormat="1" ht="15" customHeight="1">
      <c r="B252" s="112"/>
      <c r="C252" s="115"/>
      <c r="D252" s="108"/>
      <c r="E252" s="30">
        <f>IF(Q246="","",Q246)</f>
      </c>
      <c r="F252" s="26" t="s">
        <v>35</v>
      </c>
      <c r="G252" s="30">
        <f>IF(O246="","",O246)</f>
      </c>
      <c r="H252" s="110"/>
      <c r="I252" s="108"/>
      <c r="J252" s="30">
        <f>IF(Q249="","",Q249)</f>
      </c>
      <c r="K252" s="21" t="s">
        <v>35</v>
      </c>
      <c r="L252" s="43">
        <f>IF(O249="","",O249)</f>
      </c>
      <c r="M252" s="110"/>
      <c r="N252" s="122"/>
      <c r="O252" s="123"/>
      <c r="P252" s="123"/>
      <c r="Q252" s="123"/>
      <c r="R252" s="124"/>
      <c r="S252" s="106"/>
      <c r="T252" s="100"/>
      <c r="U252" s="103"/>
      <c r="V252" s="106"/>
      <c r="W252" s="103"/>
      <c r="X252" s="29"/>
      <c r="Y252" s="29"/>
      <c r="Z252" s="44"/>
      <c r="AA252" s="44"/>
      <c r="AD252" s="96"/>
      <c r="AE252" s="97"/>
      <c r="AF252" s="97"/>
      <c r="AG252" s="97"/>
      <c r="AH252" s="97"/>
      <c r="AI252" s="97"/>
      <c r="AJ252" s="97"/>
    </row>
    <row r="253" spans="2:36" s="36" customFormat="1" ht="15" customHeight="1">
      <c r="B253" s="37"/>
      <c r="C253" s="37"/>
      <c r="E253" s="38"/>
      <c r="F253" s="38"/>
      <c r="G253" s="38"/>
      <c r="J253" s="38"/>
      <c r="K253" s="38"/>
      <c r="L253" s="38"/>
      <c r="O253" s="38"/>
      <c r="P253" s="38"/>
      <c r="Q253" s="38"/>
      <c r="R253" s="38"/>
      <c r="AD253" s="96"/>
      <c r="AE253" s="97"/>
      <c r="AF253" s="97"/>
      <c r="AG253" s="97"/>
      <c r="AH253" s="97"/>
      <c r="AI253" s="97"/>
      <c r="AJ253" s="97"/>
    </row>
    <row r="254" spans="2:36" s="15" customFormat="1" ht="15" customHeight="1">
      <c r="B254" s="16" t="s">
        <v>31</v>
      </c>
      <c r="C254" s="17"/>
      <c r="D254" s="126" t="s">
        <v>269</v>
      </c>
      <c r="E254" s="88"/>
      <c r="F254" s="88"/>
      <c r="G254" s="88"/>
      <c r="H254" s="89"/>
      <c r="I254" s="126" t="s">
        <v>157</v>
      </c>
      <c r="J254" s="88"/>
      <c r="K254" s="88"/>
      <c r="L254" s="88"/>
      <c r="M254" s="89"/>
      <c r="N254" s="126" t="s">
        <v>270</v>
      </c>
      <c r="O254" s="88"/>
      <c r="P254" s="88"/>
      <c r="Q254" s="88"/>
      <c r="R254" s="89"/>
      <c r="S254" s="18"/>
      <c r="T254" s="39" t="s">
        <v>33</v>
      </c>
      <c r="U254" s="39"/>
      <c r="V254" s="126" t="s">
        <v>34</v>
      </c>
      <c r="W254" s="89"/>
      <c r="AA254" s="23"/>
      <c r="AD254" s="96"/>
      <c r="AE254" s="97"/>
      <c r="AF254" s="97"/>
      <c r="AG254" s="97"/>
      <c r="AH254" s="97"/>
      <c r="AI254" s="97"/>
      <c r="AJ254" s="97"/>
    </row>
    <row r="255" spans="2:36" s="15" customFormat="1" ht="15" customHeight="1">
      <c r="B255" s="125" t="s">
        <v>77</v>
      </c>
      <c r="C255" s="113" t="s">
        <v>266</v>
      </c>
      <c r="D255" s="116"/>
      <c r="E255" s="117"/>
      <c r="F255" s="117"/>
      <c r="G255" s="117"/>
      <c r="H255" s="118"/>
      <c r="I255" s="40" t="str">
        <f>IF(I256="","",IF(I256&gt;M256,"○","×"))</f>
        <v>○</v>
      </c>
      <c r="J255" s="27">
        <v>21</v>
      </c>
      <c r="K255" s="21" t="s">
        <v>35</v>
      </c>
      <c r="L255" s="27">
        <v>7</v>
      </c>
      <c r="M255" s="41"/>
      <c r="N255" s="19" t="str">
        <f>IF(N256="","",IF(N256&gt;R256,"○","×"))</f>
        <v>×</v>
      </c>
      <c r="O255" s="27">
        <v>21</v>
      </c>
      <c r="P255" s="21" t="s">
        <v>120</v>
      </c>
      <c r="Q255" s="27">
        <v>19</v>
      </c>
      <c r="R255" s="41"/>
      <c r="S255" s="104">
        <f>IF(I255="","",COUNTIF(I255:R255,"○"))</f>
        <v>1</v>
      </c>
      <c r="T255" s="98" t="s">
        <v>37</v>
      </c>
      <c r="U255" s="101">
        <f>IF(I255="","",COUNTIF(I255:R255,"×"))</f>
        <v>1</v>
      </c>
      <c r="V255" s="104">
        <f>IF(AD256="","",RANK(AD256,AD255:AD263))</f>
        <v>1</v>
      </c>
      <c r="W255" s="101"/>
      <c r="X255" s="29"/>
      <c r="Y255" s="29"/>
      <c r="Z255" s="23"/>
      <c r="AA255" s="23"/>
      <c r="AD255" s="96"/>
      <c r="AE255" s="97">
        <f>IF(J255="","",IF(J255&gt;L255,1,0))</f>
        <v>1</v>
      </c>
      <c r="AF255" s="97">
        <f>IF(L255="","",IF(J255&lt;L255,1,0))</f>
        <v>0</v>
      </c>
      <c r="AG255" s="97">
        <f>IF(O255="","",IF(O255&gt;Q255,1,0))</f>
        <v>1</v>
      </c>
      <c r="AH255" s="97">
        <f>IF(Q255="","",IF(O255&lt;Q255,1,0))</f>
        <v>0</v>
      </c>
      <c r="AI255" s="97"/>
      <c r="AJ255" s="97"/>
    </row>
    <row r="256" spans="2:36" s="15" customFormat="1" ht="15" customHeight="1">
      <c r="B256" s="111"/>
      <c r="C256" s="114"/>
      <c r="D256" s="119"/>
      <c r="E256" s="120"/>
      <c r="F256" s="120"/>
      <c r="G256" s="120"/>
      <c r="H256" s="121"/>
      <c r="I256" s="107">
        <f>IF(J255="","",SUM(AE255:AE257))</f>
        <v>2</v>
      </c>
      <c r="J256" s="29">
        <v>21</v>
      </c>
      <c r="K256" s="21" t="s">
        <v>35</v>
      </c>
      <c r="L256" s="29">
        <v>18</v>
      </c>
      <c r="M256" s="109">
        <f>IF(L255="","",SUM(AF255:AF257))</f>
        <v>0</v>
      </c>
      <c r="N256" s="107">
        <f>IF(O255="","",SUM(AG255:AG257))</f>
        <v>1</v>
      </c>
      <c r="O256" s="42">
        <v>20</v>
      </c>
      <c r="P256" s="21" t="s">
        <v>35</v>
      </c>
      <c r="Q256" s="42">
        <v>22</v>
      </c>
      <c r="R256" s="109">
        <f>IF(Q255="","",SUM(AH255:AH257))</f>
        <v>2</v>
      </c>
      <c r="S256" s="105"/>
      <c r="T256" s="99"/>
      <c r="U256" s="102"/>
      <c r="V256" s="105"/>
      <c r="W256" s="102"/>
      <c r="X256" s="29"/>
      <c r="Y256" s="29"/>
      <c r="Z256" s="23"/>
      <c r="AA256" s="23"/>
      <c r="AD256" s="96">
        <f>IF(S255="","",S255*1000+(I256+N256)*100+((I256+N256)-(M256+R256))*10+((SUM(J255:J257)+SUM(O255:O257))-(SUM(L255:L257)+SUM(Q255:Q257))))</f>
        <v>1325</v>
      </c>
      <c r="AE256" s="97">
        <f>IF(J256="","",IF(J256&gt;L256,1,0))</f>
        <v>1</v>
      </c>
      <c r="AF256" s="97">
        <f>IF(L256="","",IF(J256&lt;L256,1,0))</f>
        <v>0</v>
      </c>
      <c r="AG256" s="97">
        <f>IF(O256="","",IF(O256&gt;Q256,1,0))</f>
        <v>0</v>
      </c>
      <c r="AH256" s="97">
        <f>IF(Q256="","",IF(O256&lt;Q256,1,0))</f>
        <v>1</v>
      </c>
      <c r="AI256" s="97"/>
      <c r="AJ256" s="97"/>
    </row>
    <row r="257" spans="2:36" s="15" customFormat="1" ht="15" customHeight="1">
      <c r="B257" s="112"/>
      <c r="C257" s="115"/>
      <c r="D257" s="122"/>
      <c r="E257" s="123"/>
      <c r="F257" s="123"/>
      <c r="G257" s="123"/>
      <c r="H257" s="124"/>
      <c r="I257" s="108"/>
      <c r="J257" s="30"/>
      <c r="K257" s="21" t="s">
        <v>35</v>
      </c>
      <c r="L257" s="30"/>
      <c r="M257" s="110"/>
      <c r="N257" s="108"/>
      <c r="O257" s="43">
        <v>21</v>
      </c>
      <c r="P257" s="21" t="s">
        <v>35</v>
      </c>
      <c r="Q257" s="43">
        <v>23</v>
      </c>
      <c r="R257" s="110"/>
      <c r="S257" s="106"/>
      <c r="T257" s="100"/>
      <c r="U257" s="103"/>
      <c r="V257" s="106"/>
      <c r="W257" s="103"/>
      <c r="X257" s="29"/>
      <c r="Y257" s="29"/>
      <c r="Z257" s="44"/>
      <c r="AA257" s="44"/>
      <c r="AD257" s="96"/>
      <c r="AE257" s="97">
        <f>IF(J257="","",IF(J257&gt;L257,1,0))</f>
      </c>
      <c r="AF257" s="97">
        <f>IF(L257="","",IF(J257&lt;L257,1,0))</f>
      </c>
      <c r="AG257" s="97">
        <f>IF(O257="","",IF(O257&gt;Q257,1,0))</f>
        <v>0</v>
      </c>
      <c r="AH257" s="97">
        <f>IF(Q257="","",IF(O257&lt;Q257,1,0))</f>
        <v>1</v>
      </c>
      <c r="AI257" s="97"/>
      <c r="AJ257" s="97"/>
    </row>
    <row r="258" spans="2:36" s="15" customFormat="1" ht="15" customHeight="1">
      <c r="B258" s="125" t="s">
        <v>76</v>
      </c>
      <c r="C258" s="113" t="s">
        <v>267</v>
      </c>
      <c r="D258" s="40" t="str">
        <f>IF(E258="","",IF(D259&gt;H259,"○","×"))</f>
        <v>×</v>
      </c>
      <c r="E258" s="27">
        <f>IF(L255="","",L255)</f>
        <v>7</v>
      </c>
      <c r="F258" s="28" t="s">
        <v>35</v>
      </c>
      <c r="G258" s="27">
        <f>IF(J255="","",J255)</f>
        <v>21</v>
      </c>
      <c r="H258" s="45"/>
      <c r="I258" s="116"/>
      <c r="J258" s="117"/>
      <c r="K258" s="117"/>
      <c r="L258" s="117"/>
      <c r="M258" s="118"/>
      <c r="N258" s="40" t="str">
        <f>IF(O258="","",IF(N259&gt;R259,"○","×"))</f>
        <v>○</v>
      </c>
      <c r="O258" s="27">
        <v>15</v>
      </c>
      <c r="P258" s="28" t="s">
        <v>35</v>
      </c>
      <c r="Q258" s="27">
        <v>21</v>
      </c>
      <c r="R258" s="46"/>
      <c r="S258" s="104">
        <f>IF(D258="","",COUNTIF(D258:R260,"○"))</f>
        <v>1</v>
      </c>
      <c r="T258" s="98" t="s">
        <v>37</v>
      </c>
      <c r="U258" s="101">
        <f>IF(D258="","",COUNTIF(D258:R260,"×"))</f>
        <v>1</v>
      </c>
      <c r="V258" s="104">
        <f>IF(AD259="","",RANK(AD259,AD255:AD263))</f>
        <v>3</v>
      </c>
      <c r="W258" s="101"/>
      <c r="X258" s="29"/>
      <c r="Y258" s="29"/>
      <c r="Z258" s="44"/>
      <c r="AA258" s="44"/>
      <c r="AD258" s="96"/>
      <c r="AE258" s="97">
        <f>IF(O258="","",IF(O258&gt;Q258,1,0))</f>
        <v>0</v>
      </c>
      <c r="AF258" s="97">
        <f>IF(Q258="","",IF(O258&lt;Q258,1,0))</f>
        <v>1</v>
      </c>
      <c r="AG258" s="97"/>
      <c r="AH258" s="97"/>
      <c r="AI258" s="97"/>
      <c r="AJ258" s="97"/>
    </row>
    <row r="259" spans="2:36" s="15" customFormat="1" ht="15" customHeight="1">
      <c r="B259" s="111"/>
      <c r="C259" s="114"/>
      <c r="D259" s="107">
        <f>M256</f>
        <v>0</v>
      </c>
      <c r="E259" s="29">
        <f>IF(L256="","",L256)</f>
        <v>18</v>
      </c>
      <c r="F259" s="21" t="s">
        <v>35</v>
      </c>
      <c r="G259" s="29">
        <f>IF(J256="","",J256)</f>
        <v>21</v>
      </c>
      <c r="H259" s="109">
        <f>I256</f>
        <v>2</v>
      </c>
      <c r="I259" s="119"/>
      <c r="J259" s="120"/>
      <c r="K259" s="120"/>
      <c r="L259" s="120"/>
      <c r="M259" s="121"/>
      <c r="N259" s="107">
        <f>IF(O258="","",SUM(AE258:AE260))</f>
        <v>2</v>
      </c>
      <c r="O259" s="29">
        <v>21</v>
      </c>
      <c r="P259" s="21" t="s">
        <v>35</v>
      </c>
      <c r="Q259" s="29">
        <v>17</v>
      </c>
      <c r="R259" s="109">
        <f>IF(Q258="","",SUM(AF258:AF260))</f>
        <v>1</v>
      </c>
      <c r="S259" s="105"/>
      <c r="T259" s="99"/>
      <c r="U259" s="102"/>
      <c r="V259" s="105"/>
      <c r="W259" s="102"/>
      <c r="X259" s="29"/>
      <c r="Y259" s="29"/>
      <c r="Z259" s="44"/>
      <c r="AA259" s="44"/>
      <c r="AD259" s="96">
        <f>IF(S258="","",S258*1000+(D259+N259)*100+((D259+N259)-(H259+R259))*10+((SUM(E258:E260)+SUM(O258:O260))-(SUM(G258:G260)+SUM(Q258:Q260))))</f>
        <v>1173</v>
      </c>
      <c r="AE259" s="97">
        <f>IF(O259="","",IF(O259&gt;Q259,1,0))</f>
        <v>1</v>
      </c>
      <c r="AF259" s="97">
        <f>IF(Q259="","",IF(O259&lt;Q259,1,0))</f>
        <v>0</v>
      </c>
      <c r="AG259" s="97"/>
      <c r="AH259" s="97"/>
      <c r="AI259" s="97"/>
      <c r="AJ259" s="97"/>
    </row>
    <row r="260" spans="2:36" s="15" customFormat="1" ht="15" customHeight="1">
      <c r="B260" s="112"/>
      <c r="C260" s="115"/>
      <c r="D260" s="108"/>
      <c r="E260" s="30">
        <f>IF(L257="","",L257)</f>
      </c>
      <c r="F260" s="26" t="s">
        <v>35</v>
      </c>
      <c r="G260" s="30">
        <f>IF(J257="","",J257)</f>
      </c>
      <c r="H260" s="110"/>
      <c r="I260" s="122"/>
      <c r="J260" s="123"/>
      <c r="K260" s="123"/>
      <c r="L260" s="123"/>
      <c r="M260" s="124"/>
      <c r="N260" s="108"/>
      <c r="O260" s="30">
        <v>22</v>
      </c>
      <c r="P260" s="21" t="s">
        <v>35</v>
      </c>
      <c r="Q260" s="30">
        <v>20</v>
      </c>
      <c r="R260" s="110"/>
      <c r="S260" s="106"/>
      <c r="T260" s="100"/>
      <c r="U260" s="103"/>
      <c r="V260" s="106"/>
      <c r="W260" s="103"/>
      <c r="X260" s="29"/>
      <c r="Y260" s="29"/>
      <c r="Z260" s="44"/>
      <c r="AA260" s="44"/>
      <c r="AD260" s="96"/>
      <c r="AE260" s="97">
        <f>IF(O260="","",IF(O260&gt;Q260,1,0))</f>
        <v>1</v>
      </c>
      <c r="AF260" s="97">
        <f>IF(Q260="","",IF(O260&lt;Q260,1,0))</f>
        <v>0</v>
      </c>
      <c r="AG260" s="97"/>
      <c r="AH260" s="97"/>
      <c r="AI260" s="97"/>
      <c r="AJ260" s="97"/>
    </row>
    <row r="261" spans="2:36" s="15" customFormat="1" ht="15" customHeight="1">
      <c r="B261" s="111" t="s">
        <v>138</v>
      </c>
      <c r="C261" s="113" t="s">
        <v>268</v>
      </c>
      <c r="D261" s="40" t="str">
        <f>IF(E261="","",IF(D262&gt;H262,"○","×"))</f>
        <v>○</v>
      </c>
      <c r="E261" s="27">
        <f>IF(Q255="","",Q255)</f>
        <v>19</v>
      </c>
      <c r="F261" s="28" t="s">
        <v>35</v>
      </c>
      <c r="G261" s="27">
        <f>IF(O255="","",O255)</f>
        <v>21</v>
      </c>
      <c r="H261" s="46"/>
      <c r="I261" s="40" t="str">
        <f>IF(J261="","",IF(I262&gt;M262,"○","×"))</f>
        <v>×</v>
      </c>
      <c r="J261" s="27">
        <f>IF(Q258="","",Q258)</f>
        <v>21</v>
      </c>
      <c r="K261" s="21" t="s">
        <v>35</v>
      </c>
      <c r="L261" s="27">
        <f>IF(O258="","",O258)</f>
        <v>15</v>
      </c>
      <c r="M261" s="46"/>
      <c r="N261" s="116"/>
      <c r="O261" s="117"/>
      <c r="P261" s="117"/>
      <c r="Q261" s="117"/>
      <c r="R261" s="118"/>
      <c r="S261" s="104">
        <f>IF(D261="","",COUNTIF(D261:M261,"○"))</f>
        <v>1</v>
      </c>
      <c r="T261" s="98" t="s">
        <v>37</v>
      </c>
      <c r="U261" s="101">
        <f>IF(D261="","",COUNTIF(D261:M261,"×"))</f>
        <v>1</v>
      </c>
      <c r="V261" s="104">
        <f>IF(AD262="","",RANK(AD262,AD255:AD263))</f>
        <v>2</v>
      </c>
      <c r="W261" s="101"/>
      <c r="X261" s="29"/>
      <c r="Y261" s="29"/>
      <c r="Z261" s="44"/>
      <c r="AA261" s="44"/>
      <c r="AD261" s="96"/>
      <c r="AE261" s="97"/>
      <c r="AF261" s="97"/>
      <c r="AG261" s="97"/>
      <c r="AH261" s="97"/>
      <c r="AI261" s="97"/>
      <c r="AJ261" s="97"/>
    </row>
    <row r="262" spans="2:36" s="15" customFormat="1" ht="15" customHeight="1">
      <c r="B262" s="111"/>
      <c r="C262" s="114"/>
      <c r="D262" s="107">
        <f>R256</f>
        <v>2</v>
      </c>
      <c r="E262" s="29">
        <f>IF(Q256="","",Q256)</f>
        <v>22</v>
      </c>
      <c r="F262" s="21" t="s">
        <v>35</v>
      </c>
      <c r="G262" s="29">
        <f>IF(O256="","",O256)</f>
        <v>20</v>
      </c>
      <c r="H262" s="109">
        <f>N256</f>
        <v>1</v>
      </c>
      <c r="I262" s="107">
        <f>R259</f>
        <v>1</v>
      </c>
      <c r="J262" s="29">
        <f>IF(Q259="","",Q259)</f>
        <v>17</v>
      </c>
      <c r="K262" s="21" t="s">
        <v>35</v>
      </c>
      <c r="L262" s="42">
        <f>IF(O259="","",O259)</f>
        <v>21</v>
      </c>
      <c r="M262" s="109">
        <f>N259</f>
        <v>2</v>
      </c>
      <c r="N262" s="119"/>
      <c r="O262" s="120"/>
      <c r="P262" s="120"/>
      <c r="Q262" s="120"/>
      <c r="R262" s="121"/>
      <c r="S262" s="105"/>
      <c r="T262" s="99"/>
      <c r="U262" s="102"/>
      <c r="V262" s="105"/>
      <c r="W262" s="102"/>
      <c r="X262" s="29"/>
      <c r="Y262" s="29"/>
      <c r="Z262" s="44"/>
      <c r="AA262" s="44"/>
      <c r="AD262" s="96">
        <f>IF(S261="","",S261*1000+(D262+I262)*100+((D262+I262)-(H262+M262))*10+((SUM(E261:E263)+SUM(J261:J263))-(SUM(G261:G263)+SUM(L261:L263))))</f>
        <v>1302</v>
      </c>
      <c r="AE262" s="97"/>
      <c r="AF262" s="97"/>
      <c r="AG262" s="97"/>
      <c r="AH262" s="97"/>
      <c r="AI262" s="97"/>
      <c r="AJ262" s="97"/>
    </row>
    <row r="263" spans="2:36" s="15" customFormat="1" ht="15" customHeight="1">
      <c r="B263" s="112"/>
      <c r="C263" s="115"/>
      <c r="D263" s="108"/>
      <c r="E263" s="30">
        <f>IF(Q257="","",Q257)</f>
        <v>23</v>
      </c>
      <c r="F263" s="26" t="s">
        <v>35</v>
      </c>
      <c r="G263" s="30">
        <f>IF(O257="","",O257)</f>
        <v>21</v>
      </c>
      <c r="H263" s="110"/>
      <c r="I263" s="108"/>
      <c r="J263" s="30">
        <f>IF(Q260="","",Q260)</f>
        <v>20</v>
      </c>
      <c r="K263" s="21" t="s">
        <v>35</v>
      </c>
      <c r="L263" s="43">
        <f>IF(O260="","",O260)</f>
        <v>22</v>
      </c>
      <c r="M263" s="110"/>
      <c r="N263" s="122"/>
      <c r="O263" s="123"/>
      <c r="P263" s="123"/>
      <c r="Q263" s="123"/>
      <c r="R263" s="124"/>
      <c r="S263" s="106"/>
      <c r="T263" s="100"/>
      <c r="U263" s="103"/>
      <c r="V263" s="106"/>
      <c r="W263" s="103"/>
      <c r="X263" s="29"/>
      <c r="Y263" s="29"/>
      <c r="Z263" s="44"/>
      <c r="AA263" s="44"/>
      <c r="AD263" s="96"/>
      <c r="AE263" s="97"/>
      <c r="AF263" s="97"/>
      <c r="AG263" s="97"/>
      <c r="AH263" s="97"/>
      <c r="AI263" s="97"/>
      <c r="AJ263" s="97"/>
    </row>
    <row r="264" spans="2:36" s="36" customFormat="1" ht="15" customHeight="1">
      <c r="B264" s="37"/>
      <c r="C264" s="37"/>
      <c r="E264" s="38"/>
      <c r="F264" s="38"/>
      <c r="G264" s="38"/>
      <c r="J264" s="38"/>
      <c r="K264" s="38"/>
      <c r="L264" s="38"/>
      <c r="O264" s="38"/>
      <c r="P264" s="38"/>
      <c r="Q264" s="38"/>
      <c r="R264" s="38"/>
      <c r="AD264" s="96"/>
      <c r="AE264" s="97"/>
      <c r="AF264" s="97"/>
      <c r="AG264" s="97"/>
      <c r="AH264" s="97"/>
      <c r="AI264" s="97"/>
      <c r="AJ264" s="97"/>
    </row>
    <row r="265" spans="2:36" s="15" customFormat="1" ht="15" customHeight="1">
      <c r="B265" s="16" t="s">
        <v>22</v>
      </c>
      <c r="C265" s="17"/>
      <c r="D265" s="126" t="s">
        <v>274</v>
      </c>
      <c r="E265" s="88"/>
      <c r="F265" s="88"/>
      <c r="G265" s="88"/>
      <c r="H265" s="89"/>
      <c r="I265" s="126" t="s">
        <v>275</v>
      </c>
      <c r="J265" s="88"/>
      <c r="K265" s="88"/>
      <c r="L265" s="88"/>
      <c r="M265" s="89"/>
      <c r="N265" s="126" t="s">
        <v>276</v>
      </c>
      <c r="O265" s="88"/>
      <c r="P265" s="88"/>
      <c r="Q265" s="88"/>
      <c r="R265" s="89"/>
      <c r="S265" s="18"/>
      <c r="T265" s="39" t="s">
        <v>33</v>
      </c>
      <c r="U265" s="39"/>
      <c r="V265" s="126" t="s">
        <v>34</v>
      </c>
      <c r="W265" s="89"/>
      <c r="AA265" s="23"/>
      <c r="AD265" s="96"/>
      <c r="AE265" s="97"/>
      <c r="AF265" s="97"/>
      <c r="AG265" s="97"/>
      <c r="AH265" s="97"/>
      <c r="AI265" s="97"/>
      <c r="AJ265" s="97"/>
    </row>
    <row r="266" spans="2:36" s="15" customFormat="1" ht="15" customHeight="1">
      <c r="B266" s="125" t="s">
        <v>77</v>
      </c>
      <c r="C266" s="113" t="s">
        <v>271</v>
      </c>
      <c r="D266" s="116"/>
      <c r="E266" s="117"/>
      <c r="F266" s="117"/>
      <c r="G266" s="117"/>
      <c r="H266" s="118"/>
      <c r="I266" s="40" t="str">
        <f>IF(I267="","",IF(I267&gt;M267,"○","×"))</f>
        <v>×</v>
      </c>
      <c r="J266" s="27">
        <v>22</v>
      </c>
      <c r="K266" s="21" t="s">
        <v>35</v>
      </c>
      <c r="L266" s="27">
        <v>20</v>
      </c>
      <c r="M266" s="41"/>
      <c r="N266" s="19" t="str">
        <f>IF(N267="","",IF(N267&gt;R267,"○","×"))</f>
        <v>×</v>
      </c>
      <c r="O266" s="27">
        <v>18</v>
      </c>
      <c r="P266" s="21" t="s">
        <v>120</v>
      </c>
      <c r="Q266" s="27">
        <v>21</v>
      </c>
      <c r="R266" s="41"/>
      <c r="S266" s="104">
        <f>IF(I266="","",COUNTIF(I266:R266,"○"))</f>
        <v>0</v>
      </c>
      <c r="T266" s="98" t="s">
        <v>37</v>
      </c>
      <c r="U266" s="101">
        <f>IF(I266="","",COUNTIF(I266:R266,"×"))</f>
        <v>2</v>
      </c>
      <c r="V266" s="104">
        <f>IF(AD267="","",RANK(AD267,AD266:AD274))</f>
        <v>3</v>
      </c>
      <c r="W266" s="101"/>
      <c r="X266" s="29"/>
      <c r="Y266" s="29"/>
      <c r="Z266" s="23"/>
      <c r="AA266" s="23"/>
      <c r="AD266" s="96"/>
      <c r="AE266" s="97">
        <f>IF(J266="","",IF(J266&gt;L266,1,0))</f>
        <v>1</v>
      </c>
      <c r="AF266" s="97">
        <f>IF(L266="","",IF(J266&lt;L266,1,0))</f>
        <v>0</v>
      </c>
      <c r="AG266" s="97">
        <f>IF(O266="","",IF(O266&gt;Q266,1,0))</f>
        <v>0</v>
      </c>
      <c r="AH266" s="97">
        <f>IF(Q266="","",IF(O266&lt;Q266,1,0))</f>
        <v>1</v>
      </c>
      <c r="AI266" s="97"/>
      <c r="AJ266" s="97"/>
    </row>
    <row r="267" spans="2:36" s="15" customFormat="1" ht="15" customHeight="1">
      <c r="B267" s="111"/>
      <c r="C267" s="114"/>
      <c r="D267" s="119"/>
      <c r="E267" s="120"/>
      <c r="F267" s="120"/>
      <c r="G267" s="120"/>
      <c r="H267" s="121"/>
      <c r="I267" s="107">
        <f>IF(J266="","",SUM(AE266:AE268))</f>
        <v>1</v>
      </c>
      <c r="J267" s="29">
        <v>18</v>
      </c>
      <c r="K267" s="21" t="s">
        <v>35</v>
      </c>
      <c r="L267" s="29">
        <v>21</v>
      </c>
      <c r="M267" s="109">
        <f>IF(L266="","",SUM(AF266:AF268))</f>
        <v>2</v>
      </c>
      <c r="N267" s="107">
        <f>IF(O266="","",SUM(AG266:AG268))</f>
        <v>0</v>
      </c>
      <c r="O267" s="42">
        <v>11</v>
      </c>
      <c r="P267" s="21" t="s">
        <v>35</v>
      </c>
      <c r="Q267" s="42">
        <v>21</v>
      </c>
      <c r="R267" s="109">
        <f>IF(Q266="","",SUM(AH266:AH268))</f>
        <v>2</v>
      </c>
      <c r="S267" s="105"/>
      <c r="T267" s="99"/>
      <c r="U267" s="102"/>
      <c r="V267" s="105"/>
      <c r="W267" s="102"/>
      <c r="X267" s="29"/>
      <c r="Y267" s="29"/>
      <c r="Z267" s="23"/>
      <c r="AA267" s="23"/>
      <c r="AD267" s="96">
        <f>IF(S266="","",S266*1000+(I267+N267)*100+((I267+N267)-(M267+R267))*10+((SUM(J266:J268)+SUM(O266:O268))-(SUM(L266:L268)+SUM(Q266:Q268))))</f>
        <v>54</v>
      </c>
      <c r="AE267" s="97">
        <f>IF(J267="","",IF(J267&gt;L267,1,0))</f>
        <v>0</v>
      </c>
      <c r="AF267" s="97">
        <f>IF(L267="","",IF(J267&lt;L267,1,0))</f>
        <v>1</v>
      </c>
      <c r="AG267" s="97">
        <f>IF(O267="","",IF(O267&gt;Q267,1,0))</f>
        <v>0</v>
      </c>
      <c r="AH267" s="97">
        <f>IF(Q267="","",IF(O267&lt;Q267,1,0))</f>
        <v>1</v>
      </c>
      <c r="AI267" s="97"/>
      <c r="AJ267" s="97"/>
    </row>
    <row r="268" spans="2:36" s="15" customFormat="1" ht="15" customHeight="1">
      <c r="B268" s="112"/>
      <c r="C268" s="115"/>
      <c r="D268" s="122"/>
      <c r="E268" s="123"/>
      <c r="F268" s="123"/>
      <c r="G268" s="123"/>
      <c r="H268" s="124"/>
      <c r="I268" s="108"/>
      <c r="J268" s="30">
        <v>21</v>
      </c>
      <c r="K268" s="21" t="s">
        <v>35</v>
      </c>
      <c r="L268" s="30">
        <v>23</v>
      </c>
      <c r="M268" s="110"/>
      <c r="N268" s="108"/>
      <c r="O268" s="43"/>
      <c r="P268" s="21" t="s">
        <v>35</v>
      </c>
      <c r="Q268" s="43"/>
      <c r="R268" s="110"/>
      <c r="S268" s="106"/>
      <c r="T268" s="100"/>
      <c r="U268" s="103"/>
      <c r="V268" s="106"/>
      <c r="W268" s="103"/>
      <c r="X268" s="29"/>
      <c r="Y268" s="29"/>
      <c r="Z268" s="44"/>
      <c r="AA268" s="44"/>
      <c r="AD268" s="96"/>
      <c r="AE268" s="97">
        <f>IF(J268="","",IF(J268&gt;L268,1,0))</f>
        <v>0</v>
      </c>
      <c r="AF268" s="97">
        <f>IF(L268="","",IF(J268&lt;L268,1,0))</f>
        <v>1</v>
      </c>
      <c r="AG268" s="97">
        <f>IF(O268="","",IF(O268&gt;Q268,1,0))</f>
      </c>
      <c r="AH268" s="97">
        <f>IF(Q268="","",IF(O268&lt;Q268,1,0))</f>
      </c>
      <c r="AI268" s="97"/>
      <c r="AJ268" s="97"/>
    </row>
    <row r="269" spans="2:36" s="15" customFormat="1" ht="15" customHeight="1">
      <c r="B269" s="125" t="s">
        <v>75</v>
      </c>
      <c r="C269" s="113" t="s">
        <v>272</v>
      </c>
      <c r="D269" s="40" t="str">
        <f>IF(E269="","",IF(D270&gt;H270,"○","×"))</f>
        <v>○</v>
      </c>
      <c r="E269" s="27">
        <f>IF(L266="","",L266)</f>
        <v>20</v>
      </c>
      <c r="F269" s="28" t="s">
        <v>35</v>
      </c>
      <c r="G269" s="27">
        <f>IF(J266="","",J266)</f>
        <v>22</v>
      </c>
      <c r="H269" s="45"/>
      <c r="I269" s="116"/>
      <c r="J269" s="117"/>
      <c r="K269" s="117"/>
      <c r="L269" s="117"/>
      <c r="M269" s="118"/>
      <c r="N269" s="40" t="str">
        <f>IF(O269="","",IF(N270&gt;R270,"○","×"))</f>
        <v>×</v>
      </c>
      <c r="O269" s="27">
        <v>14</v>
      </c>
      <c r="P269" s="28" t="s">
        <v>35</v>
      </c>
      <c r="Q269" s="27">
        <v>21</v>
      </c>
      <c r="R269" s="46"/>
      <c r="S269" s="104">
        <f>IF(D269="","",COUNTIF(D269:R271,"○"))</f>
        <v>1</v>
      </c>
      <c r="T269" s="98" t="s">
        <v>37</v>
      </c>
      <c r="U269" s="101">
        <f>IF(D269="","",COUNTIF(D269:R271,"×"))</f>
        <v>1</v>
      </c>
      <c r="V269" s="104">
        <f>IF(AD270="","",RANK(AD270,AD266:AD274))</f>
        <v>2</v>
      </c>
      <c r="W269" s="101"/>
      <c r="X269" s="29"/>
      <c r="Y269" s="29"/>
      <c r="Z269" s="44"/>
      <c r="AA269" s="44"/>
      <c r="AD269" s="96"/>
      <c r="AE269" s="97">
        <f>IF(O269="","",IF(O269&gt;Q269,1,0))</f>
        <v>0</v>
      </c>
      <c r="AF269" s="97">
        <f>IF(Q269="","",IF(O269&lt;Q269,1,0))</f>
        <v>1</v>
      </c>
      <c r="AG269" s="97"/>
      <c r="AH269" s="97"/>
      <c r="AI269" s="97"/>
      <c r="AJ269" s="97"/>
    </row>
    <row r="270" spans="2:36" s="15" customFormat="1" ht="15" customHeight="1">
      <c r="B270" s="111"/>
      <c r="C270" s="114"/>
      <c r="D270" s="107">
        <f>M267</f>
        <v>2</v>
      </c>
      <c r="E270" s="29">
        <f>IF(L267="","",L267)</f>
        <v>21</v>
      </c>
      <c r="F270" s="21" t="s">
        <v>35</v>
      </c>
      <c r="G270" s="29">
        <f>IF(J267="","",J267)</f>
        <v>18</v>
      </c>
      <c r="H270" s="109">
        <f>I267</f>
        <v>1</v>
      </c>
      <c r="I270" s="119"/>
      <c r="J270" s="120"/>
      <c r="K270" s="120"/>
      <c r="L270" s="120"/>
      <c r="M270" s="121"/>
      <c r="N270" s="107">
        <f>IF(O269="","",SUM(AE269:AE271))</f>
        <v>0</v>
      </c>
      <c r="O270" s="29">
        <v>13</v>
      </c>
      <c r="P270" s="21" t="s">
        <v>35</v>
      </c>
      <c r="Q270" s="29">
        <v>21</v>
      </c>
      <c r="R270" s="109">
        <f>IF(Q269="","",SUM(AF269:AF271))</f>
        <v>2</v>
      </c>
      <c r="S270" s="105"/>
      <c r="T270" s="99"/>
      <c r="U270" s="102"/>
      <c r="V270" s="105"/>
      <c r="W270" s="102"/>
      <c r="X270" s="29"/>
      <c r="Y270" s="29"/>
      <c r="Z270" s="44"/>
      <c r="AA270" s="44"/>
      <c r="AD270" s="96">
        <f>IF(S269="","",S269*1000+(D270+N270)*100+((D270+N270)-(H270+R270))*10+((SUM(E269:E271)+SUM(O269:O271))-(SUM(G269:G271)+SUM(Q269:Q271))))</f>
        <v>1178</v>
      </c>
      <c r="AE270" s="97">
        <f>IF(O270="","",IF(O270&gt;Q270,1,0))</f>
        <v>0</v>
      </c>
      <c r="AF270" s="97">
        <f>IF(Q270="","",IF(O270&lt;Q270,1,0))</f>
        <v>1</v>
      </c>
      <c r="AG270" s="97"/>
      <c r="AH270" s="97"/>
      <c r="AI270" s="97"/>
      <c r="AJ270" s="97"/>
    </row>
    <row r="271" spans="2:36" s="15" customFormat="1" ht="15" customHeight="1">
      <c r="B271" s="112"/>
      <c r="C271" s="115"/>
      <c r="D271" s="108"/>
      <c r="E271" s="30">
        <f>IF(L268="","",L268)</f>
        <v>23</v>
      </c>
      <c r="F271" s="26" t="s">
        <v>35</v>
      </c>
      <c r="G271" s="30">
        <f>IF(J268="","",J268)</f>
        <v>21</v>
      </c>
      <c r="H271" s="110"/>
      <c r="I271" s="122"/>
      <c r="J271" s="123"/>
      <c r="K271" s="123"/>
      <c r="L271" s="123"/>
      <c r="M271" s="124"/>
      <c r="N271" s="108"/>
      <c r="O271" s="30"/>
      <c r="P271" s="21" t="s">
        <v>35</v>
      </c>
      <c r="Q271" s="30"/>
      <c r="R271" s="110"/>
      <c r="S271" s="106"/>
      <c r="T271" s="100"/>
      <c r="U271" s="103"/>
      <c r="V271" s="106"/>
      <c r="W271" s="103"/>
      <c r="X271" s="29"/>
      <c r="Y271" s="29"/>
      <c r="Z271" s="44"/>
      <c r="AA271" s="44"/>
      <c r="AD271" s="96"/>
      <c r="AE271" s="97">
        <f>IF(O271="","",IF(O271&gt;Q271,1,0))</f>
      </c>
      <c r="AF271" s="97">
        <f>IF(Q271="","",IF(O271&lt;Q271,1,0))</f>
      </c>
      <c r="AG271" s="97"/>
      <c r="AH271" s="97"/>
      <c r="AI271" s="97"/>
      <c r="AJ271" s="97"/>
    </row>
    <row r="272" spans="2:36" s="15" customFormat="1" ht="15" customHeight="1">
      <c r="B272" s="111" t="s">
        <v>130</v>
      </c>
      <c r="C272" s="113" t="s">
        <v>273</v>
      </c>
      <c r="D272" s="40" t="str">
        <f>IF(E272="","",IF(D273&gt;H273,"○","×"))</f>
        <v>○</v>
      </c>
      <c r="E272" s="27">
        <f>IF(Q266="","",Q266)</f>
        <v>21</v>
      </c>
      <c r="F272" s="28" t="s">
        <v>35</v>
      </c>
      <c r="G272" s="27">
        <f>IF(O266="","",O266)</f>
        <v>18</v>
      </c>
      <c r="H272" s="46"/>
      <c r="I272" s="40" t="str">
        <f>IF(J272="","",IF(I273&gt;M273,"○","×"))</f>
        <v>○</v>
      </c>
      <c r="J272" s="27">
        <f>IF(Q269="","",Q269)</f>
        <v>21</v>
      </c>
      <c r="K272" s="21" t="s">
        <v>35</v>
      </c>
      <c r="L272" s="27">
        <f>IF(O269="","",O269)</f>
        <v>14</v>
      </c>
      <c r="M272" s="46"/>
      <c r="N272" s="116"/>
      <c r="O272" s="117"/>
      <c r="P272" s="117"/>
      <c r="Q272" s="117"/>
      <c r="R272" s="118"/>
      <c r="S272" s="104">
        <f>IF(D272="","",COUNTIF(D272:M272,"○"))</f>
        <v>2</v>
      </c>
      <c r="T272" s="98" t="s">
        <v>37</v>
      </c>
      <c r="U272" s="101">
        <f>IF(D272="","",COUNTIF(D272:M272,"×"))</f>
        <v>0</v>
      </c>
      <c r="V272" s="104">
        <f>IF(AD273="","",RANK(AD273,AD266:AD274))</f>
        <v>1</v>
      </c>
      <c r="W272" s="101"/>
      <c r="X272" s="29"/>
      <c r="Y272" s="29"/>
      <c r="Z272" s="44"/>
      <c r="AA272" s="44"/>
      <c r="AD272" s="96"/>
      <c r="AE272" s="97"/>
      <c r="AF272" s="97"/>
      <c r="AG272" s="97"/>
      <c r="AH272" s="97"/>
      <c r="AI272" s="97"/>
      <c r="AJ272" s="97"/>
    </row>
    <row r="273" spans="2:36" s="15" customFormat="1" ht="15" customHeight="1">
      <c r="B273" s="111"/>
      <c r="C273" s="114"/>
      <c r="D273" s="107">
        <f>R267</f>
        <v>2</v>
      </c>
      <c r="E273" s="29">
        <f>IF(Q267="","",Q267)</f>
        <v>21</v>
      </c>
      <c r="F273" s="21" t="s">
        <v>35</v>
      </c>
      <c r="G273" s="29">
        <f>IF(O267="","",O267)</f>
        <v>11</v>
      </c>
      <c r="H273" s="109">
        <f>N267</f>
        <v>0</v>
      </c>
      <c r="I273" s="107">
        <f>R270</f>
        <v>2</v>
      </c>
      <c r="J273" s="29">
        <f>IF(Q270="","",Q270)</f>
        <v>21</v>
      </c>
      <c r="K273" s="21" t="s">
        <v>35</v>
      </c>
      <c r="L273" s="42">
        <f>IF(O270="","",O270)</f>
        <v>13</v>
      </c>
      <c r="M273" s="109">
        <f>N270</f>
        <v>0</v>
      </c>
      <c r="N273" s="119"/>
      <c r="O273" s="120"/>
      <c r="P273" s="120"/>
      <c r="Q273" s="120"/>
      <c r="R273" s="121"/>
      <c r="S273" s="105"/>
      <c r="T273" s="99"/>
      <c r="U273" s="102"/>
      <c r="V273" s="105"/>
      <c r="W273" s="102"/>
      <c r="X273" s="29"/>
      <c r="Y273" s="29"/>
      <c r="Z273" s="44"/>
      <c r="AA273" s="44"/>
      <c r="AD273" s="96">
        <f>IF(S272="","",S272*1000+(D273+I273)*100+((D273+I273)-(H273+M273))*10+((SUM(E272:E274)+SUM(J272:J274))-(SUM(G272:G274)+SUM(L272:L274))))</f>
        <v>2468</v>
      </c>
      <c r="AE273" s="97"/>
      <c r="AF273" s="97"/>
      <c r="AG273" s="97"/>
      <c r="AH273" s="97"/>
      <c r="AI273" s="97"/>
      <c r="AJ273" s="97"/>
    </row>
    <row r="274" spans="2:36" s="15" customFormat="1" ht="15" customHeight="1">
      <c r="B274" s="112"/>
      <c r="C274" s="115"/>
      <c r="D274" s="108"/>
      <c r="E274" s="30">
        <f>IF(Q268="","",Q268)</f>
      </c>
      <c r="F274" s="26" t="s">
        <v>35</v>
      </c>
      <c r="G274" s="30">
        <f>IF(O268="","",O268)</f>
      </c>
      <c r="H274" s="110"/>
      <c r="I274" s="108"/>
      <c r="J274" s="30">
        <f>IF(Q271="","",Q271)</f>
      </c>
      <c r="K274" s="21" t="s">
        <v>35</v>
      </c>
      <c r="L274" s="43">
        <f>IF(O271="","",O271)</f>
      </c>
      <c r="M274" s="110"/>
      <c r="N274" s="122"/>
      <c r="O274" s="123"/>
      <c r="P274" s="123"/>
      <c r="Q274" s="123"/>
      <c r="R274" s="124"/>
      <c r="S274" s="106"/>
      <c r="T274" s="100"/>
      <c r="U274" s="103"/>
      <c r="V274" s="106"/>
      <c r="W274" s="103"/>
      <c r="X274" s="29"/>
      <c r="Y274" s="29"/>
      <c r="Z274" s="44"/>
      <c r="AA274" s="44"/>
      <c r="AD274" s="96"/>
      <c r="AE274" s="97"/>
      <c r="AF274" s="97"/>
      <c r="AG274" s="97"/>
      <c r="AH274" s="97"/>
      <c r="AI274" s="97"/>
      <c r="AJ274" s="97"/>
    </row>
    <row r="275" spans="2:36" s="36" customFormat="1" ht="15" customHeight="1">
      <c r="B275" s="37"/>
      <c r="C275" s="37"/>
      <c r="E275" s="38"/>
      <c r="F275" s="38"/>
      <c r="G275" s="38"/>
      <c r="J275" s="38"/>
      <c r="K275" s="38"/>
      <c r="L275" s="38"/>
      <c r="O275" s="38"/>
      <c r="P275" s="38"/>
      <c r="Q275" s="38"/>
      <c r="R275" s="38"/>
      <c r="AD275" s="96"/>
      <c r="AE275" s="97"/>
      <c r="AF275" s="97"/>
      <c r="AG275" s="97"/>
      <c r="AH275" s="97"/>
      <c r="AI275" s="97"/>
      <c r="AJ275" s="97"/>
    </row>
    <row r="277" spans="2:3" ht="15.75" customHeight="1">
      <c r="B277" t="s">
        <v>19</v>
      </c>
      <c r="C277" s="3"/>
    </row>
    <row r="278" spans="2:36" s="15" customFormat="1" ht="15" customHeight="1">
      <c r="B278" s="16" t="s">
        <v>20</v>
      </c>
      <c r="C278" s="17"/>
      <c r="D278" s="126" t="s">
        <v>298</v>
      </c>
      <c r="E278" s="88"/>
      <c r="F278" s="88"/>
      <c r="G278" s="88"/>
      <c r="H278" s="89"/>
      <c r="I278" s="126" t="s">
        <v>227</v>
      </c>
      <c r="J278" s="88"/>
      <c r="K278" s="88"/>
      <c r="L278" s="88"/>
      <c r="M278" s="89"/>
      <c r="N278" s="126" t="s">
        <v>299</v>
      </c>
      <c r="O278" s="88"/>
      <c r="P278" s="88"/>
      <c r="Q278" s="88"/>
      <c r="R278" s="89"/>
      <c r="S278" s="126" t="s">
        <v>250</v>
      </c>
      <c r="T278" s="88"/>
      <c r="U278" s="88"/>
      <c r="V278" s="88"/>
      <c r="W278" s="89"/>
      <c r="X278" s="126" t="s">
        <v>33</v>
      </c>
      <c r="Y278" s="88"/>
      <c r="Z278" s="89"/>
      <c r="AA278" s="126" t="s">
        <v>34</v>
      </c>
      <c r="AB278" s="89"/>
      <c r="AD278" s="96"/>
      <c r="AE278" s="97"/>
      <c r="AF278" s="97"/>
      <c r="AG278" s="97"/>
      <c r="AH278" s="97"/>
      <c r="AI278" s="97"/>
      <c r="AJ278" s="97"/>
    </row>
    <row r="279" spans="2:36" s="15" customFormat="1" ht="15" customHeight="1">
      <c r="B279" s="125" t="s">
        <v>130</v>
      </c>
      <c r="C279" s="113" t="s">
        <v>294</v>
      </c>
      <c r="D279" s="80"/>
      <c r="E279" s="81"/>
      <c r="F279" s="81"/>
      <c r="G279" s="81"/>
      <c r="H279" s="82"/>
      <c r="I279" s="19" t="str">
        <f>IF(I280="","",IF(I280&gt;M280,"○","×"))</f>
        <v>×</v>
      </c>
      <c r="J279" s="20">
        <v>6</v>
      </c>
      <c r="K279" s="21" t="s">
        <v>277</v>
      </c>
      <c r="L279" s="20">
        <v>21</v>
      </c>
      <c r="M279" s="22"/>
      <c r="N279" s="19" t="str">
        <f>IF(N280="","",IF(N280&gt;R280,"○","×"))</f>
        <v>○</v>
      </c>
      <c r="O279" s="20">
        <v>21</v>
      </c>
      <c r="P279" s="21" t="s">
        <v>35</v>
      </c>
      <c r="Q279" s="20">
        <v>8</v>
      </c>
      <c r="R279" s="22"/>
      <c r="S279" s="19" t="str">
        <f>IF(S280="","",IF(S280&gt;W280,"○","×"))</f>
        <v>○</v>
      </c>
      <c r="T279" s="20">
        <v>21</v>
      </c>
      <c r="U279" s="21" t="s">
        <v>35</v>
      </c>
      <c r="V279" s="20">
        <v>14</v>
      </c>
      <c r="W279" s="22"/>
      <c r="X279" s="113">
        <f>IF(I279="","",COUNTIF(I279:W279,"○"))</f>
        <v>2</v>
      </c>
      <c r="Y279" s="90" t="s">
        <v>37</v>
      </c>
      <c r="Z279" s="93">
        <f>IF(I279="","",COUNTIF(I279:W279,"×"))</f>
        <v>1</v>
      </c>
      <c r="AA279" s="113">
        <f>IF(AD280="","",RANK(AD280,AD279:AD290))</f>
        <v>2</v>
      </c>
      <c r="AB279" s="93"/>
      <c r="AD279" s="96"/>
      <c r="AE279" s="97">
        <f>IF(J279="","",IF(J279&gt;L279,1,0))</f>
        <v>0</v>
      </c>
      <c r="AF279" s="97">
        <f>IF(J279="","",IF(J279&lt;L279,1,0))</f>
        <v>1</v>
      </c>
      <c r="AG279" s="97">
        <f>IF(O279="","",IF(O279&gt;Q279,1,0))</f>
        <v>1</v>
      </c>
      <c r="AH279" s="97">
        <f>IF(O279="","",IF(O279&lt;Q279,1,0))</f>
        <v>0</v>
      </c>
      <c r="AI279" s="97">
        <f>IF(T279="","",IF(T279&gt;V279,1,0))</f>
        <v>1</v>
      </c>
      <c r="AJ279" s="97">
        <f>IF(T279="","",IF(T279&lt;V279,1,0))</f>
        <v>0</v>
      </c>
    </row>
    <row r="280" spans="2:36" s="15" customFormat="1" ht="15" customHeight="1">
      <c r="B280" s="111"/>
      <c r="C280" s="114"/>
      <c r="D280" s="83"/>
      <c r="E280" s="127"/>
      <c r="F280" s="127"/>
      <c r="G280" s="127"/>
      <c r="H280" s="128"/>
      <c r="I280" s="78">
        <f>IF(J279="","",SUM(AE279:AE281))</f>
        <v>0</v>
      </c>
      <c r="J280" s="23">
        <v>8</v>
      </c>
      <c r="K280" s="21" t="s">
        <v>35</v>
      </c>
      <c r="L280" s="23">
        <v>21</v>
      </c>
      <c r="M280" s="85">
        <f>IF(J279="","",SUM(AF279:AF281))</f>
        <v>2</v>
      </c>
      <c r="N280" s="78">
        <f>IF(O279="","",SUM(AG279:AG281))</f>
        <v>2</v>
      </c>
      <c r="O280" s="23">
        <v>21</v>
      </c>
      <c r="P280" s="21" t="s">
        <v>120</v>
      </c>
      <c r="Q280" s="23">
        <v>7</v>
      </c>
      <c r="R280" s="85">
        <f>IF(O279="","",SUM(AH279:AH281))</f>
        <v>0</v>
      </c>
      <c r="S280" s="78">
        <f>IF(T279="","",SUM(AI279:AI281))</f>
        <v>2</v>
      </c>
      <c r="T280" s="23">
        <v>21</v>
      </c>
      <c r="U280" s="21" t="s">
        <v>120</v>
      </c>
      <c r="V280" s="23">
        <v>7</v>
      </c>
      <c r="W280" s="85">
        <f>IF(T279="","",SUM(AJ279:AJ281))</f>
        <v>0</v>
      </c>
      <c r="X280" s="114"/>
      <c r="Y280" s="91"/>
      <c r="Z280" s="94"/>
      <c r="AA280" s="114"/>
      <c r="AB280" s="94"/>
      <c r="AD280" s="96">
        <f>IF(X279="","",X279*1000+(I280+N280+S280)*100+((I280+N280+S280)-(M280+R280+W280))*10+((SUM(J279:J281)+SUM(O279:O281)+SUM(T279:T281))-(SUM(L279:L281)+SUM(Q279:Q281)+SUM(V279:V281))))</f>
        <v>2440</v>
      </c>
      <c r="AE280" s="97">
        <f>IF(J280="","",IF(J280&gt;L280,1,0))</f>
        <v>0</v>
      </c>
      <c r="AF280" s="97">
        <f>IF(J280="","",IF(J280&lt;L280,1,0))</f>
        <v>1</v>
      </c>
      <c r="AG280" s="97">
        <f>IF(O280="","",IF(O280&gt;Q280,1,0))</f>
        <v>1</v>
      </c>
      <c r="AH280" s="97">
        <f>IF(O280="","",IF(O280&lt;Q280,1,0))</f>
        <v>0</v>
      </c>
      <c r="AI280" s="97">
        <f>IF(T280="","",IF(T280&gt;V280,1,0))</f>
        <v>1</v>
      </c>
      <c r="AJ280" s="97">
        <f>IF(T280="","",IF(T280&lt;V280,1,0))</f>
        <v>0</v>
      </c>
    </row>
    <row r="281" spans="2:36" s="15" customFormat="1" ht="15" customHeight="1">
      <c r="B281" s="112"/>
      <c r="C281" s="115"/>
      <c r="D281" s="129"/>
      <c r="E281" s="130"/>
      <c r="F281" s="130"/>
      <c r="G281" s="130"/>
      <c r="H281" s="131"/>
      <c r="I281" s="79"/>
      <c r="J281" s="25"/>
      <c r="K281" s="21" t="s">
        <v>35</v>
      </c>
      <c r="L281" s="25"/>
      <c r="M281" s="86"/>
      <c r="N281" s="79"/>
      <c r="O281" s="25"/>
      <c r="P281" s="26" t="s">
        <v>35</v>
      </c>
      <c r="Q281" s="25"/>
      <c r="R281" s="86"/>
      <c r="S281" s="79"/>
      <c r="T281" s="25"/>
      <c r="U281" s="21" t="s">
        <v>35</v>
      </c>
      <c r="V281" s="25"/>
      <c r="W281" s="86"/>
      <c r="X281" s="115"/>
      <c r="Y281" s="92"/>
      <c r="Z281" s="84"/>
      <c r="AA281" s="115"/>
      <c r="AB281" s="84"/>
      <c r="AD281" s="96"/>
      <c r="AE281" s="97">
        <f>IF(J281="","",IF(J281&gt;L281,1,0))</f>
      </c>
      <c r="AF281" s="97">
        <f>IF(J281="","",IF(J281&lt;L281,1,0))</f>
      </c>
      <c r="AG281" s="97">
        <f>IF(O281="","",IF(O281&gt;Q281,1,0))</f>
      </c>
      <c r="AH281" s="97">
        <f>IF(O281="","",IF(O281&lt;Q281,1,0))</f>
      </c>
      <c r="AI281" s="97">
        <f>IF(T281="","",IF(T281&gt;V281,1,0))</f>
      </c>
      <c r="AJ281" s="97">
        <f>IF(T281="","",IF(T281&lt;V281,1,0))</f>
      </c>
    </row>
    <row r="282" spans="2:36" s="15" customFormat="1" ht="15" customHeight="1">
      <c r="B282" s="125" t="s">
        <v>75</v>
      </c>
      <c r="C282" s="113" t="s">
        <v>295</v>
      </c>
      <c r="D282" s="19" t="str">
        <f>IF(D283="","",IF(D283&gt;H283,"○","×"))</f>
        <v>○</v>
      </c>
      <c r="E282" s="27">
        <f>IF(L279="","",L279)</f>
        <v>21</v>
      </c>
      <c r="F282" s="21" t="s">
        <v>100</v>
      </c>
      <c r="G282" s="27">
        <f>IF(J279="","",J279)</f>
        <v>6</v>
      </c>
      <c r="H282" s="22"/>
      <c r="I282" s="80"/>
      <c r="J282" s="81"/>
      <c r="K282" s="81"/>
      <c r="L282" s="81"/>
      <c r="M282" s="82"/>
      <c r="N282" s="19" t="str">
        <f>IF(N283="","",IF(N283&gt;R283,"○","×"))</f>
        <v>○</v>
      </c>
      <c r="O282" s="20">
        <v>21</v>
      </c>
      <c r="P282" s="21" t="s">
        <v>40</v>
      </c>
      <c r="Q282" s="20">
        <v>11</v>
      </c>
      <c r="R282" s="22"/>
      <c r="S282" s="19" t="str">
        <f>IF(S283="","",IF(S283&gt;W283,"○","×"))</f>
        <v>○</v>
      </c>
      <c r="T282" s="20">
        <v>21</v>
      </c>
      <c r="U282" s="28" t="s">
        <v>40</v>
      </c>
      <c r="V282" s="20">
        <v>11</v>
      </c>
      <c r="W282" s="22"/>
      <c r="X282" s="113">
        <f>IF(D282="","",COUNTIF(D282:W284,"○"))</f>
        <v>3</v>
      </c>
      <c r="Y282" s="90" t="s">
        <v>37</v>
      </c>
      <c r="Z282" s="93">
        <f>IF(D282="","",COUNTIF(D282:W284,"×"))</f>
        <v>0</v>
      </c>
      <c r="AA282" s="113">
        <f>IF(AD283="","",RANK(AD283,AD279:AD290))</f>
        <v>1</v>
      </c>
      <c r="AB282" s="93"/>
      <c r="AD282" s="96"/>
      <c r="AE282" s="97">
        <f>IF(O282="","",IF(O282&gt;Q282,1,0))</f>
        <v>1</v>
      </c>
      <c r="AF282" s="97">
        <f>IF(O282="","",IF(O282&lt;Q282,1,0))</f>
        <v>0</v>
      </c>
      <c r="AG282" s="97">
        <f>IF(T282="","",IF(T282&gt;V282,1,0))</f>
        <v>1</v>
      </c>
      <c r="AH282" s="97">
        <f>IF(T282="","",IF(T282&lt;V282,1,0))</f>
        <v>0</v>
      </c>
      <c r="AI282" s="97"/>
      <c r="AJ282" s="97"/>
    </row>
    <row r="283" spans="2:36" s="15" customFormat="1" ht="15" customHeight="1">
      <c r="B283" s="111"/>
      <c r="C283" s="114"/>
      <c r="D283" s="107">
        <f>M280</f>
        <v>2</v>
      </c>
      <c r="E283" s="29">
        <f>IF(L280="","",L280)</f>
        <v>21</v>
      </c>
      <c r="F283" s="21" t="s">
        <v>55</v>
      </c>
      <c r="G283" s="29">
        <f>IF(J280="","",J280)</f>
        <v>8</v>
      </c>
      <c r="H283" s="85">
        <f>I280</f>
        <v>0</v>
      </c>
      <c r="I283" s="83"/>
      <c r="J283" s="127"/>
      <c r="K283" s="127"/>
      <c r="L283" s="127"/>
      <c r="M283" s="128"/>
      <c r="N283" s="78">
        <f>IF(O282="","",SUM(AE282:AE284))</f>
        <v>2</v>
      </c>
      <c r="O283" s="23">
        <v>21</v>
      </c>
      <c r="P283" s="21" t="s">
        <v>278</v>
      </c>
      <c r="Q283" s="23">
        <v>11</v>
      </c>
      <c r="R283" s="85">
        <f>IF(O282="","",SUM(AF282:AF284))</f>
        <v>0</v>
      </c>
      <c r="S283" s="78">
        <f>IF(T282="","",SUM(AG282:AG284))</f>
        <v>2</v>
      </c>
      <c r="T283" s="23">
        <v>21</v>
      </c>
      <c r="U283" s="21" t="s">
        <v>35</v>
      </c>
      <c r="V283" s="23">
        <v>2</v>
      </c>
      <c r="W283" s="85">
        <f>IF(T282="","",SUM(AH282:AH284))</f>
        <v>0</v>
      </c>
      <c r="X283" s="114"/>
      <c r="Y283" s="91"/>
      <c r="Z283" s="94"/>
      <c r="AA283" s="114"/>
      <c r="AB283" s="94"/>
      <c r="AD283" s="96">
        <f>IF(X282="","",X282*1000+(D283+N283+S283)*100+((D283+N283+S283)-(H283+R283+W283))*10+((SUM(E282:E284)+SUM(O282:O284)+SUM(T282:T284))-(SUM(G282:G284)+SUM(Q282:Q284)+SUM(V282:V284))))</f>
        <v>3737</v>
      </c>
      <c r="AE283" s="97">
        <f>IF(O283="","",IF(O283&gt;Q283,1,0))</f>
        <v>1</v>
      </c>
      <c r="AF283" s="97">
        <f>IF(O283="","",IF(O283&lt;Q283,1,0))</f>
        <v>0</v>
      </c>
      <c r="AG283" s="97">
        <f>IF(T283="","",IF(T283&gt;V283,1,0))</f>
        <v>1</v>
      </c>
      <c r="AH283" s="97">
        <f>IF(T283="","",IF(T283&lt;V283,1,0))</f>
        <v>0</v>
      </c>
      <c r="AI283" s="97"/>
      <c r="AJ283" s="97"/>
    </row>
    <row r="284" spans="2:36" s="15" customFormat="1" ht="15" customHeight="1">
      <c r="B284" s="112"/>
      <c r="C284" s="115"/>
      <c r="D284" s="108"/>
      <c r="E284" s="30">
        <f>IF(L281="","",L281)</f>
      </c>
      <c r="F284" s="26" t="s">
        <v>35</v>
      </c>
      <c r="G284" s="30">
        <f>IF(J281="","",J281)</f>
      </c>
      <c r="H284" s="86"/>
      <c r="I284" s="129"/>
      <c r="J284" s="130"/>
      <c r="K284" s="130"/>
      <c r="L284" s="130"/>
      <c r="M284" s="131"/>
      <c r="N284" s="79"/>
      <c r="O284" s="25"/>
      <c r="P284" s="21" t="s">
        <v>35</v>
      </c>
      <c r="Q284" s="25"/>
      <c r="R284" s="86"/>
      <c r="S284" s="79"/>
      <c r="T284" s="25"/>
      <c r="U284" s="26" t="s">
        <v>35</v>
      </c>
      <c r="V284" s="25"/>
      <c r="W284" s="86"/>
      <c r="X284" s="115"/>
      <c r="Y284" s="92"/>
      <c r="Z284" s="84"/>
      <c r="AA284" s="115"/>
      <c r="AB284" s="84"/>
      <c r="AD284" s="96"/>
      <c r="AE284" s="97">
        <f>IF(O284="","",IF(O284&gt;Q284,1,0))</f>
      </c>
      <c r="AF284" s="97">
        <f>IF(O284="","",IF(O284&lt;Q284,1,0))</f>
      </c>
      <c r="AG284" s="97">
        <f>IF(T284="","",IF(T284&gt;V284,1,0))</f>
      </c>
      <c r="AH284" s="97">
        <f>IF(T284="","",IF(T284&lt;V284,1,0))</f>
      </c>
      <c r="AI284" s="97"/>
      <c r="AJ284" s="97"/>
    </row>
    <row r="285" spans="2:36" s="15" customFormat="1" ht="15" customHeight="1">
      <c r="B285" s="125" t="s">
        <v>86</v>
      </c>
      <c r="C285" s="113" t="s">
        <v>296</v>
      </c>
      <c r="D285" s="19" t="str">
        <f>IF(D286="","",IF(D286&gt;H286,"○","×"))</f>
        <v>×</v>
      </c>
      <c r="E285" s="27">
        <f>IF(Q279="","",Q279)</f>
        <v>8</v>
      </c>
      <c r="F285" s="21" t="s">
        <v>35</v>
      </c>
      <c r="G285" s="27">
        <f>IF(O279="","",O279)</f>
        <v>21</v>
      </c>
      <c r="H285" s="22"/>
      <c r="I285" s="19" t="str">
        <f>IF(I286="","",IF(I286&gt;M286,"○","×"))</f>
        <v>×</v>
      </c>
      <c r="J285" s="20">
        <f>IF(Q282="","",Q282)</f>
        <v>11</v>
      </c>
      <c r="K285" s="21" t="s">
        <v>35</v>
      </c>
      <c r="L285" s="20">
        <f>IF(O282="","",O282)</f>
        <v>21</v>
      </c>
      <c r="M285" s="22"/>
      <c r="N285" s="80"/>
      <c r="O285" s="81"/>
      <c r="P285" s="81"/>
      <c r="Q285" s="81"/>
      <c r="R285" s="82"/>
      <c r="S285" s="19" t="str">
        <f>IF(S286="","",IF(S286&gt;W286,"○","×"))</f>
        <v>×</v>
      </c>
      <c r="T285" s="20">
        <v>15</v>
      </c>
      <c r="U285" s="21" t="s">
        <v>40</v>
      </c>
      <c r="V285" s="20">
        <v>21</v>
      </c>
      <c r="W285" s="22"/>
      <c r="X285" s="113">
        <f>IF(D285="","",COUNTIF(D285:W287,"○"))</f>
        <v>0</v>
      </c>
      <c r="Y285" s="90" t="s">
        <v>37</v>
      </c>
      <c r="Z285" s="93">
        <f>IF(D285="","",COUNTIF(D285:W287,"×"))</f>
        <v>3</v>
      </c>
      <c r="AA285" s="113">
        <f>IF(AD286="","",RANK(AD286,AD279:AD290))</f>
        <v>4</v>
      </c>
      <c r="AB285" s="93"/>
      <c r="AD285" s="96"/>
      <c r="AE285" s="97">
        <f>IF(T285="","",IF(T285&gt;V285,1,0))</f>
        <v>0</v>
      </c>
      <c r="AF285" s="97">
        <f>IF(T285="","",IF(T285&lt;V285,1,0))</f>
        <v>1</v>
      </c>
      <c r="AG285" s="97"/>
      <c r="AH285" s="97"/>
      <c r="AI285" s="97"/>
      <c r="AJ285" s="97"/>
    </row>
    <row r="286" spans="2:36" s="15" customFormat="1" ht="15" customHeight="1">
      <c r="B286" s="111"/>
      <c r="C286" s="114"/>
      <c r="D286" s="107">
        <f>R280</f>
        <v>0</v>
      </c>
      <c r="E286" s="29">
        <f>IF(Q280="","",Q280)</f>
        <v>7</v>
      </c>
      <c r="F286" s="21" t="s">
        <v>35</v>
      </c>
      <c r="G286" s="29">
        <f>IF(O280="","",O280)</f>
        <v>21</v>
      </c>
      <c r="H286" s="85">
        <f>N280</f>
        <v>2</v>
      </c>
      <c r="I286" s="78">
        <f>R283</f>
        <v>0</v>
      </c>
      <c r="J286" s="23">
        <f>IF(Q283="","",Q283)</f>
        <v>11</v>
      </c>
      <c r="K286" s="21" t="s">
        <v>35</v>
      </c>
      <c r="L286" s="23">
        <f>IF(O283="","",O283)</f>
        <v>21</v>
      </c>
      <c r="M286" s="85">
        <f>N283</f>
        <v>2</v>
      </c>
      <c r="N286" s="83"/>
      <c r="O286" s="127"/>
      <c r="P286" s="127"/>
      <c r="Q286" s="127"/>
      <c r="R286" s="128"/>
      <c r="S286" s="78">
        <f>IF(T285="","",SUM(AE285:AE287))</f>
        <v>0</v>
      </c>
      <c r="T286" s="23">
        <v>19</v>
      </c>
      <c r="U286" s="21" t="s">
        <v>35</v>
      </c>
      <c r="V286" s="23">
        <v>21</v>
      </c>
      <c r="W286" s="85">
        <f>IF(T285="","",SUM(AF285:AF287))</f>
        <v>2</v>
      </c>
      <c r="X286" s="114"/>
      <c r="Y286" s="91"/>
      <c r="Z286" s="94"/>
      <c r="AA286" s="114"/>
      <c r="AB286" s="94"/>
      <c r="AD286" s="96">
        <f>IF(X285="","",X285*1000+(D286+I286+S286)*100+((D286+I286+S286)-(H286+M286+W286))*10+((SUM(E285:E287)+SUM(J285:J287)+SUM(T285:T287))-(SUM(G285:G287)+SUM(L285:L287)+SUM(V285:V287))))</f>
        <v>-115</v>
      </c>
      <c r="AE286" s="97">
        <f>IF(T286="","",IF(T286&gt;V286,1,0))</f>
        <v>0</v>
      </c>
      <c r="AF286" s="97">
        <f>IF(T286="","",IF(T286&lt;V286,1,0))</f>
        <v>1</v>
      </c>
      <c r="AG286" s="97"/>
      <c r="AH286" s="97"/>
      <c r="AI286" s="97"/>
      <c r="AJ286" s="97"/>
    </row>
    <row r="287" spans="2:36" s="15" customFormat="1" ht="15" customHeight="1">
      <c r="B287" s="112"/>
      <c r="C287" s="115"/>
      <c r="D287" s="108"/>
      <c r="E287" s="30">
        <f>IF(Q281="","",Q281)</f>
      </c>
      <c r="F287" s="26" t="s">
        <v>100</v>
      </c>
      <c r="G287" s="30">
        <f>IF(O281="","",O281)</f>
      </c>
      <c r="H287" s="86"/>
      <c r="I287" s="79"/>
      <c r="J287" s="25">
        <f>IF(Q284="","",Q284)</f>
      </c>
      <c r="K287" s="26" t="s">
        <v>279</v>
      </c>
      <c r="L287" s="25">
        <f>IF(O284="","",O284)</f>
      </c>
      <c r="M287" s="86"/>
      <c r="N287" s="129"/>
      <c r="O287" s="130"/>
      <c r="P287" s="130"/>
      <c r="Q287" s="130"/>
      <c r="R287" s="131"/>
      <c r="S287" s="79"/>
      <c r="T287" s="25"/>
      <c r="U287" s="21" t="s">
        <v>280</v>
      </c>
      <c r="V287" s="25"/>
      <c r="W287" s="86"/>
      <c r="X287" s="115"/>
      <c r="Y287" s="92"/>
      <c r="Z287" s="84"/>
      <c r="AA287" s="115"/>
      <c r="AB287" s="84"/>
      <c r="AD287" s="96"/>
      <c r="AE287" s="97">
        <f>IF(T287="","",IF(T287&gt;V287,1,0))</f>
      </c>
      <c r="AF287" s="97">
        <f>IF(T287="","",IF(T287&lt;V287,1,0))</f>
      </c>
      <c r="AG287" s="97"/>
      <c r="AH287" s="97"/>
      <c r="AI287" s="97"/>
      <c r="AJ287" s="97"/>
    </row>
    <row r="288" spans="2:36" s="15" customFormat="1" ht="15" customHeight="1">
      <c r="B288" s="125" t="s">
        <v>195</v>
      </c>
      <c r="C288" s="113" t="s">
        <v>297</v>
      </c>
      <c r="D288" s="19" t="str">
        <f>IF(D289="","",IF(D289&gt;H289,"○","×"))</f>
        <v>×</v>
      </c>
      <c r="E288" s="27">
        <f>IF(V279="","",V279)</f>
        <v>14</v>
      </c>
      <c r="F288" s="21" t="s">
        <v>100</v>
      </c>
      <c r="G288" s="27">
        <f>IF(T279="","",T279)</f>
        <v>21</v>
      </c>
      <c r="H288" s="22"/>
      <c r="I288" s="19" t="str">
        <f>IF(I289="","",IF(I289&gt;M289,"○","×"))</f>
        <v>×</v>
      </c>
      <c r="J288" s="20">
        <f>IF(V282="","",V282)</f>
        <v>11</v>
      </c>
      <c r="K288" s="21" t="s">
        <v>281</v>
      </c>
      <c r="L288" s="20">
        <f>IF(T282="","",T282)</f>
        <v>21</v>
      </c>
      <c r="M288" s="22"/>
      <c r="N288" s="19" t="str">
        <f>IF(N289="","",IF(N289&gt;R289,"○","×"))</f>
        <v>○</v>
      </c>
      <c r="O288" s="20">
        <f>IF(V285="","",V285)</f>
        <v>21</v>
      </c>
      <c r="P288" s="21" t="s">
        <v>67</v>
      </c>
      <c r="Q288" s="20">
        <f>IF(T285="","",T285)</f>
        <v>15</v>
      </c>
      <c r="R288" s="22"/>
      <c r="S288" s="80"/>
      <c r="T288" s="81"/>
      <c r="U288" s="81"/>
      <c r="V288" s="81"/>
      <c r="W288" s="82"/>
      <c r="X288" s="113">
        <f>IF(D288="","",COUNTIF(D288:R288,"○"))</f>
        <v>1</v>
      </c>
      <c r="Y288" s="90" t="s">
        <v>37</v>
      </c>
      <c r="Z288" s="93">
        <f>IF(D288="","",COUNTIF(D288:R288,"×"))</f>
        <v>2</v>
      </c>
      <c r="AA288" s="113">
        <f>IF(AD289="","",RANK(AD289,AD279:AD290))</f>
        <v>3</v>
      </c>
      <c r="AB288" s="93"/>
      <c r="AD288" s="96"/>
      <c r="AE288" s="97"/>
      <c r="AF288" s="97"/>
      <c r="AG288" s="97"/>
      <c r="AH288" s="97"/>
      <c r="AI288" s="97"/>
      <c r="AJ288" s="97"/>
    </row>
    <row r="289" spans="2:36" s="15" customFormat="1" ht="15" customHeight="1">
      <c r="B289" s="111"/>
      <c r="C289" s="114"/>
      <c r="D289" s="107">
        <f>W280</f>
        <v>0</v>
      </c>
      <c r="E289" s="29">
        <f>IF(V280="","",V280)</f>
        <v>7</v>
      </c>
      <c r="F289" s="21" t="s">
        <v>282</v>
      </c>
      <c r="G289" s="29">
        <f>IF(T280="","",T280)</f>
        <v>21</v>
      </c>
      <c r="H289" s="85">
        <f>S280</f>
        <v>2</v>
      </c>
      <c r="I289" s="78">
        <f>W283</f>
        <v>0</v>
      </c>
      <c r="J289" s="23">
        <f>IF(V283="","",V283)</f>
        <v>2</v>
      </c>
      <c r="K289" s="21" t="s">
        <v>35</v>
      </c>
      <c r="L289" s="23">
        <f>IF(T283="","",T283)</f>
        <v>21</v>
      </c>
      <c r="M289" s="85">
        <f>S283</f>
        <v>2</v>
      </c>
      <c r="N289" s="78">
        <f>W286</f>
        <v>2</v>
      </c>
      <c r="O289" s="23">
        <f>IF(V286="","",V286)</f>
        <v>21</v>
      </c>
      <c r="P289" s="21" t="s">
        <v>184</v>
      </c>
      <c r="Q289" s="23">
        <f>IF(T286="","",T286)</f>
        <v>19</v>
      </c>
      <c r="R289" s="85">
        <f>S286</f>
        <v>0</v>
      </c>
      <c r="S289" s="83"/>
      <c r="T289" s="127"/>
      <c r="U289" s="127"/>
      <c r="V289" s="127"/>
      <c r="W289" s="128"/>
      <c r="X289" s="114"/>
      <c r="Y289" s="91"/>
      <c r="Z289" s="94"/>
      <c r="AA289" s="114"/>
      <c r="AB289" s="94"/>
      <c r="AD289" s="96">
        <f>IF(X288="","",X288*1000+(D289+I289+N289)*100+((D289+I289+N289)-(H289+M289+R289))*10+((SUM(E288:E290)+SUM(J288:J290)+SUM(O288:O290))-(SUM(G288:G290)+SUM(L288:L290)+SUM(Q288:Q290))))</f>
        <v>1138</v>
      </c>
      <c r="AE289" s="97"/>
      <c r="AF289" s="97"/>
      <c r="AG289" s="97"/>
      <c r="AH289" s="97"/>
      <c r="AI289" s="97"/>
      <c r="AJ289" s="97"/>
    </row>
    <row r="290" spans="2:36" s="15" customFormat="1" ht="15" customHeight="1">
      <c r="B290" s="112"/>
      <c r="C290" s="115"/>
      <c r="D290" s="108"/>
      <c r="E290" s="30">
        <f>IF(V281="","",V281)</f>
      </c>
      <c r="F290" s="21" t="s">
        <v>184</v>
      </c>
      <c r="G290" s="30">
        <f>IF(T281="","",T281)</f>
      </c>
      <c r="H290" s="86"/>
      <c r="I290" s="79"/>
      <c r="J290" s="25">
        <f>IF(V284="","",V284)</f>
      </c>
      <c r="K290" s="26" t="s">
        <v>184</v>
      </c>
      <c r="L290" s="25">
        <f>IF(T284="","",T284)</f>
      </c>
      <c r="M290" s="86"/>
      <c r="N290" s="79"/>
      <c r="O290" s="25">
        <f>IF(V287="","",V287)</f>
      </c>
      <c r="P290" s="26" t="s">
        <v>184</v>
      </c>
      <c r="Q290" s="25">
        <f>IF(T287="","",T287)</f>
      </c>
      <c r="R290" s="86"/>
      <c r="S290" s="129"/>
      <c r="T290" s="130"/>
      <c r="U290" s="130"/>
      <c r="V290" s="130"/>
      <c r="W290" s="131"/>
      <c r="X290" s="115"/>
      <c r="Y290" s="92"/>
      <c r="Z290" s="84"/>
      <c r="AA290" s="115"/>
      <c r="AB290" s="84"/>
      <c r="AD290" s="96"/>
      <c r="AE290" s="97"/>
      <c r="AF290" s="97"/>
      <c r="AG290" s="97"/>
      <c r="AH290" s="97"/>
      <c r="AI290" s="97"/>
      <c r="AJ290" s="97"/>
    </row>
    <row r="291" spans="2:36" s="15" customFormat="1" ht="15" customHeight="1">
      <c r="B291" s="31"/>
      <c r="C291" s="32"/>
      <c r="D291" s="33"/>
      <c r="E291" s="33"/>
      <c r="F291" s="34"/>
      <c r="G291" s="33"/>
      <c r="AD291" s="96"/>
      <c r="AE291" s="97"/>
      <c r="AF291" s="97"/>
      <c r="AG291" s="97"/>
      <c r="AH291" s="97"/>
      <c r="AI291" s="97"/>
      <c r="AJ291" s="97"/>
    </row>
    <row r="292" spans="2:36" s="15" customFormat="1" ht="15" customHeight="1">
      <c r="B292" s="16" t="s">
        <v>29</v>
      </c>
      <c r="C292" s="17"/>
      <c r="D292" s="126" t="s">
        <v>304</v>
      </c>
      <c r="E292" s="88"/>
      <c r="F292" s="88"/>
      <c r="G292" s="88"/>
      <c r="H292" s="89"/>
      <c r="I292" s="126" t="s">
        <v>305</v>
      </c>
      <c r="J292" s="88"/>
      <c r="K292" s="88"/>
      <c r="L292" s="88"/>
      <c r="M292" s="89"/>
      <c r="N292" s="126" t="s">
        <v>306</v>
      </c>
      <c r="O292" s="88"/>
      <c r="P292" s="88"/>
      <c r="Q292" s="88"/>
      <c r="R292" s="89"/>
      <c r="S292" s="126" t="s">
        <v>276</v>
      </c>
      <c r="T292" s="88"/>
      <c r="U292" s="88"/>
      <c r="V292" s="88"/>
      <c r="W292" s="89"/>
      <c r="X292" s="126" t="s">
        <v>33</v>
      </c>
      <c r="Y292" s="88"/>
      <c r="Z292" s="89"/>
      <c r="AA292" s="126" t="s">
        <v>34</v>
      </c>
      <c r="AB292" s="89"/>
      <c r="AD292" s="96"/>
      <c r="AE292" s="97"/>
      <c r="AF292" s="97"/>
      <c r="AG292" s="97"/>
      <c r="AH292" s="97"/>
      <c r="AI292" s="97"/>
      <c r="AJ292" s="97"/>
    </row>
    <row r="293" spans="2:36" s="15" customFormat="1" ht="15" customHeight="1">
      <c r="B293" s="125" t="s">
        <v>195</v>
      </c>
      <c r="C293" s="113" t="s">
        <v>300</v>
      </c>
      <c r="D293" s="80"/>
      <c r="E293" s="81"/>
      <c r="F293" s="81"/>
      <c r="G293" s="81"/>
      <c r="H293" s="82"/>
      <c r="I293" s="19" t="str">
        <f>IF(I294="","",IF(I294&gt;M294,"○","×"))</f>
        <v>×</v>
      </c>
      <c r="J293" s="20">
        <v>12</v>
      </c>
      <c r="K293" s="21" t="s">
        <v>159</v>
      </c>
      <c r="L293" s="20">
        <v>21</v>
      </c>
      <c r="M293" s="22"/>
      <c r="N293" s="19" t="str">
        <f>IF(N294="","",IF(N294&gt;R294,"○","×"))</f>
        <v>×</v>
      </c>
      <c r="O293" s="20">
        <v>10</v>
      </c>
      <c r="P293" s="21" t="s">
        <v>159</v>
      </c>
      <c r="Q293" s="20">
        <v>21</v>
      </c>
      <c r="R293" s="22"/>
      <c r="S293" s="19" t="str">
        <f>IF(S294="","",IF(S294&gt;W294,"○","×"))</f>
        <v>○</v>
      </c>
      <c r="T293" s="20">
        <v>21</v>
      </c>
      <c r="U293" s="21" t="s">
        <v>159</v>
      </c>
      <c r="V293" s="20">
        <v>16</v>
      </c>
      <c r="W293" s="22"/>
      <c r="X293" s="113">
        <f>IF(I293="","",COUNTIF(I293:W293,"○"))</f>
        <v>1</v>
      </c>
      <c r="Y293" s="90" t="s">
        <v>37</v>
      </c>
      <c r="Z293" s="93">
        <f>IF(I293="","",COUNTIF(I293:W293,"×"))</f>
        <v>2</v>
      </c>
      <c r="AA293" s="113">
        <f>IF(AD294="","",RANK(AD294,AD293:AD304))</f>
        <v>3</v>
      </c>
      <c r="AB293" s="93"/>
      <c r="AD293" s="96"/>
      <c r="AE293" s="97">
        <f>IF(J293="","",IF(J293&gt;L293,1,0))</f>
        <v>0</v>
      </c>
      <c r="AF293" s="97">
        <f>IF(J293="","",IF(J293&lt;L293,1,0))</f>
        <v>1</v>
      </c>
      <c r="AG293" s="97">
        <f>IF(O293="","",IF(O293&gt;Q293,1,0))</f>
        <v>0</v>
      </c>
      <c r="AH293" s="97">
        <f>IF(O293="","",IF(O293&lt;Q293,1,0))</f>
        <v>1</v>
      </c>
      <c r="AI293" s="97">
        <f>IF(T293="","",IF(T293&gt;V293,1,0))</f>
        <v>1</v>
      </c>
      <c r="AJ293" s="97">
        <f>IF(T293="","",IF(T293&lt;V293,1,0))</f>
        <v>0</v>
      </c>
    </row>
    <row r="294" spans="2:36" s="15" customFormat="1" ht="15" customHeight="1">
      <c r="B294" s="111"/>
      <c r="C294" s="114"/>
      <c r="D294" s="83"/>
      <c r="E294" s="127"/>
      <c r="F294" s="127"/>
      <c r="G294" s="127"/>
      <c r="H294" s="128"/>
      <c r="I294" s="78">
        <f>IF(J293="","",SUM(AE293:AE295))</f>
        <v>0</v>
      </c>
      <c r="J294" s="23">
        <v>19</v>
      </c>
      <c r="K294" s="21" t="s">
        <v>35</v>
      </c>
      <c r="L294" s="23">
        <v>21</v>
      </c>
      <c r="M294" s="85">
        <f>IF(J293="","",SUM(AF293:AF295))</f>
        <v>2</v>
      </c>
      <c r="N294" s="78">
        <f>IF(O293="","",SUM(AG293:AG295))</f>
        <v>0</v>
      </c>
      <c r="O294" s="23">
        <v>11</v>
      </c>
      <c r="P294" s="21" t="s">
        <v>35</v>
      </c>
      <c r="Q294" s="23">
        <v>21</v>
      </c>
      <c r="R294" s="85">
        <f>IF(O293="","",SUM(AH293:AH295))</f>
        <v>2</v>
      </c>
      <c r="S294" s="78">
        <f>IF(T293="","",SUM(AI293:AI295))</f>
        <v>2</v>
      </c>
      <c r="T294" s="23">
        <v>21</v>
      </c>
      <c r="U294" s="21" t="s">
        <v>35</v>
      </c>
      <c r="V294" s="23">
        <v>13</v>
      </c>
      <c r="W294" s="85">
        <f>IF(T293="","",SUM(AJ293:AJ295))</f>
        <v>0</v>
      </c>
      <c r="X294" s="114"/>
      <c r="Y294" s="91"/>
      <c r="Z294" s="94"/>
      <c r="AA294" s="114"/>
      <c r="AB294" s="94"/>
      <c r="AD294" s="96">
        <f>IF(X293="","",X293*1000+(I294+N294+S294)*100+((I294+N294+S294)-(M294+R294+W294))*10+((SUM(J293:J295)+SUM(O293:O295)+SUM(T293:T295))-(SUM(L293:L295)+SUM(Q293:Q295)+SUM(V293:V295))))</f>
        <v>1161</v>
      </c>
      <c r="AE294" s="97">
        <f>IF(J294="","",IF(J294&gt;L294,1,0))</f>
        <v>0</v>
      </c>
      <c r="AF294" s="97">
        <f>IF(J294="","",IF(J294&lt;L294,1,0))</f>
        <v>1</v>
      </c>
      <c r="AG294" s="97">
        <f>IF(O294="","",IF(O294&gt;Q294,1,0))</f>
        <v>0</v>
      </c>
      <c r="AH294" s="97">
        <f>IF(O294="","",IF(O294&lt;Q294,1,0))</f>
        <v>1</v>
      </c>
      <c r="AI294" s="97">
        <f>IF(T294="","",IF(T294&gt;V294,1,0))</f>
        <v>1</v>
      </c>
      <c r="AJ294" s="97">
        <f>IF(T294="","",IF(T294&lt;V294,1,0))</f>
        <v>0</v>
      </c>
    </row>
    <row r="295" spans="2:36" s="15" customFormat="1" ht="15" customHeight="1">
      <c r="B295" s="112"/>
      <c r="C295" s="115"/>
      <c r="D295" s="129"/>
      <c r="E295" s="130"/>
      <c r="F295" s="130"/>
      <c r="G295" s="130"/>
      <c r="H295" s="131"/>
      <c r="I295" s="79"/>
      <c r="J295" s="25"/>
      <c r="K295" s="21" t="s">
        <v>120</v>
      </c>
      <c r="L295" s="25"/>
      <c r="M295" s="86"/>
      <c r="N295" s="79"/>
      <c r="O295" s="25"/>
      <c r="P295" s="26" t="s">
        <v>120</v>
      </c>
      <c r="Q295" s="25"/>
      <c r="R295" s="86"/>
      <c r="S295" s="79"/>
      <c r="T295" s="25"/>
      <c r="U295" s="21" t="s">
        <v>120</v>
      </c>
      <c r="V295" s="25"/>
      <c r="W295" s="86"/>
      <c r="X295" s="115"/>
      <c r="Y295" s="92"/>
      <c r="Z295" s="84"/>
      <c r="AA295" s="115"/>
      <c r="AB295" s="84"/>
      <c r="AD295" s="96"/>
      <c r="AE295" s="97">
        <f>IF(J295="","",IF(J295&gt;L295,1,0))</f>
      </c>
      <c r="AF295" s="97">
        <f>IF(J295="","",IF(J295&lt;L295,1,0))</f>
      </c>
      <c r="AG295" s="97">
        <f>IF(O295="","",IF(O295&gt;Q295,1,0))</f>
      </c>
      <c r="AH295" s="97">
        <f>IF(O295="","",IF(O295&lt;Q295,1,0))</f>
      </c>
      <c r="AI295" s="97">
        <f>IF(T295="","",IF(T295&gt;V295,1,0))</f>
      </c>
      <c r="AJ295" s="97">
        <f>IF(T295="","",IF(T295&lt;V295,1,0))</f>
      </c>
    </row>
    <row r="296" spans="2:36" s="15" customFormat="1" ht="15" customHeight="1">
      <c r="B296" s="125" t="s">
        <v>129</v>
      </c>
      <c r="C296" s="113" t="s">
        <v>301</v>
      </c>
      <c r="D296" s="19" t="str">
        <f>IF(D297="","",IF(D297&gt;H297,"○","×"))</f>
        <v>○</v>
      </c>
      <c r="E296" s="27">
        <f>IF(L293="","",L293)</f>
        <v>21</v>
      </c>
      <c r="F296" s="21" t="s">
        <v>160</v>
      </c>
      <c r="G296" s="27">
        <f>IF(J293="","",J293)</f>
        <v>12</v>
      </c>
      <c r="H296" s="22"/>
      <c r="I296" s="80"/>
      <c r="J296" s="81"/>
      <c r="K296" s="81"/>
      <c r="L296" s="81"/>
      <c r="M296" s="82"/>
      <c r="N296" s="19" t="str">
        <f>IF(N297="","",IF(N297&gt;R297,"○","×"))</f>
        <v>×</v>
      </c>
      <c r="O296" s="20">
        <v>8</v>
      </c>
      <c r="P296" s="21" t="s">
        <v>40</v>
      </c>
      <c r="Q296" s="20">
        <v>21</v>
      </c>
      <c r="R296" s="22"/>
      <c r="S296" s="19" t="str">
        <f>IF(S297="","",IF(S297&gt;W297,"○","×"))</f>
        <v>○</v>
      </c>
      <c r="T296" s="20">
        <v>21</v>
      </c>
      <c r="U296" s="28" t="s">
        <v>40</v>
      </c>
      <c r="V296" s="20">
        <v>12</v>
      </c>
      <c r="W296" s="22"/>
      <c r="X296" s="113">
        <f>IF(D296="","",COUNTIF(D296:W298,"○"))</f>
        <v>2</v>
      </c>
      <c r="Y296" s="90" t="s">
        <v>37</v>
      </c>
      <c r="Z296" s="93">
        <f>IF(D296="","",COUNTIF(D296:W298,"×"))</f>
        <v>1</v>
      </c>
      <c r="AA296" s="113">
        <f>IF(AD297="","",RANK(AD297,AD293:AD304))</f>
        <v>2</v>
      </c>
      <c r="AB296" s="93"/>
      <c r="AD296" s="96"/>
      <c r="AE296" s="97">
        <f>IF(O296="","",IF(O296&gt;Q296,1,0))</f>
        <v>0</v>
      </c>
      <c r="AF296" s="97">
        <f>IF(O296="","",IF(O296&lt;Q296,1,0))</f>
        <v>1</v>
      </c>
      <c r="AG296" s="97">
        <f>IF(T296="","",IF(T296&gt;V296,1,0))</f>
        <v>1</v>
      </c>
      <c r="AH296" s="97">
        <f>IF(T296="","",IF(T296&lt;V296,1,0))</f>
        <v>0</v>
      </c>
      <c r="AI296" s="97"/>
      <c r="AJ296" s="97"/>
    </row>
    <row r="297" spans="2:36" s="15" customFormat="1" ht="15" customHeight="1">
      <c r="B297" s="111"/>
      <c r="C297" s="114"/>
      <c r="D297" s="107">
        <f>M294</f>
        <v>2</v>
      </c>
      <c r="E297" s="29">
        <f>IF(L294="","",L294)</f>
        <v>21</v>
      </c>
      <c r="F297" s="21" t="s">
        <v>69</v>
      </c>
      <c r="G297" s="29">
        <f>IF(J294="","",J294)</f>
        <v>19</v>
      </c>
      <c r="H297" s="85">
        <f>I294</f>
        <v>0</v>
      </c>
      <c r="I297" s="83"/>
      <c r="J297" s="127"/>
      <c r="K297" s="127"/>
      <c r="L297" s="127"/>
      <c r="M297" s="128"/>
      <c r="N297" s="78">
        <f>IF(O296="","",SUM(AE296:AE298))</f>
        <v>0</v>
      </c>
      <c r="O297" s="23">
        <v>14</v>
      </c>
      <c r="P297" s="21" t="s">
        <v>283</v>
      </c>
      <c r="Q297" s="23">
        <v>21</v>
      </c>
      <c r="R297" s="85">
        <f>IF(O296="","",SUM(AF296:AF298))</f>
        <v>2</v>
      </c>
      <c r="S297" s="78">
        <f>IF(T296="","",SUM(AG296:AG298))</f>
        <v>2</v>
      </c>
      <c r="T297" s="23">
        <v>21</v>
      </c>
      <c r="U297" s="21" t="s">
        <v>35</v>
      </c>
      <c r="V297" s="23">
        <v>12</v>
      </c>
      <c r="W297" s="85">
        <f>IF(T296="","",SUM(AH296:AH298))</f>
        <v>0</v>
      </c>
      <c r="X297" s="114"/>
      <c r="Y297" s="91"/>
      <c r="Z297" s="94"/>
      <c r="AA297" s="114"/>
      <c r="AB297" s="94"/>
      <c r="AD297" s="96">
        <f>IF(X296="","",X296*1000+(D297+N297+S297)*100+((D297+N297+S297)-(H297+R297+W297))*10+((SUM(E296:E298)+SUM(O296:O298)+SUM(T296:T298))-(SUM(G296:G298)+SUM(Q296:Q298)+SUM(V296:V298))))</f>
        <v>2429</v>
      </c>
      <c r="AE297" s="97">
        <f>IF(O297="","",IF(O297&gt;Q297,1,0))</f>
        <v>0</v>
      </c>
      <c r="AF297" s="97">
        <f>IF(O297="","",IF(O297&lt;Q297,1,0))</f>
        <v>1</v>
      </c>
      <c r="AG297" s="97">
        <f>IF(T297="","",IF(T297&gt;V297,1,0))</f>
        <v>1</v>
      </c>
      <c r="AH297" s="97">
        <f>IF(T297="","",IF(T297&lt;V297,1,0))</f>
        <v>0</v>
      </c>
      <c r="AI297" s="97"/>
      <c r="AJ297" s="97"/>
    </row>
    <row r="298" spans="2:36" s="15" customFormat="1" ht="15" customHeight="1">
      <c r="B298" s="112"/>
      <c r="C298" s="115"/>
      <c r="D298" s="108"/>
      <c r="E298" s="30">
        <f>IF(L295="","",L295)</f>
      </c>
      <c r="F298" s="26" t="s">
        <v>35</v>
      </c>
      <c r="G298" s="30">
        <f>IF(J295="","",J295)</f>
      </c>
      <c r="H298" s="86"/>
      <c r="I298" s="129"/>
      <c r="J298" s="130"/>
      <c r="K298" s="130"/>
      <c r="L298" s="130"/>
      <c r="M298" s="131"/>
      <c r="N298" s="79"/>
      <c r="O298" s="25"/>
      <c r="P298" s="21" t="s">
        <v>35</v>
      </c>
      <c r="Q298" s="25"/>
      <c r="R298" s="86"/>
      <c r="S298" s="79"/>
      <c r="T298" s="25"/>
      <c r="U298" s="26" t="s">
        <v>35</v>
      </c>
      <c r="V298" s="25"/>
      <c r="W298" s="86"/>
      <c r="X298" s="115"/>
      <c r="Y298" s="92"/>
      <c r="Z298" s="84"/>
      <c r="AA298" s="115"/>
      <c r="AB298" s="84"/>
      <c r="AD298" s="96"/>
      <c r="AE298" s="97">
        <f>IF(O298="","",IF(O298&gt;Q298,1,0))</f>
      </c>
      <c r="AF298" s="97">
        <f>IF(O298="","",IF(O298&lt;Q298,1,0))</f>
      </c>
      <c r="AG298" s="97">
        <f>IF(T298="","",IF(T298&gt;V298,1,0))</f>
      </c>
      <c r="AH298" s="97">
        <f>IF(T298="","",IF(T298&lt;V298,1,0))</f>
      </c>
      <c r="AI298" s="97"/>
      <c r="AJ298" s="97"/>
    </row>
    <row r="299" spans="2:36" s="15" customFormat="1" ht="15" customHeight="1">
      <c r="B299" s="125" t="s">
        <v>75</v>
      </c>
      <c r="C299" s="113" t="s">
        <v>302</v>
      </c>
      <c r="D299" s="19" t="str">
        <f>IF(D300="","",IF(D300&gt;H300,"○","×"))</f>
        <v>○</v>
      </c>
      <c r="E299" s="27">
        <f>IF(Q293="","",Q293)</f>
        <v>21</v>
      </c>
      <c r="F299" s="21" t="s">
        <v>35</v>
      </c>
      <c r="G299" s="27">
        <f>IF(O293="","",O293)</f>
        <v>10</v>
      </c>
      <c r="H299" s="22"/>
      <c r="I299" s="19" t="str">
        <f>IF(I300="","",IF(I300&gt;M300,"○","×"))</f>
        <v>○</v>
      </c>
      <c r="J299" s="20">
        <f>IF(Q296="","",Q296)</f>
        <v>21</v>
      </c>
      <c r="K299" s="21" t="s">
        <v>35</v>
      </c>
      <c r="L299" s="20">
        <f>IF(O296="","",O296)</f>
        <v>8</v>
      </c>
      <c r="M299" s="22"/>
      <c r="N299" s="80"/>
      <c r="O299" s="81"/>
      <c r="P299" s="81"/>
      <c r="Q299" s="81"/>
      <c r="R299" s="82"/>
      <c r="S299" s="19" t="str">
        <f>IF(S300="","",IF(S300&gt;W300,"○","×"))</f>
        <v>○</v>
      </c>
      <c r="T299" s="20">
        <v>21</v>
      </c>
      <c r="U299" s="21" t="s">
        <v>40</v>
      </c>
      <c r="V299" s="20">
        <v>7</v>
      </c>
      <c r="W299" s="22"/>
      <c r="X299" s="113">
        <f>IF(D299="","",COUNTIF(D299:W301,"○"))</f>
        <v>3</v>
      </c>
      <c r="Y299" s="90" t="s">
        <v>37</v>
      </c>
      <c r="Z299" s="93">
        <f>IF(D299="","",COUNTIF(D299:W301,"×"))</f>
        <v>0</v>
      </c>
      <c r="AA299" s="113">
        <f>IF(AD300="","",RANK(AD300,AD293:AD304))</f>
        <v>1</v>
      </c>
      <c r="AB299" s="93"/>
      <c r="AD299" s="96"/>
      <c r="AE299" s="97">
        <f>IF(T299="","",IF(T299&gt;V299,1,0))</f>
        <v>1</v>
      </c>
      <c r="AF299" s="97">
        <f>IF(T299="","",IF(T299&lt;V299,1,0))</f>
        <v>0</v>
      </c>
      <c r="AG299" s="97"/>
      <c r="AH299" s="97"/>
      <c r="AI299" s="97"/>
      <c r="AJ299" s="97"/>
    </row>
    <row r="300" spans="2:36" s="15" customFormat="1" ht="15" customHeight="1">
      <c r="B300" s="111"/>
      <c r="C300" s="114"/>
      <c r="D300" s="107">
        <f>R294</f>
        <v>2</v>
      </c>
      <c r="E300" s="29">
        <f>IF(Q294="","",Q294)</f>
        <v>21</v>
      </c>
      <c r="F300" s="21" t="s">
        <v>170</v>
      </c>
      <c r="G300" s="29">
        <f>IF(O294="","",O294)</f>
        <v>11</v>
      </c>
      <c r="H300" s="85">
        <f>N294</f>
        <v>0</v>
      </c>
      <c r="I300" s="78">
        <f>R297</f>
        <v>2</v>
      </c>
      <c r="J300" s="23">
        <f>IF(Q297="","",Q297)</f>
        <v>21</v>
      </c>
      <c r="K300" s="21" t="s">
        <v>171</v>
      </c>
      <c r="L300" s="23">
        <f>IF(O297="","",O297)</f>
        <v>14</v>
      </c>
      <c r="M300" s="85">
        <f>N297</f>
        <v>0</v>
      </c>
      <c r="N300" s="83"/>
      <c r="O300" s="127"/>
      <c r="P300" s="127"/>
      <c r="Q300" s="127"/>
      <c r="R300" s="128"/>
      <c r="S300" s="78">
        <f>IF(T299="","",SUM(AE299:AE301))</f>
        <v>2</v>
      </c>
      <c r="T300" s="23">
        <v>21</v>
      </c>
      <c r="U300" s="21" t="s">
        <v>49</v>
      </c>
      <c r="V300" s="23">
        <v>7</v>
      </c>
      <c r="W300" s="85">
        <f>IF(T299="","",SUM(AF299:AF301))</f>
        <v>0</v>
      </c>
      <c r="X300" s="114"/>
      <c r="Y300" s="91"/>
      <c r="Z300" s="94"/>
      <c r="AA300" s="114"/>
      <c r="AB300" s="94"/>
      <c r="AD300" s="96">
        <f>IF(X299="","",X299*1000+(D300+I300+S300)*100+((D300+I300+S300)-(H300+M300+W300))*10+((SUM(E299:E301)+SUM(J299:J301)+SUM(T299:T301))-(SUM(G299:G301)+SUM(L299:L301)+SUM(V299:V301))))</f>
        <v>3729</v>
      </c>
      <c r="AE300" s="97">
        <f>IF(T300="","",IF(T300&gt;V300,1,0))</f>
        <v>1</v>
      </c>
      <c r="AF300" s="97">
        <f>IF(T300="","",IF(T300&lt;V300,1,0))</f>
        <v>0</v>
      </c>
      <c r="AG300" s="97"/>
      <c r="AH300" s="97"/>
      <c r="AI300" s="97"/>
      <c r="AJ300" s="97"/>
    </row>
    <row r="301" spans="2:36" s="15" customFormat="1" ht="15" customHeight="1">
      <c r="B301" s="112"/>
      <c r="C301" s="115"/>
      <c r="D301" s="108"/>
      <c r="E301" s="30">
        <f>IF(Q295="","",Q295)</f>
      </c>
      <c r="F301" s="26" t="s">
        <v>35</v>
      </c>
      <c r="G301" s="30">
        <f>IF(O295="","",O295)</f>
      </c>
      <c r="H301" s="86"/>
      <c r="I301" s="79"/>
      <c r="J301" s="25">
        <f>IF(Q298="","",Q298)</f>
      </c>
      <c r="K301" s="26" t="s">
        <v>35</v>
      </c>
      <c r="L301" s="25">
        <f>IF(O298="","",O298)</f>
      </c>
      <c r="M301" s="86"/>
      <c r="N301" s="129"/>
      <c r="O301" s="130"/>
      <c r="P301" s="130"/>
      <c r="Q301" s="130"/>
      <c r="R301" s="131"/>
      <c r="S301" s="79"/>
      <c r="T301" s="25"/>
      <c r="U301" s="21" t="s">
        <v>35</v>
      </c>
      <c r="V301" s="25"/>
      <c r="W301" s="86"/>
      <c r="X301" s="115"/>
      <c r="Y301" s="92"/>
      <c r="Z301" s="84"/>
      <c r="AA301" s="115"/>
      <c r="AB301" s="84"/>
      <c r="AD301" s="96"/>
      <c r="AE301" s="97">
        <f>IF(T301="","",IF(T301&gt;V301,1,0))</f>
      </c>
      <c r="AF301" s="97">
        <f>IF(T301="","",IF(T301&lt;V301,1,0))</f>
      </c>
      <c r="AG301" s="97"/>
      <c r="AH301" s="97"/>
      <c r="AI301" s="97"/>
      <c r="AJ301" s="97"/>
    </row>
    <row r="302" spans="2:36" s="15" customFormat="1" ht="15" customHeight="1">
      <c r="B302" s="125" t="s">
        <v>86</v>
      </c>
      <c r="C302" s="113" t="s">
        <v>303</v>
      </c>
      <c r="D302" s="19" t="str">
        <f>IF(D303="","",IF(D303&gt;H303,"○","×"))</f>
        <v>×</v>
      </c>
      <c r="E302" s="27">
        <f>IF(V293="","",V293)</f>
        <v>16</v>
      </c>
      <c r="F302" s="21" t="s">
        <v>118</v>
      </c>
      <c r="G302" s="27">
        <f>IF(T293="","",T293)</f>
        <v>21</v>
      </c>
      <c r="H302" s="22"/>
      <c r="I302" s="19" t="str">
        <f>IF(I303="","",IF(I303&gt;M303,"○","×"))</f>
        <v>×</v>
      </c>
      <c r="J302" s="20">
        <f>IF(V296="","",V296)</f>
        <v>12</v>
      </c>
      <c r="K302" s="21" t="s">
        <v>118</v>
      </c>
      <c r="L302" s="20">
        <f>IF(T296="","",T296)</f>
        <v>21</v>
      </c>
      <c r="M302" s="22"/>
      <c r="N302" s="19" t="str">
        <f>IF(N303="","",IF(N303&gt;R303,"○","×"))</f>
        <v>×</v>
      </c>
      <c r="O302" s="20">
        <f>IF(V299="","",V299)</f>
        <v>7</v>
      </c>
      <c r="P302" s="21" t="s">
        <v>118</v>
      </c>
      <c r="Q302" s="20">
        <f>IF(T299="","",T299)</f>
        <v>21</v>
      </c>
      <c r="R302" s="22"/>
      <c r="S302" s="80"/>
      <c r="T302" s="81"/>
      <c r="U302" s="81"/>
      <c r="V302" s="81"/>
      <c r="W302" s="82"/>
      <c r="X302" s="113">
        <f>IF(D302="","",COUNTIF(D302:R302,"○"))</f>
        <v>0</v>
      </c>
      <c r="Y302" s="90" t="s">
        <v>37</v>
      </c>
      <c r="Z302" s="93">
        <f>IF(D302="","",COUNTIF(D302:R302,"×"))</f>
        <v>3</v>
      </c>
      <c r="AA302" s="113">
        <f>IF(AD303="","",RANK(AD303,AD293:AD304))</f>
        <v>4</v>
      </c>
      <c r="AB302" s="93"/>
      <c r="AD302" s="96"/>
      <c r="AE302" s="97"/>
      <c r="AF302" s="97"/>
      <c r="AG302" s="97"/>
      <c r="AH302" s="97"/>
      <c r="AI302" s="97"/>
      <c r="AJ302" s="97"/>
    </row>
    <row r="303" spans="2:36" s="15" customFormat="1" ht="15" customHeight="1">
      <c r="B303" s="111"/>
      <c r="C303" s="114"/>
      <c r="D303" s="107">
        <f>W294</f>
        <v>0</v>
      </c>
      <c r="E303" s="29">
        <f>IF(V294="","",V294)</f>
        <v>13</v>
      </c>
      <c r="F303" s="21" t="s">
        <v>44</v>
      </c>
      <c r="G303" s="29">
        <f>IF(T294="","",T294)</f>
        <v>21</v>
      </c>
      <c r="H303" s="85">
        <f>S294</f>
        <v>2</v>
      </c>
      <c r="I303" s="78">
        <f>W297</f>
        <v>0</v>
      </c>
      <c r="J303" s="23">
        <f>IF(V297="","",V297)</f>
        <v>12</v>
      </c>
      <c r="K303" s="21" t="s">
        <v>120</v>
      </c>
      <c r="L303" s="23">
        <f>IF(T297="","",T297)</f>
        <v>21</v>
      </c>
      <c r="M303" s="85">
        <f>S297</f>
        <v>2</v>
      </c>
      <c r="N303" s="78">
        <f>W300</f>
        <v>0</v>
      </c>
      <c r="O303" s="23">
        <f>IF(V300="","",V300)</f>
        <v>7</v>
      </c>
      <c r="P303" s="21" t="s">
        <v>120</v>
      </c>
      <c r="Q303" s="23">
        <f>IF(T300="","",T300)</f>
        <v>21</v>
      </c>
      <c r="R303" s="85">
        <f>S300</f>
        <v>2</v>
      </c>
      <c r="S303" s="83"/>
      <c r="T303" s="127"/>
      <c r="U303" s="127"/>
      <c r="V303" s="127"/>
      <c r="W303" s="128"/>
      <c r="X303" s="114"/>
      <c r="Y303" s="91"/>
      <c r="Z303" s="94"/>
      <c r="AA303" s="114"/>
      <c r="AB303" s="94"/>
      <c r="AD303" s="96">
        <f>IF(X302="","",X302*1000+(D303+I303+N303)*100+((D303+I303+N303)-(H303+M303+R303))*10+((SUM(E302:E304)+SUM(J302:J304)+SUM(O302:O304))-(SUM(G302:G304)+SUM(L302:L304)+SUM(Q302:Q304))))</f>
        <v>-119</v>
      </c>
      <c r="AE303" s="97"/>
      <c r="AF303" s="97"/>
      <c r="AG303" s="97"/>
      <c r="AH303" s="97"/>
      <c r="AI303" s="97"/>
      <c r="AJ303" s="97"/>
    </row>
    <row r="304" spans="2:36" s="15" customFormat="1" ht="15" customHeight="1">
      <c r="B304" s="112"/>
      <c r="C304" s="115"/>
      <c r="D304" s="108"/>
      <c r="E304" s="30">
        <f>IF(V295="","",V295)</f>
      </c>
      <c r="F304" s="21" t="s">
        <v>120</v>
      </c>
      <c r="G304" s="30">
        <f>IF(T295="","",T295)</f>
      </c>
      <c r="H304" s="86"/>
      <c r="I304" s="79"/>
      <c r="J304" s="25">
        <f>IF(V298="","",V298)</f>
      </c>
      <c r="K304" s="26" t="s">
        <v>120</v>
      </c>
      <c r="L304" s="25">
        <f>IF(T298="","",T298)</f>
      </c>
      <c r="M304" s="86"/>
      <c r="N304" s="79"/>
      <c r="O304" s="25">
        <f>IF(V301="","",V301)</f>
      </c>
      <c r="P304" s="26" t="s">
        <v>120</v>
      </c>
      <c r="Q304" s="25">
        <f>IF(T301="","",T301)</f>
      </c>
      <c r="R304" s="86"/>
      <c r="S304" s="129"/>
      <c r="T304" s="130"/>
      <c r="U304" s="130"/>
      <c r="V304" s="130"/>
      <c r="W304" s="131"/>
      <c r="X304" s="115"/>
      <c r="Y304" s="92"/>
      <c r="Z304" s="84"/>
      <c r="AA304" s="115"/>
      <c r="AB304" s="84"/>
      <c r="AD304" s="96"/>
      <c r="AE304" s="97"/>
      <c r="AF304" s="97"/>
      <c r="AG304" s="97"/>
      <c r="AH304" s="97"/>
      <c r="AI304" s="97"/>
      <c r="AJ304" s="97"/>
    </row>
    <row r="305" spans="2:36" s="15" customFormat="1" ht="15" customHeight="1">
      <c r="B305" s="31"/>
      <c r="C305" s="32"/>
      <c r="D305" s="33"/>
      <c r="E305" s="33"/>
      <c r="F305" s="34"/>
      <c r="G305" s="33"/>
      <c r="AD305" s="96"/>
      <c r="AE305" s="97"/>
      <c r="AF305" s="97"/>
      <c r="AG305" s="97"/>
      <c r="AH305" s="97"/>
      <c r="AI305" s="97"/>
      <c r="AJ305" s="97"/>
    </row>
    <row r="306" spans="2:36" s="15" customFormat="1" ht="15" customHeight="1">
      <c r="B306" s="16" t="s">
        <v>27</v>
      </c>
      <c r="C306" s="17"/>
      <c r="D306" s="126" t="s">
        <v>311</v>
      </c>
      <c r="E306" s="88"/>
      <c r="F306" s="88"/>
      <c r="G306" s="88"/>
      <c r="H306" s="89"/>
      <c r="I306" s="126" t="s">
        <v>204</v>
      </c>
      <c r="J306" s="88"/>
      <c r="K306" s="88"/>
      <c r="L306" s="88"/>
      <c r="M306" s="89"/>
      <c r="N306" s="126" t="s">
        <v>197</v>
      </c>
      <c r="O306" s="88"/>
      <c r="P306" s="88"/>
      <c r="Q306" s="88"/>
      <c r="R306" s="89"/>
      <c r="S306" s="126" t="s">
        <v>312</v>
      </c>
      <c r="T306" s="88"/>
      <c r="U306" s="88"/>
      <c r="V306" s="88"/>
      <c r="W306" s="89"/>
      <c r="X306" s="126" t="s">
        <v>33</v>
      </c>
      <c r="Y306" s="88"/>
      <c r="Z306" s="89"/>
      <c r="AA306" s="126" t="s">
        <v>34</v>
      </c>
      <c r="AB306" s="89"/>
      <c r="AD306" s="96"/>
      <c r="AE306" s="97"/>
      <c r="AF306" s="97"/>
      <c r="AG306" s="97"/>
      <c r="AH306" s="97"/>
      <c r="AI306" s="97"/>
      <c r="AJ306" s="97"/>
    </row>
    <row r="307" spans="2:36" s="15" customFormat="1" ht="15" customHeight="1">
      <c r="B307" s="125" t="s">
        <v>130</v>
      </c>
      <c r="C307" s="113" t="s">
        <v>307</v>
      </c>
      <c r="D307" s="80"/>
      <c r="E307" s="81"/>
      <c r="F307" s="81"/>
      <c r="G307" s="81"/>
      <c r="H307" s="82"/>
      <c r="I307" s="19" t="str">
        <f>IF(I308="","",IF(I308&gt;M308,"○","×"))</f>
        <v>×</v>
      </c>
      <c r="J307" s="20">
        <v>18</v>
      </c>
      <c r="K307" s="21" t="s">
        <v>187</v>
      </c>
      <c r="L307" s="20">
        <v>21</v>
      </c>
      <c r="M307" s="22"/>
      <c r="N307" s="19" t="str">
        <f>IF(N308="","",IF(N308&gt;R308,"○","×"))</f>
        <v>○</v>
      </c>
      <c r="O307" s="20">
        <v>21</v>
      </c>
      <c r="P307" s="21" t="s">
        <v>187</v>
      </c>
      <c r="Q307" s="20">
        <v>6</v>
      </c>
      <c r="R307" s="22"/>
      <c r="S307" s="19" t="str">
        <f>IF(S308="","",IF(S308&gt;W308,"○","×"))</f>
        <v>○</v>
      </c>
      <c r="T307" s="20">
        <v>21</v>
      </c>
      <c r="U307" s="21" t="s">
        <v>173</v>
      </c>
      <c r="V307" s="20">
        <v>9</v>
      </c>
      <c r="W307" s="22"/>
      <c r="X307" s="113">
        <f>IF(I307="","",COUNTIF(I307:W307,"○"))</f>
        <v>2</v>
      </c>
      <c r="Y307" s="90" t="s">
        <v>37</v>
      </c>
      <c r="Z307" s="93">
        <f>IF(I307="","",COUNTIF(I307:W307,"×"))</f>
        <v>1</v>
      </c>
      <c r="AA307" s="113">
        <f>IF(AD308="","",RANK(AD308,AD307:AD318))</f>
        <v>2</v>
      </c>
      <c r="AB307" s="93"/>
      <c r="AD307" s="96"/>
      <c r="AE307" s="97">
        <f>IF(J307="","",IF(J307&gt;L307,1,0))</f>
        <v>0</v>
      </c>
      <c r="AF307" s="97">
        <f>IF(J307="","",IF(J307&lt;L307,1,0))</f>
        <v>1</v>
      </c>
      <c r="AG307" s="97">
        <f>IF(O307="","",IF(O307&gt;Q307,1,0))</f>
        <v>1</v>
      </c>
      <c r="AH307" s="97">
        <f>IF(O307="","",IF(O307&lt;Q307,1,0))</f>
        <v>0</v>
      </c>
      <c r="AI307" s="97">
        <f>IF(T307="","",IF(T307&gt;V307,1,0))</f>
        <v>1</v>
      </c>
      <c r="AJ307" s="97">
        <f>IF(T307="","",IF(T307&lt;V307,1,0))</f>
        <v>0</v>
      </c>
    </row>
    <row r="308" spans="2:36" s="15" customFormat="1" ht="15" customHeight="1">
      <c r="B308" s="111"/>
      <c r="C308" s="114"/>
      <c r="D308" s="83"/>
      <c r="E308" s="127"/>
      <c r="F308" s="127"/>
      <c r="G308" s="127"/>
      <c r="H308" s="128"/>
      <c r="I308" s="78">
        <f>IF(J307="","",SUM(AE307:AE309))</f>
        <v>0</v>
      </c>
      <c r="J308" s="23">
        <v>13</v>
      </c>
      <c r="K308" s="21" t="s">
        <v>40</v>
      </c>
      <c r="L308" s="23">
        <v>21</v>
      </c>
      <c r="M308" s="85">
        <f>IF(J307="","",SUM(AF307:AF309))</f>
        <v>2</v>
      </c>
      <c r="N308" s="78">
        <f>IF(O307="","",SUM(AG307:AG309))</f>
        <v>2</v>
      </c>
      <c r="O308" s="23">
        <v>21</v>
      </c>
      <c r="P308" s="21" t="s">
        <v>35</v>
      </c>
      <c r="Q308" s="23">
        <v>14</v>
      </c>
      <c r="R308" s="85">
        <f>IF(O307="","",SUM(AH307:AH309))</f>
        <v>0</v>
      </c>
      <c r="S308" s="78">
        <f>IF(T307="","",SUM(AI307:AI309))</f>
        <v>2</v>
      </c>
      <c r="T308" s="23">
        <v>21</v>
      </c>
      <c r="U308" s="21" t="s">
        <v>284</v>
      </c>
      <c r="V308" s="23">
        <v>13</v>
      </c>
      <c r="W308" s="85">
        <f>IF(T307="","",SUM(AJ307:AJ309))</f>
        <v>0</v>
      </c>
      <c r="X308" s="114"/>
      <c r="Y308" s="91"/>
      <c r="Z308" s="94"/>
      <c r="AA308" s="114"/>
      <c r="AB308" s="94"/>
      <c r="AD308" s="96">
        <f>IF(X307="","",X307*1000+(I308+N308+S308)*100+((I308+N308+S308)-(M308+R308+W308))*10+((SUM(J307:J309)+SUM(O307:O309)+SUM(T307:T309))-(SUM(L307:L309)+SUM(Q307:Q309)+SUM(V307:V309))))</f>
        <v>2451</v>
      </c>
      <c r="AE308" s="97">
        <f>IF(J308="","",IF(J308&gt;L308,1,0))</f>
        <v>0</v>
      </c>
      <c r="AF308" s="97">
        <f>IF(J308="","",IF(J308&lt;L308,1,0))</f>
        <v>1</v>
      </c>
      <c r="AG308" s="97">
        <f>IF(O308="","",IF(O308&gt;Q308,1,0))</f>
        <v>1</v>
      </c>
      <c r="AH308" s="97">
        <f>IF(O308="","",IF(O308&lt;Q308,1,0))</f>
        <v>0</v>
      </c>
      <c r="AI308" s="97">
        <f>IF(T308="","",IF(T308&gt;V308,1,0))</f>
        <v>1</v>
      </c>
      <c r="AJ308" s="97">
        <f>IF(T308="","",IF(T308&lt;V308,1,0))</f>
        <v>0</v>
      </c>
    </row>
    <row r="309" spans="2:36" s="15" customFormat="1" ht="15" customHeight="1">
      <c r="B309" s="112"/>
      <c r="C309" s="115"/>
      <c r="D309" s="129"/>
      <c r="E309" s="130"/>
      <c r="F309" s="130"/>
      <c r="G309" s="130"/>
      <c r="H309" s="131"/>
      <c r="I309" s="79"/>
      <c r="J309" s="25"/>
      <c r="K309" s="21" t="s">
        <v>175</v>
      </c>
      <c r="L309" s="25"/>
      <c r="M309" s="86"/>
      <c r="N309" s="79"/>
      <c r="O309" s="25"/>
      <c r="P309" s="26" t="s">
        <v>175</v>
      </c>
      <c r="Q309" s="25"/>
      <c r="R309" s="86"/>
      <c r="S309" s="79"/>
      <c r="T309" s="25"/>
      <c r="U309" s="21" t="s">
        <v>175</v>
      </c>
      <c r="V309" s="25"/>
      <c r="W309" s="86"/>
      <c r="X309" s="115"/>
      <c r="Y309" s="92"/>
      <c r="Z309" s="84"/>
      <c r="AA309" s="115"/>
      <c r="AB309" s="84"/>
      <c r="AD309" s="96"/>
      <c r="AE309" s="97">
        <f>IF(J309="","",IF(J309&gt;L309,1,0))</f>
      </c>
      <c r="AF309" s="97">
        <f>IF(J309="","",IF(J309&lt;L309,1,0))</f>
      </c>
      <c r="AG309" s="97">
        <f>IF(O309="","",IF(O309&gt;Q309,1,0))</f>
      </c>
      <c r="AH309" s="97">
        <f>IF(O309="","",IF(O309&lt;Q309,1,0))</f>
      </c>
      <c r="AI309" s="97">
        <f>IF(T309="","",IF(T309&gt;V309,1,0))</f>
      </c>
      <c r="AJ309" s="97">
        <f>IF(T309="","",IF(T309&lt;V309,1,0))</f>
      </c>
    </row>
    <row r="310" spans="2:36" s="15" customFormat="1" ht="15" customHeight="1">
      <c r="B310" s="125" t="s">
        <v>75</v>
      </c>
      <c r="C310" s="113" t="s">
        <v>308</v>
      </c>
      <c r="D310" s="19" t="str">
        <f>IF(D311="","",IF(D311&gt;H311,"○","×"))</f>
        <v>○</v>
      </c>
      <c r="E310" s="27">
        <f>IF(L307="","",L307)</f>
        <v>21</v>
      </c>
      <c r="F310" s="21" t="s">
        <v>176</v>
      </c>
      <c r="G310" s="27">
        <f>IF(J307="","",J307)</f>
        <v>18</v>
      </c>
      <c r="H310" s="22"/>
      <c r="I310" s="80"/>
      <c r="J310" s="81"/>
      <c r="K310" s="81"/>
      <c r="L310" s="81"/>
      <c r="M310" s="82"/>
      <c r="N310" s="19" t="str">
        <f>IF(N311="","",IF(N311&gt;R311,"○","×"))</f>
        <v>○</v>
      </c>
      <c r="O310" s="20">
        <v>21</v>
      </c>
      <c r="P310" s="21" t="s">
        <v>40</v>
      </c>
      <c r="Q310" s="20">
        <v>11</v>
      </c>
      <c r="R310" s="22"/>
      <c r="S310" s="19" t="str">
        <f>IF(S311="","",IF(S311&gt;W311,"○","×"))</f>
        <v>○</v>
      </c>
      <c r="T310" s="20">
        <v>21</v>
      </c>
      <c r="U310" s="28" t="s">
        <v>175</v>
      </c>
      <c r="V310" s="20">
        <v>10</v>
      </c>
      <c r="W310" s="22"/>
      <c r="X310" s="113">
        <f>IF(D310="","",COUNTIF(D310:W312,"○"))</f>
        <v>3</v>
      </c>
      <c r="Y310" s="90" t="s">
        <v>37</v>
      </c>
      <c r="Z310" s="93">
        <f>IF(D310="","",COUNTIF(D310:W312,"×"))</f>
        <v>0</v>
      </c>
      <c r="AA310" s="113">
        <f>IF(AD311="","",RANK(AD311,AD307:AD318))</f>
        <v>1</v>
      </c>
      <c r="AB310" s="93"/>
      <c r="AD310" s="96"/>
      <c r="AE310" s="97">
        <f>IF(O310="","",IF(O310&gt;Q310,1,0))</f>
        <v>1</v>
      </c>
      <c r="AF310" s="97">
        <f>IF(O310="","",IF(O310&lt;Q310,1,0))</f>
        <v>0</v>
      </c>
      <c r="AG310" s="97">
        <f>IF(T310="","",IF(T310&gt;V310,1,0))</f>
        <v>1</v>
      </c>
      <c r="AH310" s="97">
        <f>IF(T310="","",IF(T310&lt;V310,1,0))</f>
        <v>0</v>
      </c>
      <c r="AI310" s="97"/>
      <c r="AJ310" s="97"/>
    </row>
    <row r="311" spans="2:36" s="15" customFormat="1" ht="15" customHeight="1">
      <c r="B311" s="111"/>
      <c r="C311" s="114"/>
      <c r="D311" s="107">
        <f>M308</f>
        <v>2</v>
      </c>
      <c r="E311" s="29">
        <f>IF(L308="","",L308)</f>
        <v>21</v>
      </c>
      <c r="F311" s="21" t="s">
        <v>55</v>
      </c>
      <c r="G311" s="29">
        <f>IF(J308="","",J308)</f>
        <v>13</v>
      </c>
      <c r="H311" s="85">
        <f>I308</f>
        <v>0</v>
      </c>
      <c r="I311" s="83"/>
      <c r="J311" s="127"/>
      <c r="K311" s="127"/>
      <c r="L311" s="127"/>
      <c r="M311" s="128"/>
      <c r="N311" s="78">
        <f>IF(O310="","",SUM(AE310:AE312))</f>
        <v>2</v>
      </c>
      <c r="O311" s="23">
        <v>21</v>
      </c>
      <c r="P311" s="21" t="s">
        <v>177</v>
      </c>
      <c r="Q311" s="23">
        <v>3</v>
      </c>
      <c r="R311" s="85">
        <f>IF(O310="","",SUM(AF310:AF312))</f>
        <v>0</v>
      </c>
      <c r="S311" s="78">
        <f>IF(T310="","",SUM(AG310:AG312))</f>
        <v>2</v>
      </c>
      <c r="T311" s="23">
        <v>21</v>
      </c>
      <c r="U311" s="21" t="s">
        <v>55</v>
      </c>
      <c r="V311" s="23">
        <v>5</v>
      </c>
      <c r="W311" s="85">
        <f>IF(T310="","",SUM(AH310:AH312))</f>
        <v>0</v>
      </c>
      <c r="X311" s="114"/>
      <c r="Y311" s="91"/>
      <c r="Z311" s="94"/>
      <c r="AA311" s="114"/>
      <c r="AB311" s="94"/>
      <c r="AD311" s="96">
        <f>IF(X310="","",X310*1000+(D311+N311+S311)*100+((D311+N311+S311)-(H311+R311+W311))*10+((SUM(E310:E312)+SUM(O310:O312)+SUM(T310:T312))-(SUM(G310:G312)+SUM(Q310:Q312)+SUM(V310:V312))))</f>
        <v>3726</v>
      </c>
      <c r="AE311" s="97">
        <f>IF(O311="","",IF(O311&gt;Q311,1,0))</f>
        <v>1</v>
      </c>
      <c r="AF311" s="97">
        <f>IF(O311="","",IF(O311&lt;Q311,1,0))</f>
        <v>0</v>
      </c>
      <c r="AG311" s="97">
        <f>IF(T311="","",IF(T311&gt;V311,1,0))</f>
        <v>1</v>
      </c>
      <c r="AH311" s="97">
        <f>IF(T311="","",IF(T311&lt;V311,1,0))</f>
        <v>0</v>
      </c>
      <c r="AI311" s="97"/>
      <c r="AJ311" s="97"/>
    </row>
    <row r="312" spans="2:36" s="15" customFormat="1" ht="15" customHeight="1">
      <c r="B312" s="112"/>
      <c r="C312" s="115"/>
      <c r="D312" s="108"/>
      <c r="E312" s="30">
        <f>IF(L309="","",L309)</f>
      </c>
      <c r="F312" s="26" t="s">
        <v>35</v>
      </c>
      <c r="G312" s="30">
        <f>IF(J309="","",J309)</f>
      </c>
      <c r="H312" s="86"/>
      <c r="I312" s="129"/>
      <c r="J312" s="130"/>
      <c r="K312" s="130"/>
      <c r="L312" s="130"/>
      <c r="M312" s="131"/>
      <c r="N312" s="79"/>
      <c r="O312" s="25"/>
      <c r="P312" s="21" t="s">
        <v>35</v>
      </c>
      <c r="Q312" s="25"/>
      <c r="R312" s="86"/>
      <c r="S312" s="79"/>
      <c r="T312" s="25"/>
      <c r="U312" s="26" t="s">
        <v>35</v>
      </c>
      <c r="V312" s="25"/>
      <c r="W312" s="86"/>
      <c r="X312" s="115"/>
      <c r="Y312" s="92"/>
      <c r="Z312" s="84"/>
      <c r="AA312" s="115"/>
      <c r="AB312" s="84"/>
      <c r="AD312" s="96"/>
      <c r="AE312" s="97">
        <f>IF(O312="","",IF(O312&gt;Q312,1,0))</f>
      </c>
      <c r="AF312" s="97">
        <f>IF(O312="","",IF(O312&lt;Q312,1,0))</f>
      </c>
      <c r="AG312" s="97">
        <f>IF(T312="","",IF(T312&gt;V312,1,0))</f>
      </c>
      <c r="AH312" s="97">
        <f>IF(T312="","",IF(T312&lt;V312,1,0))</f>
      </c>
      <c r="AI312" s="97"/>
      <c r="AJ312" s="97"/>
    </row>
    <row r="313" spans="2:36" s="15" customFormat="1" ht="15" customHeight="1">
      <c r="B313" s="125" t="s">
        <v>129</v>
      </c>
      <c r="C313" s="113" t="s">
        <v>309</v>
      </c>
      <c r="D313" s="19" t="str">
        <f>IF(D314="","",IF(D314&gt;H314,"○","×"))</f>
        <v>×</v>
      </c>
      <c r="E313" s="27">
        <f>IF(Q307="","",Q307)</f>
        <v>6</v>
      </c>
      <c r="F313" s="21" t="s">
        <v>285</v>
      </c>
      <c r="G313" s="27">
        <f>IF(O307="","",O307)</f>
        <v>21</v>
      </c>
      <c r="H313" s="22"/>
      <c r="I313" s="19" t="str">
        <f>IF(I314="","",IF(I314&gt;M314,"○","×"))</f>
        <v>×</v>
      </c>
      <c r="J313" s="20">
        <f>IF(Q310="","",Q310)</f>
        <v>11</v>
      </c>
      <c r="K313" s="21" t="s">
        <v>35</v>
      </c>
      <c r="L313" s="20">
        <f>IF(O310="","",O310)</f>
        <v>21</v>
      </c>
      <c r="M313" s="22"/>
      <c r="N313" s="80"/>
      <c r="O313" s="81"/>
      <c r="P313" s="81"/>
      <c r="Q313" s="81"/>
      <c r="R313" s="82"/>
      <c r="S313" s="19" t="str">
        <f>IF(S314="","",IF(S314&gt;W314,"○","×"))</f>
        <v>×</v>
      </c>
      <c r="T313" s="20">
        <v>19</v>
      </c>
      <c r="U313" s="21" t="s">
        <v>40</v>
      </c>
      <c r="V313" s="20">
        <v>21</v>
      </c>
      <c r="W313" s="22"/>
      <c r="X313" s="113">
        <f>IF(D313="","",COUNTIF(D313:W315,"○"))</f>
        <v>0</v>
      </c>
      <c r="Y313" s="90" t="s">
        <v>37</v>
      </c>
      <c r="Z313" s="93">
        <f>IF(D313="","",COUNTIF(D313:W315,"×"))</f>
        <v>3</v>
      </c>
      <c r="AA313" s="113">
        <f>IF(AD314="","",RANK(AD314,AD307:AD318))</f>
        <v>4</v>
      </c>
      <c r="AB313" s="93"/>
      <c r="AD313" s="96"/>
      <c r="AE313" s="97">
        <f>IF(T313="","",IF(T313&gt;V313,1,0))</f>
        <v>0</v>
      </c>
      <c r="AF313" s="97">
        <f>IF(T313="","",IF(T313&lt;V313,1,0))</f>
        <v>1</v>
      </c>
      <c r="AG313" s="97"/>
      <c r="AH313" s="97"/>
      <c r="AI313" s="97"/>
      <c r="AJ313" s="97"/>
    </row>
    <row r="314" spans="2:36" s="15" customFormat="1" ht="15" customHeight="1">
      <c r="B314" s="111"/>
      <c r="C314" s="114"/>
      <c r="D314" s="107">
        <f>R308</f>
        <v>0</v>
      </c>
      <c r="E314" s="29">
        <f>IF(Q308="","",Q308)</f>
        <v>14</v>
      </c>
      <c r="F314" s="21" t="s">
        <v>35</v>
      </c>
      <c r="G314" s="29">
        <f>IF(O308="","",O308)</f>
        <v>21</v>
      </c>
      <c r="H314" s="85">
        <f>N308</f>
        <v>2</v>
      </c>
      <c r="I314" s="78">
        <f>R311</f>
        <v>0</v>
      </c>
      <c r="J314" s="23">
        <f>IF(Q311="","",Q311)</f>
        <v>3</v>
      </c>
      <c r="K314" s="21" t="s">
        <v>120</v>
      </c>
      <c r="L314" s="23">
        <f>IF(O311="","",O311)</f>
        <v>21</v>
      </c>
      <c r="M314" s="85">
        <f>N311</f>
        <v>2</v>
      </c>
      <c r="N314" s="83"/>
      <c r="O314" s="127"/>
      <c r="P314" s="127"/>
      <c r="Q314" s="127"/>
      <c r="R314" s="128"/>
      <c r="S314" s="78">
        <f>IF(T313="","",SUM(AE313:AE315))</f>
        <v>0</v>
      </c>
      <c r="T314" s="23">
        <v>17</v>
      </c>
      <c r="U314" s="21" t="s">
        <v>35</v>
      </c>
      <c r="V314" s="23">
        <v>21</v>
      </c>
      <c r="W314" s="85">
        <f>IF(T313="","",SUM(AF313:AF315))</f>
        <v>2</v>
      </c>
      <c r="X314" s="114"/>
      <c r="Y314" s="91"/>
      <c r="Z314" s="94"/>
      <c r="AA314" s="114"/>
      <c r="AB314" s="94"/>
      <c r="AD314" s="96">
        <f>IF(X313="","",X313*1000+(D314+I314+S314)*100+((D314+I314+S314)-(H314+M314+W314))*10+((SUM(E313:E315)+SUM(J313:J315)+SUM(T313:T315))-(SUM(G313:G315)+SUM(L313:L315)+SUM(V313:V315))))</f>
        <v>-116</v>
      </c>
      <c r="AE314" s="97">
        <f>IF(T314="","",IF(T314&gt;V314,1,0))</f>
        <v>0</v>
      </c>
      <c r="AF314" s="97">
        <f>IF(T314="","",IF(T314&lt;V314,1,0))</f>
        <v>1</v>
      </c>
      <c r="AG314" s="97"/>
      <c r="AH314" s="97"/>
      <c r="AI314" s="97"/>
      <c r="AJ314" s="97"/>
    </row>
    <row r="315" spans="2:36" s="15" customFormat="1" ht="15" customHeight="1">
      <c r="B315" s="112"/>
      <c r="C315" s="115"/>
      <c r="D315" s="108"/>
      <c r="E315" s="30">
        <f>IF(Q309="","",Q309)</f>
      </c>
      <c r="F315" s="26" t="s">
        <v>35</v>
      </c>
      <c r="G315" s="30">
        <f>IF(O309="","",O309)</f>
      </c>
      <c r="H315" s="86"/>
      <c r="I315" s="79"/>
      <c r="J315" s="25">
        <f>IF(Q312="","",Q312)</f>
      </c>
      <c r="K315" s="26" t="s">
        <v>44</v>
      </c>
      <c r="L315" s="25">
        <f>IF(O312="","",O312)</f>
      </c>
      <c r="M315" s="86"/>
      <c r="N315" s="129"/>
      <c r="O315" s="130"/>
      <c r="P315" s="130"/>
      <c r="Q315" s="130"/>
      <c r="R315" s="131"/>
      <c r="S315" s="79"/>
      <c r="T315" s="25"/>
      <c r="U315" s="21" t="s">
        <v>286</v>
      </c>
      <c r="V315" s="25"/>
      <c r="W315" s="86"/>
      <c r="X315" s="115"/>
      <c r="Y315" s="92"/>
      <c r="Z315" s="84"/>
      <c r="AA315" s="115"/>
      <c r="AB315" s="84"/>
      <c r="AD315" s="96"/>
      <c r="AE315" s="97">
        <f>IF(T315="","",IF(T315&gt;V315,1,0))</f>
      </c>
      <c r="AF315" s="97">
        <f>IF(T315="","",IF(T315&lt;V315,1,0))</f>
      </c>
      <c r="AG315" s="97"/>
      <c r="AH315" s="97"/>
      <c r="AI315" s="97"/>
      <c r="AJ315" s="97"/>
    </row>
    <row r="316" spans="2:36" s="15" customFormat="1" ht="15" customHeight="1">
      <c r="B316" s="125" t="s">
        <v>86</v>
      </c>
      <c r="C316" s="113" t="s">
        <v>310</v>
      </c>
      <c r="D316" s="19" t="str">
        <f>IF(D317="","",IF(D317&gt;H317,"○","×"))</f>
        <v>×</v>
      </c>
      <c r="E316" s="27">
        <f>IF(V307="","",V307)</f>
        <v>9</v>
      </c>
      <c r="F316" s="21" t="s">
        <v>287</v>
      </c>
      <c r="G316" s="27">
        <f>IF(T307="","",T307)</f>
        <v>21</v>
      </c>
      <c r="H316" s="22"/>
      <c r="I316" s="19" t="str">
        <f>IF(I317="","",IF(I317&gt;M317,"○","×"))</f>
        <v>×</v>
      </c>
      <c r="J316" s="20">
        <f>IF(V310="","",V310)</f>
        <v>10</v>
      </c>
      <c r="K316" s="21" t="s">
        <v>288</v>
      </c>
      <c r="L316" s="20">
        <f>IF(T310="","",T310)</f>
        <v>21</v>
      </c>
      <c r="M316" s="22"/>
      <c r="N316" s="19" t="str">
        <f>IF(N317="","",IF(N317&gt;R317,"○","×"))</f>
        <v>○</v>
      </c>
      <c r="O316" s="20">
        <f>IF(V313="","",V313)</f>
        <v>21</v>
      </c>
      <c r="P316" s="21" t="s">
        <v>289</v>
      </c>
      <c r="Q316" s="20">
        <f>IF(T313="","",T313)</f>
        <v>19</v>
      </c>
      <c r="R316" s="22"/>
      <c r="S316" s="80"/>
      <c r="T316" s="81"/>
      <c r="U316" s="81"/>
      <c r="V316" s="81"/>
      <c r="W316" s="82"/>
      <c r="X316" s="113">
        <f>IF(D316="","",COUNTIF(D316:R316,"○"))</f>
        <v>1</v>
      </c>
      <c r="Y316" s="90" t="s">
        <v>37</v>
      </c>
      <c r="Z316" s="93">
        <f>IF(D316="","",COUNTIF(D316:R316,"×"))</f>
        <v>2</v>
      </c>
      <c r="AA316" s="113">
        <f>IF(AD317="","",RANK(AD317,AD307:AD318))</f>
        <v>3</v>
      </c>
      <c r="AB316" s="93"/>
      <c r="AD316" s="96"/>
      <c r="AE316" s="97"/>
      <c r="AF316" s="97"/>
      <c r="AG316" s="97"/>
      <c r="AH316" s="97"/>
      <c r="AI316" s="97"/>
      <c r="AJ316" s="97"/>
    </row>
    <row r="317" spans="2:36" s="15" customFormat="1" ht="15" customHeight="1">
      <c r="B317" s="111"/>
      <c r="C317" s="114"/>
      <c r="D317" s="107">
        <f>W308</f>
        <v>0</v>
      </c>
      <c r="E317" s="29">
        <f>IF(V308="","",V308)</f>
        <v>13</v>
      </c>
      <c r="F317" s="21" t="s">
        <v>281</v>
      </c>
      <c r="G317" s="29">
        <f>IF(T308="","",T308)</f>
        <v>21</v>
      </c>
      <c r="H317" s="85">
        <f>S308</f>
        <v>2</v>
      </c>
      <c r="I317" s="78">
        <f>W311</f>
        <v>0</v>
      </c>
      <c r="J317" s="23">
        <f>IF(V311="","",V311)</f>
        <v>5</v>
      </c>
      <c r="K317" s="21" t="s">
        <v>281</v>
      </c>
      <c r="L317" s="23">
        <f>IF(T311="","",T311)</f>
        <v>21</v>
      </c>
      <c r="M317" s="85">
        <f>S311</f>
        <v>2</v>
      </c>
      <c r="N317" s="78">
        <f>W314</f>
        <v>2</v>
      </c>
      <c r="O317" s="23">
        <f>IF(V314="","",V314)</f>
        <v>21</v>
      </c>
      <c r="P317" s="21" t="s">
        <v>64</v>
      </c>
      <c r="Q317" s="23">
        <f>IF(T314="","",T314)</f>
        <v>17</v>
      </c>
      <c r="R317" s="85">
        <f>S314</f>
        <v>0</v>
      </c>
      <c r="S317" s="83"/>
      <c r="T317" s="127"/>
      <c r="U317" s="127"/>
      <c r="V317" s="127"/>
      <c r="W317" s="128"/>
      <c r="X317" s="114"/>
      <c r="Y317" s="91"/>
      <c r="Z317" s="94"/>
      <c r="AA317" s="114"/>
      <c r="AB317" s="94"/>
      <c r="AD317" s="96">
        <f>IF(X316="","",X316*1000+(D317+I317+N317)*100+((D317+I317+N317)-(H317+M317+R317))*10+((SUM(E316:E318)+SUM(J316:J318)+SUM(O316:O318))-(SUM(G316:G318)+SUM(L316:L318)+SUM(Q316:Q318))))</f>
        <v>1139</v>
      </c>
      <c r="AE317" s="97"/>
      <c r="AF317" s="97"/>
      <c r="AG317" s="97"/>
      <c r="AH317" s="97"/>
      <c r="AI317" s="97"/>
      <c r="AJ317" s="97"/>
    </row>
    <row r="318" spans="2:36" s="15" customFormat="1" ht="15" customHeight="1">
      <c r="B318" s="112"/>
      <c r="C318" s="115"/>
      <c r="D318" s="108"/>
      <c r="E318" s="30">
        <f>IF(V309="","",V309)</f>
      </c>
      <c r="F318" s="21" t="s">
        <v>35</v>
      </c>
      <c r="G318" s="30">
        <f>IF(T309="","",T309)</f>
      </c>
      <c r="H318" s="86"/>
      <c r="I318" s="79"/>
      <c r="J318" s="25">
        <f>IF(V312="","",V312)</f>
      </c>
      <c r="K318" s="26" t="s">
        <v>35</v>
      </c>
      <c r="L318" s="25">
        <f>IF(T312="","",T312)</f>
      </c>
      <c r="M318" s="86"/>
      <c r="N318" s="79"/>
      <c r="O318" s="25">
        <f>IF(V315="","",V315)</f>
      </c>
      <c r="P318" s="26" t="s">
        <v>120</v>
      </c>
      <c r="Q318" s="25">
        <f>IF(T315="","",T315)</f>
      </c>
      <c r="R318" s="86"/>
      <c r="S318" s="129"/>
      <c r="T318" s="130"/>
      <c r="U318" s="130"/>
      <c r="V318" s="130"/>
      <c r="W318" s="131"/>
      <c r="X318" s="115"/>
      <c r="Y318" s="92"/>
      <c r="Z318" s="84"/>
      <c r="AA318" s="115"/>
      <c r="AB318" s="84"/>
      <c r="AD318" s="96"/>
      <c r="AE318" s="97"/>
      <c r="AF318" s="97"/>
      <c r="AG318" s="97"/>
      <c r="AH318" s="97"/>
      <c r="AI318" s="97"/>
      <c r="AJ318" s="97"/>
    </row>
    <row r="319" spans="2:36" s="15" customFormat="1" ht="15" customHeight="1">
      <c r="B319" s="31"/>
      <c r="C319" s="32"/>
      <c r="D319" s="33"/>
      <c r="E319" s="33"/>
      <c r="F319" s="34"/>
      <c r="G319" s="33"/>
      <c r="AD319" s="96"/>
      <c r="AE319" s="97"/>
      <c r="AF319" s="97"/>
      <c r="AG319" s="97"/>
      <c r="AH319" s="97"/>
      <c r="AI319" s="97"/>
      <c r="AJ319" s="97"/>
    </row>
    <row r="320" spans="2:36" s="15" customFormat="1" ht="15" customHeight="1">
      <c r="B320" s="16" t="s">
        <v>28</v>
      </c>
      <c r="C320" s="17"/>
      <c r="D320" s="126" t="s">
        <v>317</v>
      </c>
      <c r="E320" s="88"/>
      <c r="F320" s="88"/>
      <c r="G320" s="88"/>
      <c r="H320" s="89"/>
      <c r="I320" s="126" t="s">
        <v>318</v>
      </c>
      <c r="J320" s="88"/>
      <c r="K320" s="88"/>
      <c r="L320" s="88"/>
      <c r="M320" s="89"/>
      <c r="N320" s="126" t="s">
        <v>141</v>
      </c>
      <c r="O320" s="88"/>
      <c r="P320" s="88"/>
      <c r="Q320" s="88"/>
      <c r="R320" s="89"/>
      <c r="S320" s="126" t="s">
        <v>236</v>
      </c>
      <c r="T320" s="88"/>
      <c r="U320" s="88"/>
      <c r="V320" s="88"/>
      <c r="W320" s="89"/>
      <c r="X320" s="126" t="s">
        <v>33</v>
      </c>
      <c r="Y320" s="88"/>
      <c r="Z320" s="89"/>
      <c r="AA320" s="126" t="s">
        <v>34</v>
      </c>
      <c r="AB320" s="89"/>
      <c r="AD320" s="96"/>
      <c r="AE320" s="97"/>
      <c r="AF320" s="97"/>
      <c r="AG320" s="97"/>
      <c r="AH320" s="97"/>
      <c r="AI320" s="97"/>
      <c r="AJ320" s="97"/>
    </row>
    <row r="321" spans="2:36" s="15" customFormat="1" ht="15" customHeight="1">
      <c r="B321" s="125" t="s">
        <v>130</v>
      </c>
      <c r="C321" s="113" t="s">
        <v>313</v>
      </c>
      <c r="D321" s="80"/>
      <c r="E321" s="81"/>
      <c r="F321" s="81"/>
      <c r="G321" s="81"/>
      <c r="H321" s="82"/>
      <c r="I321" s="19" t="str">
        <f>IF(I322="","",IF(I322&gt;M322,"○","×"))</f>
        <v>○</v>
      </c>
      <c r="J321" s="20">
        <v>21</v>
      </c>
      <c r="K321" s="21" t="s">
        <v>35</v>
      </c>
      <c r="L321" s="20">
        <v>11</v>
      </c>
      <c r="M321" s="22"/>
      <c r="N321" s="19" t="str">
        <f>IF(N322="","",IF(N322&gt;R322,"○","×"))</f>
        <v>×</v>
      </c>
      <c r="O321" s="20">
        <v>16</v>
      </c>
      <c r="P321" s="21" t="s">
        <v>35</v>
      </c>
      <c r="Q321" s="20">
        <v>21</v>
      </c>
      <c r="R321" s="22"/>
      <c r="S321" s="19" t="str">
        <f>IF(S322="","",IF(S322&gt;W322,"○","×"))</f>
        <v>×</v>
      </c>
      <c r="T321" s="20">
        <v>13</v>
      </c>
      <c r="U321" s="21" t="s">
        <v>180</v>
      </c>
      <c r="V321" s="20">
        <v>21</v>
      </c>
      <c r="W321" s="22"/>
      <c r="X321" s="113">
        <f>IF(I321="","",COUNTIF(I321:W321,"○"))</f>
        <v>1</v>
      </c>
      <c r="Y321" s="90" t="s">
        <v>37</v>
      </c>
      <c r="Z321" s="93">
        <f>IF(I321="","",COUNTIF(I321:W321,"×"))</f>
        <v>2</v>
      </c>
      <c r="AA321" s="113">
        <f>IF(AD322="","",RANK(AD322,AD321:AD332))</f>
        <v>2</v>
      </c>
      <c r="AB321" s="93"/>
      <c r="AD321" s="96"/>
      <c r="AE321" s="97">
        <f>IF(J321="","",IF(J321&gt;L321,1,0))</f>
        <v>1</v>
      </c>
      <c r="AF321" s="97">
        <f>IF(J321="","",IF(J321&lt;L321,1,0))</f>
        <v>0</v>
      </c>
      <c r="AG321" s="97">
        <f>IF(O321="","",IF(O321&gt;Q321,1,0))</f>
        <v>0</v>
      </c>
      <c r="AH321" s="97">
        <f>IF(O321="","",IF(O321&lt;Q321,1,0))</f>
        <v>1</v>
      </c>
      <c r="AI321" s="97">
        <f>IF(T321="","",IF(T321&gt;V321,1,0))</f>
        <v>0</v>
      </c>
      <c r="AJ321" s="97">
        <f>IF(T321="","",IF(T321&lt;V321,1,0))</f>
        <v>1</v>
      </c>
    </row>
    <row r="322" spans="2:36" s="15" customFormat="1" ht="15" customHeight="1">
      <c r="B322" s="111"/>
      <c r="C322" s="114"/>
      <c r="D322" s="83"/>
      <c r="E322" s="127"/>
      <c r="F322" s="127"/>
      <c r="G322" s="127"/>
      <c r="H322" s="128"/>
      <c r="I322" s="78">
        <f>IF(J321="","",SUM(AE321:AE323))</f>
        <v>2</v>
      </c>
      <c r="J322" s="23">
        <v>18</v>
      </c>
      <c r="K322" s="21" t="s">
        <v>40</v>
      </c>
      <c r="L322" s="23">
        <v>21</v>
      </c>
      <c r="M322" s="85">
        <f>IF(J321="","",SUM(AF321:AF323))</f>
        <v>1</v>
      </c>
      <c r="N322" s="78">
        <f>IF(O321="","",SUM(AG321:AG323))</f>
        <v>1</v>
      </c>
      <c r="O322" s="23">
        <v>21</v>
      </c>
      <c r="P322" s="21" t="s">
        <v>120</v>
      </c>
      <c r="Q322" s="23">
        <v>18</v>
      </c>
      <c r="R322" s="85">
        <f>IF(O321="","",SUM(AH321:AH323))</f>
        <v>2</v>
      </c>
      <c r="S322" s="78">
        <f>IF(T321="","",SUM(AI321:AI323))</f>
        <v>0</v>
      </c>
      <c r="T322" s="23">
        <v>17</v>
      </c>
      <c r="U322" s="21" t="s">
        <v>120</v>
      </c>
      <c r="V322" s="23">
        <v>21</v>
      </c>
      <c r="W322" s="85">
        <f>IF(T321="","",SUM(AJ321:AJ323))</f>
        <v>2</v>
      </c>
      <c r="X322" s="114"/>
      <c r="Y322" s="91"/>
      <c r="Z322" s="94"/>
      <c r="AA322" s="114"/>
      <c r="AB322" s="94"/>
      <c r="AD322" s="96">
        <f>IF(X321="","",X321*1000+(I322+N322+S322)*100+((I322+N322+S322)-(M322+R322+W322))*10+((SUM(J321:J323)+SUM(O321:O323)+SUM(T321:T323))-(SUM(L321:L323)+SUM(Q321:Q323)+SUM(V321:V323))))</f>
        <v>1278</v>
      </c>
      <c r="AE322" s="97">
        <f>IF(J322="","",IF(J322&gt;L322,1,0))</f>
        <v>0</v>
      </c>
      <c r="AF322" s="97">
        <f>IF(J322="","",IF(J322&lt;L322,1,0))</f>
        <v>1</v>
      </c>
      <c r="AG322" s="97">
        <f>IF(O322="","",IF(O322&gt;Q322,1,0))</f>
        <v>1</v>
      </c>
      <c r="AH322" s="97">
        <f>IF(O322="","",IF(O322&lt;Q322,1,0))</f>
        <v>0</v>
      </c>
      <c r="AI322" s="97">
        <f>IF(T322="","",IF(T322&gt;V322,1,0))</f>
        <v>0</v>
      </c>
      <c r="AJ322" s="97">
        <f>IF(T322="","",IF(T322&lt;V322,1,0))</f>
        <v>1</v>
      </c>
    </row>
    <row r="323" spans="2:36" s="15" customFormat="1" ht="15" customHeight="1">
      <c r="B323" s="112"/>
      <c r="C323" s="115"/>
      <c r="D323" s="129"/>
      <c r="E323" s="130"/>
      <c r="F323" s="130"/>
      <c r="G323" s="130"/>
      <c r="H323" s="131"/>
      <c r="I323" s="79"/>
      <c r="J323" s="25">
        <v>21</v>
      </c>
      <c r="K323" s="21" t="s">
        <v>181</v>
      </c>
      <c r="L323" s="25">
        <v>14</v>
      </c>
      <c r="M323" s="86"/>
      <c r="N323" s="79"/>
      <c r="O323" s="25">
        <v>20</v>
      </c>
      <c r="P323" s="26" t="s">
        <v>181</v>
      </c>
      <c r="Q323" s="25">
        <v>22</v>
      </c>
      <c r="R323" s="86"/>
      <c r="S323" s="79"/>
      <c r="T323" s="25"/>
      <c r="U323" s="21" t="s">
        <v>181</v>
      </c>
      <c r="V323" s="25"/>
      <c r="W323" s="86"/>
      <c r="X323" s="115"/>
      <c r="Y323" s="92"/>
      <c r="Z323" s="84"/>
      <c r="AA323" s="115"/>
      <c r="AB323" s="84"/>
      <c r="AD323" s="96"/>
      <c r="AE323" s="97">
        <f>IF(J323="","",IF(J323&gt;L323,1,0))</f>
        <v>1</v>
      </c>
      <c r="AF323" s="97">
        <f>IF(J323="","",IF(J323&lt;L323,1,0))</f>
        <v>0</v>
      </c>
      <c r="AG323" s="97">
        <f>IF(O323="","",IF(O323&gt;Q323,1,0))</f>
        <v>0</v>
      </c>
      <c r="AH323" s="97">
        <f>IF(O323="","",IF(O323&lt;Q323,1,0))</f>
        <v>1</v>
      </c>
      <c r="AI323" s="97">
        <f>IF(T323="","",IF(T323&gt;V323,1,0))</f>
      </c>
      <c r="AJ323" s="97">
        <f>IF(T323="","",IF(T323&lt;V323,1,0))</f>
      </c>
    </row>
    <row r="324" spans="2:36" s="15" customFormat="1" ht="15" customHeight="1">
      <c r="B324" s="125" t="s">
        <v>76</v>
      </c>
      <c r="C324" s="113" t="s">
        <v>314</v>
      </c>
      <c r="D324" s="19" t="str">
        <f>IF(D325="","",IF(D325&gt;H325,"○","×"))</f>
        <v>×</v>
      </c>
      <c r="E324" s="27">
        <f>IF(L321="","",L321)</f>
        <v>11</v>
      </c>
      <c r="F324" s="21" t="s">
        <v>101</v>
      </c>
      <c r="G324" s="27">
        <f>IF(J321="","",J321)</f>
        <v>21</v>
      </c>
      <c r="H324" s="22"/>
      <c r="I324" s="80"/>
      <c r="J324" s="81"/>
      <c r="K324" s="81"/>
      <c r="L324" s="81"/>
      <c r="M324" s="82"/>
      <c r="N324" s="19" t="str">
        <f>IF(N325="","",IF(N325&gt;R325,"○","×"))</f>
        <v>○</v>
      </c>
      <c r="O324" s="20">
        <v>21</v>
      </c>
      <c r="P324" s="21" t="s">
        <v>40</v>
      </c>
      <c r="Q324" s="20">
        <v>17</v>
      </c>
      <c r="R324" s="22"/>
      <c r="S324" s="19" t="str">
        <f>IF(S325="","",IF(S325&gt;W325,"○","×"))</f>
        <v>×</v>
      </c>
      <c r="T324" s="20">
        <v>6</v>
      </c>
      <c r="U324" s="28" t="s">
        <v>181</v>
      </c>
      <c r="V324" s="20">
        <v>21</v>
      </c>
      <c r="W324" s="22"/>
      <c r="X324" s="113">
        <f>IF(D324="","",COUNTIF(D324:W326,"○"))</f>
        <v>1</v>
      </c>
      <c r="Y324" s="90" t="s">
        <v>37</v>
      </c>
      <c r="Z324" s="93">
        <f>IF(D324="","",COUNTIF(D324:W326,"×"))</f>
        <v>2</v>
      </c>
      <c r="AA324" s="113">
        <f>IF(AD325="","",RANK(AD325,AD321:AD332))</f>
        <v>3</v>
      </c>
      <c r="AB324" s="93"/>
      <c r="AD324" s="96"/>
      <c r="AE324" s="97">
        <f>IF(O324="","",IF(O324&gt;Q324,1,0))</f>
        <v>1</v>
      </c>
      <c r="AF324" s="97">
        <f>IF(O324="","",IF(O324&lt;Q324,1,0))</f>
        <v>0</v>
      </c>
      <c r="AG324" s="97">
        <f>IF(T324="","",IF(T324&gt;V324,1,0))</f>
        <v>0</v>
      </c>
      <c r="AH324" s="97">
        <f>IF(T324="","",IF(T324&lt;V324,1,0))</f>
        <v>1</v>
      </c>
      <c r="AI324" s="97"/>
      <c r="AJ324" s="97"/>
    </row>
    <row r="325" spans="2:36" s="15" customFormat="1" ht="15" customHeight="1">
      <c r="B325" s="111"/>
      <c r="C325" s="114"/>
      <c r="D325" s="107">
        <f>M322</f>
        <v>1</v>
      </c>
      <c r="E325" s="29">
        <f>IF(L322="","",L322)</f>
        <v>21</v>
      </c>
      <c r="F325" s="21" t="s">
        <v>55</v>
      </c>
      <c r="G325" s="29">
        <f>IF(J322="","",J322)</f>
        <v>18</v>
      </c>
      <c r="H325" s="85">
        <f>I322</f>
        <v>2</v>
      </c>
      <c r="I325" s="83"/>
      <c r="J325" s="127"/>
      <c r="K325" s="127"/>
      <c r="L325" s="127"/>
      <c r="M325" s="128"/>
      <c r="N325" s="78">
        <f>IF(O324="","",SUM(AE324:AE326))</f>
        <v>2</v>
      </c>
      <c r="O325" s="23">
        <v>21</v>
      </c>
      <c r="P325" s="21" t="s">
        <v>182</v>
      </c>
      <c r="Q325" s="23">
        <v>19</v>
      </c>
      <c r="R325" s="85">
        <f>IF(O324="","",SUM(AF324:AF326))</f>
        <v>0</v>
      </c>
      <c r="S325" s="78">
        <f>IF(T324="","",SUM(AG324:AG326))</f>
        <v>0</v>
      </c>
      <c r="T325" s="23">
        <v>5</v>
      </c>
      <c r="U325" s="21" t="s">
        <v>35</v>
      </c>
      <c r="V325" s="23">
        <v>21</v>
      </c>
      <c r="W325" s="85">
        <f>IF(T324="","",SUM(AH324:AH326))</f>
        <v>2</v>
      </c>
      <c r="X325" s="114"/>
      <c r="Y325" s="91"/>
      <c r="Z325" s="94"/>
      <c r="AA325" s="114"/>
      <c r="AB325" s="94"/>
      <c r="AD325" s="96">
        <f>IF(X324="","",X324*1000+(D325+N325+S325)*100+((D325+N325+S325)-(H325+R325+W325))*10+((SUM(E324:E326)+SUM(O324:O326)+SUM(T324:T326))-(SUM(G324:G326)+SUM(Q324:Q326)+SUM(V324:V326))))</f>
        <v>1251</v>
      </c>
      <c r="AE325" s="97">
        <f>IF(O325="","",IF(O325&gt;Q325,1,0))</f>
        <v>1</v>
      </c>
      <c r="AF325" s="97">
        <f>IF(O325="","",IF(O325&lt;Q325,1,0))</f>
        <v>0</v>
      </c>
      <c r="AG325" s="97">
        <f>IF(T325="","",IF(T325&gt;V325,1,0))</f>
        <v>0</v>
      </c>
      <c r="AH325" s="97">
        <f>IF(T325="","",IF(T325&lt;V325,1,0))</f>
        <v>1</v>
      </c>
      <c r="AI325" s="97"/>
      <c r="AJ325" s="97"/>
    </row>
    <row r="326" spans="2:36" s="15" customFormat="1" ht="15" customHeight="1">
      <c r="B326" s="112"/>
      <c r="C326" s="115"/>
      <c r="D326" s="108"/>
      <c r="E326" s="30">
        <f>IF(L323="","",L323)</f>
        <v>14</v>
      </c>
      <c r="F326" s="26" t="s">
        <v>35</v>
      </c>
      <c r="G326" s="30">
        <f>IF(J323="","",J323)</f>
        <v>21</v>
      </c>
      <c r="H326" s="86"/>
      <c r="I326" s="129"/>
      <c r="J326" s="130"/>
      <c r="K326" s="130"/>
      <c r="L326" s="130"/>
      <c r="M326" s="131"/>
      <c r="N326" s="79"/>
      <c r="O326" s="25"/>
      <c r="P326" s="21" t="s">
        <v>290</v>
      </c>
      <c r="Q326" s="25"/>
      <c r="R326" s="86"/>
      <c r="S326" s="79"/>
      <c r="T326" s="25"/>
      <c r="U326" s="26" t="s">
        <v>290</v>
      </c>
      <c r="V326" s="25"/>
      <c r="W326" s="86"/>
      <c r="X326" s="115"/>
      <c r="Y326" s="92"/>
      <c r="Z326" s="84"/>
      <c r="AA326" s="115"/>
      <c r="AB326" s="84"/>
      <c r="AD326" s="96"/>
      <c r="AE326" s="97">
        <f>IF(O326="","",IF(O326&gt;Q326,1,0))</f>
      </c>
      <c r="AF326" s="97">
        <f>IF(O326="","",IF(O326&lt;Q326,1,0))</f>
      </c>
      <c r="AG326" s="97">
        <f>IF(T326="","",IF(T326&gt;V326,1,0))</f>
      </c>
      <c r="AH326" s="97">
        <f>IF(T326="","",IF(T326&lt;V326,1,0))</f>
      </c>
      <c r="AI326" s="97"/>
      <c r="AJ326" s="97"/>
    </row>
    <row r="327" spans="2:36" s="15" customFormat="1" ht="15" customHeight="1">
      <c r="B327" s="125" t="s">
        <v>75</v>
      </c>
      <c r="C327" s="113" t="s">
        <v>315</v>
      </c>
      <c r="D327" s="19" t="str">
        <f>IF(D328="","",IF(D328&gt;H328,"○","×"))</f>
        <v>○</v>
      </c>
      <c r="E327" s="27">
        <f>IF(Q321="","",Q321)</f>
        <v>21</v>
      </c>
      <c r="F327" s="21" t="s">
        <v>35</v>
      </c>
      <c r="G327" s="27">
        <f>IF(O321="","",O321)</f>
        <v>16</v>
      </c>
      <c r="H327" s="22"/>
      <c r="I327" s="19" t="str">
        <f>IF(I328="","",IF(I328&gt;M328,"○","×"))</f>
        <v>×</v>
      </c>
      <c r="J327" s="20">
        <f>IF(Q324="","",Q324)</f>
        <v>17</v>
      </c>
      <c r="K327" s="21" t="s">
        <v>35</v>
      </c>
      <c r="L327" s="20">
        <f>IF(O324="","",O324)</f>
        <v>21</v>
      </c>
      <c r="M327" s="22"/>
      <c r="N327" s="80"/>
      <c r="O327" s="81"/>
      <c r="P327" s="81"/>
      <c r="Q327" s="81"/>
      <c r="R327" s="82"/>
      <c r="S327" s="19" t="str">
        <f>IF(S328="","",IF(S328&gt;W328,"○","×"))</f>
        <v>×</v>
      </c>
      <c r="T327" s="20">
        <v>11</v>
      </c>
      <c r="U327" s="21" t="s">
        <v>40</v>
      </c>
      <c r="V327" s="20">
        <v>21</v>
      </c>
      <c r="W327" s="22"/>
      <c r="X327" s="113">
        <f>IF(D327="","",COUNTIF(D327:W329,"○"))</f>
        <v>1</v>
      </c>
      <c r="Y327" s="90" t="s">
        <v>37</v>
      </c>
      <c r="Z327" s="93">
        <f>IF(D327="","",COUNTIF(D327:W329,"×"))</f>
        <v>2</v>
      </c>
      <c r="AA327" s="113">
        <f>IF(AD328="","",RANK(AD328,AD321:AD332))</f>
        <v>4</v>
      </c>
      <c r="AB327" s="93"/>
      <c r="AD327" s="96"/>
      <c r="AE327" s="97">
        <f>IF(T327="","",IF(T327&gt;V327,1,0))</f>
        <v>0</v>
      </c>
      <c r="AF327" s="97">
        <f>IF(T327="","",IF(T327&lt;V327,1,0))</f>
        <v>1</v>
      </c>
      <c r="AG327" s="97"/>
      <c r="AH327" s="97"/>
      <c r="AI327" s="97"/>
      <c r="AJ327" s="97"/>
    </row>
    <row r="328" spans="2:36" s="15" customFormat="1" ht="15" customHeight="1">
      <c r="B328" s="111"/>
      <c r="C328" s="114"/>
      <c r="D328" s="107">
        <f>R322</f>
        <v>2</v>
      </c>
      <c r="E328" s="29">
        <f>IF(Q322="","",Q322)</f>
        <v>18</v>
      </c>
      <c r="F328" s="21" t="s">
        <v>40</v>
      </c>
      <c r="G328" s="29">
        <f>IF(O322="","",O322)</f>
        <v>21</v>
      </c>
      <c r="H328" s="85">
        <f>N322</f>
        <v>1</v>
      </c>
      <c r="I328" s="78">
        <f>R325</f>
        <v>0</v>
      </c>
      <c r="J328" s="23">
        <f>IF(Q325="","",Q325)</f>
        <v>19</v>
      </c>
      <c r="K328" s="21" t="s">
        <v>105</v>
      </c>
      <c r="L328" s="23">
        <f>IF(O325="","",O325)</f>
        <v>21</v>
      </c>
      <c r="M328" s="85">
        <f>N325</f>
        <v>2</v>
      </c>
      <c r="N328" s="83"/>
      <c r="O328" s="127"/>
      <c r="P328" s="127"/>
      <c r="Q328" s="127"/>
      <c r="R328" s="128"/>
      <c r="S328" s="78">
        <f>IF(T327="","",SUM(AE327:AE329))</f>
        <v>0</v>
      </c>
      <c r="T328" s="23">
        <v>3</v>
      </c>
      <c r="U328" s="21" t="s">
        <v>105</v>
      </c>
      <c r="V328" s="23">
        <v>21</v>
      </c>
      <c r="W328" s="85">
        <f>IF(T327="","",SUM(AF327:AF329))</f>
        <v>2</v>
      </c>
      <c r="X328" s="114"/>
      <c r="Y328" s="91"/>
      <c r="Z328" s="94"/>
      <c r="AA328" s="114"/>
      <c r="AB328" s="94"/>
      <c r="AD328" s="96">
        <f>IF(X327="","",X327*1000+(D328+I328+S328)*100+((D328+I328+S328)-(H328+M328+W328))*10+((SUM(E327:E329)+SUM(J327:J329)+SUM(T327:T329))-(SUM(G327:G329)+SUM(L327:L329)+SUM(V327:V329))))</f>
        <v>1140</v>
      </c>
      <c r="AE328" s="97">
        <f>IF(T328="","",IF(T328&gt;V328,1,0))</f>
        <v>0</v>
      </c>
      <c r="AF328" s="97">
        <f>IF(T328="","",IF(T328&lt;V328,1,0))</f>
        <v>1</v>
      </c>
      <c r="AG328" s="97"/>
      <c r="AH328" s="97"/>
      <c r="AI328" s="97"/>
      <c r="AJ328" s="97"/>
    </row>
    <row r="329" spans="2:36" s="15" customFormat="1" ht="15" customHeight="1">
      <c r="B329" s="112"/>
      <c r="C329" s="115"/>
      <c r="D329" s="108"/>
      <c r="E329" s="30">
        <f>IF(Q323="","",Q323)</f>
        <v>22</v>
      </c>
      <c r="F329" s="26" t="s">
        <v>35</v>
      </c>
      <c r="G329" s="30">
        <f>IF(O323="","",O323)</f>
        <v>20</v>
      </c>
      <c r="H329" s="86"/>
      <c r="I329" s="79"/>
      <c r="J329" s="25">
        <f>IF(Q326="","",Q326)</f>
      </c>
      <c r="K329" s="26" t="s">
        <v>291</v>
      </c>
      <c r="L329" s="25">
        <f>IF(O326="","",O326)</f>
      </c>
      <c r="M329" s="86"/>
      <c r="N329" s="129"/>
      <c r="O329" s="130"/>
      <c r="P329" s="130"/>
      <c r="Q329" s="130"/>
      <c r="R329" s="131"/>
      <c r="S329" s="79"/>
      <c r="T329" s="25"/>
      <c r="U329" s="21" t="s">
        <v>291</v>
      </c>
      <c r="V329" s="25"/>
      <c r="W329" s="86"/>
      <c r="X329" s="115"/>
      <c r="Y329" s="92"/>
      <c r="Z329" s="84"/>
      <c r="AA329" s="115"/>
      <c r="AB329" s="84"/>
      <c r="AD329" s="96"/>
      <c r="AE329" s="97">
        <f>IF(T329="","",IF(T329&gt;V329,1,0))</f>
      </c>
      <c r="AF329" s="97">
        <f>IF(T329="","",IF(T329&lt;V329,1,0))</f>
      </c>
      <c r="AG329" s="97"/>
      <c r="AH329" s="97"/>
      <c r="AI329" s="97"/>
      <c r="AJ329" s="97"/>
    </row>
    <row r="330" spans="2:36" s="15" customFormat="1" ht="15" customHeight="1">
      <c r="B330" s="125" t="s">
        <v>86</v>
      </c>
      <c r="C330" s="113" t="s">
        <v>316</v>
      </c>
      <c r="D330" s="19" t="str">
        <f>IF(D331="","",IF(D331&gt;H331,"○","×"))</f>
        <v>○</v>
      </c>
      <c r="E330" s="27">
        <f>IF(V321="","",V321)</f>
        <v>21</v>
      </c>
      <c r="F330" s="21" t="s">
        <v>104</v>
      </c>
      <c r="G330" s="27">
        <f>IF(T321="","",T321)</f>
        <v>13</v>
      </c>
      <c r="H330" s="22"/>
      <c r="I330" s="19" t="str">
        <f>IF(I331="","",IF(I331&gt;M331,"○","×"))</f>
        <v>○</v>
      </c>
      <c r="J330" s="20">
        <f>IF(V324="","",V324)</f>
        <v>21</v>
      </c>
      <c r="K330" s="21" t="s">
        <v>53</v>
      </c>
      <c r="L330" s="20">
        <f>IF(T324="","",T324)</f>
        <v>6</v>
      </c>
      <c r="M330" s="22"/>
      <c r="N330" s="19" t="str">
        <f>IF(N331="","",IF(N331&gt;R331,"○","×"))</f>
        <v>○</v>
      </c>
      <c r="O330" s="20">
        <f>IF(V327="","",V327)</f>
        <v>21</v>
      </c>
      <c r="P330" s="21" t="s">
        <v>292</v>
      </c>
      <c r="Q330" s="20">
        <f>IF(T327="","",T327)</f>
        <v>11</v>
      </c>
      <c r="R330" s="22"/>
      <c r="S330" s="80"/>
      <c r="T330" s="81"/>
      <c r="U330" s="81"/>
      <c r="V330" s="81"/>
      <c r="W330" s="82"/>
      <c r="X330" s="113">
        <f>IF(D330="","",COUNTIF(D330:R330,"○"))</f>
        <v>3</v>
      </c>
      <c r="Y330" s="90" t="s">
        <v>37</v>
      </c>
      <c r="Z330" s="93">
        <f>IF(D330="","",COUNTIF(D330:R330,"×"))</f>
        <v>0</v>
      </c>
      <c r="AA330" s="113">
        <f>IF(AD331="","",RANK(AD331,AD321:AD332))</f>
        <v>1</v>
      </c>
      <c r="AB330" s="93"/>
      <c r="AD330" s="96"/>
      <c r="AE330" s="97"/>
      <c r="AF330" s="97"/>
      <c r="AG330" s="97"/>
      <c r="AH330" s="97"/>
      <c r="AI330" s="97"/>
      <c r="AJ330" s="97"/>
    </row>
    <row r="331" spans="2:36" s="15" customFormat="1" ht="15" customHeight="1">
      <c r="B331" s="111"/>
      <c r="C331" s="114"/>
      <c r="D331" s="107">
        <f>W322</f>
        <v>2</v>
      </c>
      <c r="E331" s="29">
        <f>IF(V322="","",V322)</f>
        <v>21</v>
      </c>
      <c r="F331" s="21" t="s">
        <v>49</v>
      </c>
      <c r="G331" s="29">
        <f>IF(T322="","",T322)</f>
        <v>17</v>
      </c>
      <c r="H331" s="85">
        <f>S322</f>
        <v>0</v>
      </c>
      <c r="I331" s="78">
        <f>W325</f>
        <v>2</v>
      </c>
      <c r="J331" s="23">
        <f>IF(V325="","",V325)</f>
        <v>21</v>
      </c>
      <c r="K331" s="21" t="s">
        <v>281</v>
      </c>
      <c r="L331" s="23">
        <f>IF(T325="","",T325)</f>
        <v>5</v>
      </c>
      <c r="M331" s="85">
        <f>S325</f>
        <v>0</v>
      </c>
      <c r="N331" s="78">
        <f>W328</f>
        <v>2</v>
      </c>
      <c r="O331" s="23">
        <f>IF(V328="","",V328)</f>
        <v>21</v>
      </c>
      <c r="P331" s="21" t="s">
        <v>69</v>
      </c>
      <c r="Q331" s="23">
        <f>IF(T328="","",T328)</f>
        <v>3</v>
      </c>
      <c r="R331" s="85">
        <f>S328</f>
        <v>0</v>
      </c>
      <c r="S331" s="83"/>
      <c r="T331" s="127"/>
      <c r="U331" s="127"/>
      <c r="V331" s="127"/>
      <c r="W331" s="128"/>
      <c r="X331" s="114"/>
      <c r="Y331" s="91"/>
      <c r="Z331" s="94"/>
      <c r="AA331" s="114"/>
      <c r="AB331" s="94"/>
      <c r="AD331" s="96">
        <f>IF(X330="","",X330*1000+(D331+I331+N331)*100+((D331+I331+N331)-(H331+M331+R331))*10+((SUM(E330:E332)+SUM(J330:J332)+SUM(O330:O332))-(SUM(G330:G332)+SUM(L330:L332)+SUM(Q330:Q332))))</f>
        <v>3731</v>
      </c>
      <c r="AE331" s="97"/>
      <c r="AF331" s="97"/>
      <c r="AG331" s="97"/>
      <c r="AH331" s="97"/>
      <c r="AI331" s="97"/>
      <c r="AJ331" s="97"/>
    </row>
    <row r="332" spans="2:36" s="15" customFormat="1" ht="15" customHeight="1">
      <c r="B332" s="112"/>
      <c r="C332" s="115"/>
      <c r="D332" s="108"/>
      <c r="E332" s="30">
        <f>IF(V323="","",V323)</f>
      </c>
      <c r="F332" s="21" t="s">
        <v>291</v>
      </c>
      <c r="G332" s="30">
        <f>IF(T323="","",T323)</f>
      </c>
      <c r="H332" s="86"/>
      <c r="I332" s="79"/>
      <c r="J332" s="25">
        <f>IF(V326="","",V326)</f>
      </c>
      <c r="K332" s="26" t="s">
        <v>291</v>
      </c>
      <c r="L332" s="25">
        <f>IF(T326="","",T326)</f>
      </c>
      <c r="M332" s="86"/>
      <c r="N332" s="79"/>
      <c r="O332" s="25">
        <f>IF(V329="","",V329)</f>
      </c>
      <c r="P332" s="26" t="s">
        <v>291</v>
      </c>
      <c r="Q332" s="25">
        <f>IF(T329="","",T329)</f>
      </c>
      <c r="R332" s="86"/>
      <c r="S332" s="129"/>
      <c r="T332" s="130"/>
      <c r="U332" s="130"/>
      <c r="V332" s="130"/>
      <c r="W332" s="131"/>
      <c r="X332" s="115"/>
      <c r="Y332" s="92"/>
      <c r="Z332" s="84"/>
      <c r="AA332" s="115"/>
      <c r="AB332" s="84"/>
      <c r="AD332" s="96"/>
      <c r="AE332" s="97"/>
      <c r="AF332" s="97"/>
      <c r="AG332" s="97"/>
      <c r="AH332" s="97"/>
      <c r="AI332" s="97"/>
      <c r="AJ332" s="97"/>
    </row>
    <row r="333" spans="2:36" s="15" customFormat="1" ht="15" customHeight="1">
      <c r="B333" s="31"/>
      <c r="C333" s="32"/>
      <c r="D333" s="33"/>
      <c r="E333" s="33"/>
      <c r="F333" s="34"/>
      <c r="G333" s="33"/>
      <c r="AD333" s="96"/>
      <c r="AE333" s="97"/>
      <c r="AF333" s="97"/>
      <c r="AG333" s="97"/>
      <c r="AH333" s="97"/>
      <c r="AI333" s="97"/>
      <c r="AJ333" s="97"/>
    </row>
    <row r="334" spans="2:36" s="15" customFormat="1" ht="15" customHeight="1">
      <c r="B334" s="16" t="s">
        <v>30</v>
      </c>
      <c r="C334" s="17"/>
      <c r="D334" s="126" t="s">
        <v>276</v>
      </c>
      <c r="E334" s="88"/>
      <c r="F334" s="88"/>
      <c r="G334" s="88"/>
      <c r="H334" s="89"/>
      <c r="I334" s="126" t="s">
        <v>322</v>
      </c>
      <c r="J334" s="88"/>
      <c r="K334" s="88"/>
      <c r="L334" s="88"/>
      <c r="M334" s="89"/>
      <c r="N334" s="126" t="s">
        <v>237</v>
      </c>
      <c r="O334" s="88"/>
      <c r="P334" s="88"/>
      <c r="Q334" s="88"/>
      <c r="R334" s="89"/>
      <c r="S334" s="126" t="s">
        <v>132</v>
      </c>
      <c r="T334" s="88"/>
      <c r="U334" s="88"/>
      <c r="V334" s="88"/>
      <c r="W334" s="89"/>
      <c r="X334" s="126" t="s">
        <v>33</v>
      </c>
      <c r="Y334" s="88"/>
      <c r="Z334" s="89"/>
      <c r="AA334" s="126" t="s">
        <v>34</v>
      </c>
      <c r="AB334" s="89"/>
      <c r="AD334" s="96"/>
      <c r="AE334" s="97"/>
      <c r="AF334" s="97"/>
      <c r="AG334" s="97"/>
      <c r="AH334" s="97"/>
      <c r="AI334" s="97"/>
      <c r="AJ334" s="97"/>
    </row>
    <row r="335" spans="2:36" s="15" customFormat="1" ht="15" customHeight="1">
      <c r="B335" s="125" t="s">
        <v>86</v>
      </c>
      <c r="C335" s="113" t="s">
        <v>319</v>
      </c>
      <c r="D335" s="80"/>
      <c r="E335" s="81"/>
      <c r="F335" s="81"/>
      <c r="G335" s="81"/>
      <c r="H335" s="82"/>
      <c r="I335" s="19" t="str">
        <f>IF(I336="","",IF(I336&gt;M336,"○","×"))</f>
        <v>○</v>
      </c>
      <c r="J335" s="20">
        <v>21</v>
      </c>
      <c r="K335" s="21" t="s">
        <v>293</v>
      </c>
      <c r="L335" s="20">
        <v>9</v>
      </c>
      <c r="M335" s="22"/>
      <c r="N335" s="19" t="str">
        <f>IF(N336="","",IF(N336&gt;R336,"○","×"))</f>
        <v>○</v>
      </c>
      <c r="O335" s="20">
        <v>21</v>
      </c>
      <c r="P335" s="21" t="s">
        <v>293</v>
      </c>
      <c r="Q335" s="20">
        <v>18</v>
      </c>
      <c r="R335" s="22"/>
      <c r="S335" s="19" t="str">
        <f>IF(S336="","",IF(S336&gt;W336,"○","×"))</f>
        <v>○</v>
      </c>
      <c r="T335" s="20">
        <v>21</v>
      </c>
      <c r="U335" s="21" t="s">
        <v>293</v>
      </c>
      <c r="V335" s="20">
        <v>6</v>
      </c>
      <c r="W335" s="22"/>
      <c r="X335" s="113">
        <f>IF(I335="","",COUNTIF(I335:W335,"○"))</f>
        <v>3</v>
      </c>
      <c r="Y335" s="90" t="s">
        <v>37</v>
      </c>
      <c r="Z335" s="93">
        <f>IF(I335="","",COUNTIF(I335:W335,"×"))</f>
        <v>0</v>
      </c>
      <c r="AA335" s="113">
        <f>IF(AD336="","",RANK(AD336,AD335:AD346))</f>
        <v>1</v>
      </c>
      <c r="AB335" s="93"/>
      <c r="AD335" s="96"/>
      <c r="AE335" s="97">
        <f>IF(J335="","",IF(J335&gt;L335,1,0))</f>
        <v>1</v>
      </c>
      <c r="AF335" s="97">
        <f>IF(J335="","",IF(J335&lt;L335,1,0))</f>
        <v>0</v>
      </c>
      <c r="AG335" s="97">
        <f>IF(O335="","",IF(O335&gt;Q335,1,0))</f>
        <v>1</v>
      </c>
      <c r="AH335" s="97">
        <f>IF(O335="","",IF(O335&lt;Q335,1,0))</f>
        <v>0</v>
      </c>
      <c r="AI335" s="97">
        <f>IF(T335="","",IF(T335&gt;V335,1,0))</f>
        <v>1</v>
      </c>
      <c r="AJ335" s="97">
        <f>IF(T335="","",IF(T335&lt;V335,1,0))</f>
        <v>0</v>
      </c>
    </row>
    <row r="336" spans="2:36" s="15" customFormat="1" ht="15" customHeight="1">
      <c r="B336" s="111"/>
      <c r="C336" s="114"/>
      <c r="D336" s="83"/>
      <c r="E336" s="127"/>
      <c r="F336" s="127"/>
      <c r="G336" s="127"/>
      <c r="H336" s="128"/>
      <c r="I336" s="78">
        <f>IF(J335="","",SUM(AE335:AE337))</f>
        <v>2</v>
      </c>
      <c r="J336" s="23">
        <v>21</v>
      </c>
      <c r="K336" s="21" t="s">
        <v>35</v>
      </c>
      <c r="L336" s="23">
        <v>13</v>
      </c>
      <c r="M336" s="85">
        <f>IF(J335="","",SUM(AF335:AF337))</f>
        <v>0</v>
      </c>
      <c r="N336" s="78">
        <f>IF(O335="","",SUM(AG335:AG337))</f>
        <v>2</v>
      </c>
      <c r="O336" s="23">
        <v>22</v>
      </c>
      <c r="P336" s="21" t="s">
        <v>35</v>
      </c>
      <c r="Q336" s="23">
        <v>20</v>
      </c>
      <c r="R336" s="85">
        <f>IF(O335="","",SUM(AH335:AH337))</f>
        <v>0</v>
      </c>
      <c r="S336" s="78">
        <f>IF(T335="","",SUM(AI335:AI337))</f>
        <v>2</v>
      </c>
      <c r="T336" s="23">
        <v>21</v>
      </c>
      <c r="U336" s="21" t="s">
        <v>35</v>
      </c>
      <c r="V336" s="23">
        <v>6</v>
      </c>
      <c r="W336" s="85">
        <f>IF(T335="","",SUM(AJ335:AJ337))</f>
        <v>0</v>
      </c>
      <c r="X336" s="114"/>
      <c r="Y336" s="91"/>
      <c r="Z336" s="94"/>
      <c r="AA336" s="114"/>
      <c r="AB336" s="94"/>
      <c r="AD336" s="96">
        <f>IF(X335="","",X335*1000+(I336+N336+S336)*100+((I336+N336+S336)-(M336+R336+W336))*10+((SUM(J335:J337)+SUM(O335:O337)+SUM(T335:T337))-(SUM(L335:L337)+SUM(Q335:Q337)+SUM(V335:V337))))</f>
        <v>3715</v>
      </c>
      <c r="AE336" s="97">
        <f>IF(J336="","",IF(J336&gt;L336,1,0))</f>
        <v>1</v>
      </c>
      <c r="AF336" s="97">
        <f>IF(J336="","",IF(J336&lt;L336,1,0))</f>
        <v>0</v>
      </c>
      <c r="AG336" s="97">
        <f>IF(O336="","",IF(O336&gt;Q336,1,0))</f>
        <v>1</v>
      </c>
      <c r="AH336" s="97">
        <f>IF(O336="","",IF(O336&lt;Q336,1,0))</f>
        <v>0</v>
      </c>
      <c r="AI336" s="97">
        <f>IF(T336="","",IF(T336&gt;V336,1,0))</f>
        <v>1</v>
      </c>
      <c r="AJ336" s="97">
        <f>IF(T336="","",IF(T336&lt;V336,1,0))</f>
        <v>0</v>
      </c>
    </row>
    <row r="337" spans="2:36" s="15" customFormat="1" ht="15" customHeight="1">
      <c r="B337" s="112"/>
      <c r="C337" s="115"/>
      <c r="D337" s="129"/>
      <c r="E337" s="130"/>
      <c r="F337" s="130"/>
      <c r="G337" s="130"/>
      <c r="H337" s="131"/>
      <c r="I337" s="79"/>
      <c r="J337" s="25"/>
      <c r="K337" s="21" t="s">
        <v>35</v>
      </c>
      <c r="L337" s="25"/>
      <c r="M337" s="86"/>
      <c r="N337" s="79"/>
      <c r="O337" s="25"/>
      <c r="P337" s="26" t="s">
        <v>35</v>
      </c>
      <c r="Q337" s="25"/>
      <c r="R337" s="86"/>
      <c r="S337" s="79"/>
      <c r="T337" s="25"/>
      <c r="U337" s="21" t="s">
        <v>35</v>
      </c>
      <c r="V337" s="25"/>
      <c r="W337" s="86"/>
      <c r="X337" s="115"/>
      <c r="Y337" s="92"/>
      <c r="Z337" s="84"/>
      <c r="AA337" s="115"/>
      <c r="AB337" s="84"/>
      <c r="AD337" s="96"/>
      <c r="AE337" s="97">
        <f>IF(J337="","",IF(J337&gt;L337,1,0))</f>
      </c>
      <c r="AF337" s="97">
        <f>IF(J337="","",IF(J337&lt;L337,1,0))</f>
      </c>
      <c r="AG337" s="97">
        <f>IF(O337="","",IF(O337&gt;Q337,1,0))</f>
      </c>
      <c r="AH337" s="97">
        <f>IF(O337="","",IF(O337&lt;Q337,1,0))</f>
      </c>
      <c r="AI337" s="97">
        <f>IF(T337="","",IF(T337&gt;V337,1,0))</f>
      </c>
      <c r="AJ337" s="97">
        <f>IF(T337="","",IF(T337&lt;V337,1,0))</f>
      </c>
    </row>
    <row r="338" spans="2:36" s="15" customFormat="1" ht="15" customHeight="1">
      <c r="B338" s="125" t="s">
        <v>130</v>
      </c>
      <c r="C338" s="113" t="s">
        <v>320</v>
      </c>
      <c r="D338" s="19" t="str">
        <f>IF(D339="","",IF(D339&gt;H339,"○","×"))</f>
        <v>×</v>
      </c>
      <c r="E338" s="27">
        <f>IF(L335="","",L335)</f>
        <v>9</v>
      </c>
      <c r="F338" s="21" t="s">
        <v>35</v>
      </c>
      <c r="G338" s="27">
        <f>IF(J335="","",J335)</f>
        <v>21</v>
      </c>
      <c r="H338" s="22"/>
      <c r="I338" s="80"/>
      <c r="J338" s="81"/>
      <c r="K338" s="81"/>
      <c r="L338" s="81"/>
      <c r="M338" s="82"/>
      <c r="N338" s="19" t="str">
        <f>IF(N339="","",IF(N339&gt;R339,"○","×"))</f>
        <v>×</v>
      </c>
      <c r="O338" s="20">
        <v>9</v>
      </c>
      <c r="P338" s="21" t="s">
        <v>35</v>
      </c>
      <c r="Q338" s="20">
        <v>21</v>
      </c>
      <c r="R338" s="22"/>
      <c r="S338" s="19" t="str">
        <f>IF(S339="","",IF(S339&gt;W339,"○","×"))</f>
        <v>×</v>
      </c>
      <c r="T338" s="20">
        <v>13</v>
      </c>
      <c r="U338" s="28" t="s">
        <v>35</v>
      </c>
      <c r="V338" s="20">
        <v>21</v>
      </c>
      <c r="W338" s="22"/>
      <c r="X338" s="113">
        <f>IF(D338="","",COUNTIF(D338:W340,"○"))</f>
        <v>0</v>
      </c>
      <c r="Y338" s="90" t="s">
        <v>37</v>
      </c>
      <c r="Z338" s="93">
        <f>IF(D338="","",COUNTIF(D338:W340,"×"))</f>
        <v>3</v>
      </c>
      <c r="AA338" s="113">
        <f>IF(AD339="","",RANK(AD339,AD335:AD346))</f>
        <v>4</v>
      </c>
      <c r="AB338" s="93"/>
      <c r="AD338" s="96"/>
      <c r="AE338" s="97">
        <f>IF(O338="","",IF(O338&gt;Q338,1,0))</f>
        <v>0</v>
      </c>
      <c r="AF338" s="97">
        <f>IF(O338="","",IF(O338&lt;Q338,1,0))</f>
        <v>1</v>
      </c>
      <c r="AG338" s="97">
        <f>IF(T338="","",IF(T338&gt;V338,1,0))</f>
        <v>0</v>
      </c>
      <c r="AH338" s="97">
        <f>IF(T338="","",IF(T338&lt;V338,1,0))</f>
        <v>1</v>
      </c>
      <c r="AI338" s="97"/>
      <c r="AJ338" s="97"/>
    </row>
    <row r="339" spans="2:36" s="15" customFormat="1" ht="15" customHeight="1">
      <c r="B339" s="111"/>
      <c r="C339" s="114"/>
      <c r="D339" s="107">
        <f>M336</f>
        <v>0</v>
      </c>
      <c r="E339" s="29">
        <f>IF(L336="","",L336)</f>
        <v>13</v>
      </c>
      <c r="F339" s="21" t="s">
        <v>35</v>
      </c>
      <c r="G339" s="29">
        <f>IF(J336="","",J336)</f>
        <v>21</v>
      </c>
      <c r="H339" s="85">
        <f>I336</f>
        <v>2</v>
      </c>
      <c r="I339" s="83"/>
      <c r="J339" s="127"/>
      <c r="K339" s="127"/>
      <c r="L339" s="127"/>
      <c r="M339" s="128"/>
      <c r="N339" s="78">
        <f>IF(O338="","",SUM(AE338:AE340))</f>
        <v>0</v>
      </c>
      <c r="O339" s="23">
        <v>12</v>
      </c>
      <c r="P339" s="21" t="s">
        <v>35</v>
      </c>
      <c r="Q339" s="23">
        <v>21</v>
      </c>
      <c r="R339" s="85">
        <f>IF(O338="","",SUM(AF338:AF340))</f>
        <v>2</v>
      </c>
      <c r="S339" s="78">
        <f>IF(T338="","",SUM(AG338:AG340))</f>
        <v>0</v>
      </c>
      <c r="T339" s="23">
        <v>19</v>
      </c>
      <c r="U339" s="21" t="s">
        <v>35</v>
      </c>
      <c r="V339" s="23">
        <v>21</v>
      </c>
      <c r="W339" s="85">
        <f>IF(T338="","",SUM(AH338:AH340))</f>
        <v>2</v>
      </c>
      <c r="X339" s="114"/>
      <c r="Y339" s="91"/>
      <c r="Z339" s="94"/>
      <c r="AA339" s="114"/>
      <c r="AB339" s="94"/>
      <c r="AD339" s="96">
        <f>IF(X338="","",X338*1000+(D339+N339+S339)*100+((D339+N339+S339)-(H339+R339+W339))*10+((SUM(E338:E340)+SUM(O338:O340)+SUM(T338:T340))-(SUM(G338:G340)+SUM(Q338:Q340)+SUM(V338:V340))))</f>
        <v>-111</v>
      </c>
      <c r="AE339" s="97">
        <f>IF(O339="","",IF(O339&gt;Q339,1,0))</f>
        <v>0</v>
      </c>
      <c r="AF339" s="97">
        <f>IF(O339="","",IF(O339&lt;Q339,1,0))</f>
        <v>1</v>
      </c>
      <c r="AG339" s="97">
        <f>IF(T339="","",IF(T339&gt;V339,1,0))</f>
        <v>0</v>
      </c>
      <c r="AH339" s="97">
        <f>IF(T339="","",IF(T339&lt;V339,1,0))</f>
        <v>1</v>
      </c>
      <c r="AI339" s="97"/>
      <c r="AJ339" s="97"/>
    </row>
    <row r="340" spans="2:36" s="15" customFormat="1" ht="15" customHeight="1">
      <c r="B340" s="112"/>
      <c r="C340" s="115"/>
      <c r="D340" s="108"/>
      <c r="E340" s="30">
        <f>IF(L337="","",L337)</f>
      </c>
      <c r="F340" s="26" t="s">
        <v>35</v>
      </c>
      <c r="G340" s="30">
        <f>IF(J337="","",J337)</f>
      </c>
      <c r="H340" s="86"/>
      <c r="I340" s="129"/>
      <c r="J340" s="130"/>
      <c r="K340" s="130"/>
      <c r="L340" s="130"/>
      <c r="M340" s="131"/>
      <c r="N340" s="79"/>
      <c r="O340" s="25"/>
      <c r="P340" s="21" t="s">
        <v>35</v>
      </c>
      <c r="Q340" s="25"/>
      <c r="R340" s="86"/>
      <c r="S340" s="79"/>
      <c r="T340" s="25"/>
      <c r="U340" s="26" t="s">
        <v>35</v>
      </c>
      <c r="V340" s="25"/>
      <c r="W340" s="86"/>
      <c r="X340" s="115"/>
      <c r="Y340" s="92"/>
      <c r="Z340" s="84"/>
      <c r="AA340" s="115"/>
      <c r="AB340" s="84"/>
      <c r="AD340" s="96"/>
      <c r="AE340" s="97">
        <f>IF(O340="","",IF(O340&gt;Q340,1,0))</f>
      </c>
      <c r="AF340" s="97">
        <f>IF(O340="","",IF(O340&lt;Q340,1,0))</f>
      </c>
      <c r="AG340" s="97">
        <f>IF(T340="","",IF(T340&gt;V340,1,0))</f>
      </c>
      <c r="AH340" s="97">
        <f>IF(T340="","",IF(T340&lt;V340,1,0))</f>
      </c>
      <c r="AI340" s="97"/>
      <c r="AJ340" s="97"/>
    </row>
    <row r="341" spans="2:36" s="15" customFormat="1" ht="15" customHeight="1">
      <c r="B341" s="125" t="s">
        <v>77</v>
      </c>
      <c r="C341" s="113" t="s">
        <v>347</v>
      </c>
      <c r="D341" s="19" t="str">
        <f>IF(D342="","",IF(D342&gt;H342,"○","×"))</f>
        <v>×</v>
      </c>
      <c r="E341" s="27">
        <f>IF(Q335="","",Q335)</f>
        <v>18</v>
      </c>
      <c r="F341" s="21" t="s">
        <v>35</v>
      </c>
      <c r="G341" s="27">
        <f>IF(O335="","",O335)</f>
        <v>21</v>
      </c>
      <c r="H341" s="22"/>
      <c r="I341" s="19" t="str">
        <f>IF(I342="","",IF(I342&gt;M342,"○","×"))</f>
        <v>○</v>
      </c>
      <c r="J341" s="20">
        <f>IF(Q338="","",Q338)</f>
        <v>21</v>
      </c>
      <c r="K341" s="21" t="s">
        <v>35</v>
      </c>
      <c r="L341" s="20">
        <f>IF(O338="","",O338)</f>
        <v>9</v>
      </c>
      <c r="M341" s="22"/>
      <c r="N341" s="80"/>
      <c r="O341" s="81"/>
      <c r="P341" s="81"/>
      <c r="Q341" s="81"/>
      <c r="R341" s="82"/>
      <c r="S341" s="19" t="str">
        <f>IF(S342="","",IF(S342&gt;W342,"○","×"))</f>
        <v>○</v>
      </c>
      <c r="T341" s="20">
        <v>21</v>
      </c>
      <c r="U341" s="21" t="s">
        <v>35</v>
      </c>
      <c r="V341" s="20">
        <v>4</v>
      </c>
      <c r="W341" s="22"/>
      <c r="X341" s="113">
        <f>IF(D341="","",COUNTIF(D341:W343,"○"))</f>
        <v>2</v>
      </c>
      <c r="Y341" s="90" t="s">
        <v>37</v>
      </c>
      <c r="Z341" s="93">
        <f>IF(D341="","",COUNTIF(D341:W343,"×"))</f>
        <v>1</v>
      </c>
      <c r="AA341" s="113">
        <f>IF(AD342="","",RANK(AD342,AD335:AD346))</f>
        <v>2</v>
      </c>
      <c r="AB341" s="93"/>
      <c r="AD341" s="96"/>
      <c r="AE341" s="97">
        <f>IF(T341="","",IF(T341&gt;V341,1,0))</f>
        <v>1</v>
      </c>
      <c r="AF341" s="97">
        <f>IF(T341="","",IF(T341&lt;V341,1,0))</f>
        <v>0</v>
      </c>
      <c r="AG341" s="97"/>
      <c r="AH341" s="97"/>
      <c r="AI341" s="97"/>
      <c r="AJ341" s="97"/>
    </row>
    <row r="342" spans="2:36" s="15" customFormat="1" ht="15" customHeight="1">
      <c r="B342" s="111"/>
      <c r="C342" s="114"/>
      <c r="D342" s="107">
        <f>R336</f>
        <v>0</v>
      </c>
      <c r="E342" s="29">
        <f>IF(Q336="","",Q336)</f>
        <v>20</v>
      </c>
      <c r="F342" s="21" t="s">
        <v>35</v>
      </c>
      <c r="G342" s="29">
        <f>IF(O336="","",O336)</f>
        <v>22</v>
      </c>
      <c r="H342" s="85">
        <f>N336</f>
        <v>2</v>
      </c>
      <c r="I342" s="78">
        <f>R339</f>
        <v>2</v>
      </c>
      <c r="J342" s="23">
        <f>IF(Q339="","",Q339)</f>
        <v>21</v>
      </c>
      <c r="K342" s="21" t="s">
        <v>35</v>
      </c>
      <c r="L342" s="23">
        <f>IF(O339="","",O339)</f>
        <v>12</v>
      </c>
      <c r="M342" s="85">
        <f>N339</f>
        <v>0</v>
      </c>
      <c r="N342" s="83"/>
      <c r="O342" s="127"/>
      <c r="P342" s="127"/>
      <c r="Q342" s="127"/>
      <c r="R342" s="128"/>
      <c r="S342" s="78">
        <f>IF(T341="","",SUM(AE341:AE343))</f>
        <v>2</v>
      </c>
      <c r="T342" s="23">
        <v>21</v>
      </c>
      <c r="U342" s="21" t="s">
        <v>35</v>
      </c>
      <c r="V342" s="23">
        <v>9</v>
      </c>
      <c r="W342" s="85">
        <f>IF(T341="","",SUM(AF341:AF343))</f>
        <v>0</v>
      </c>
      <c r="X342" s="114"/>
      <c r="Y342" s="91"/>
      <c r="Z342" s="94"/>
      <c r="AA342" s="114"/>
      <c r="AB342" s="94"/>
      <c r="AD342" s="96">
        <f>IF(X341="","",X341*1000+(D342+I342+S342)*100+((D342+I342+S342)-(H342+M342+W342))*10+((SUM(E341:E343)+SUM(J341:J343)+SUM(T341:T343))-(SUM(G341:G343)+SUM(L341:L343)+SUM(V341:V343))))</f>
        <v>2465</v>
      </c>
      <c r="AE342" s="97">
        <f>IF(T342="","",IF(T342&gt;V342,1,0))</f>
        <v>1</v>
      </c>
      <c r="AF342" s="97">
        <f>IF(T342="","",IF(T342&lt;V342,1,0))</f>
        <v>0</v>
      </c>
      <c r="AG342" s="97"/>
      <c r="AH342" s="97"/>
      <c r="AI342" s="97"/>
      <c r="AJ342" s="97"/>
    </row>
    <row r="343" spans="2:36" s="15" customFormat="1" ht="15" customHeight="1">
      <c r="B343" s="112"/>
      <c r="C343" s="115"/>
      <c r="D343" s="108"/>
      <c r="E343" s="30">
        <f>IF(Q337="","",Q337)</f>
      </c>
      <c r="F343" s="26" t="s">
        <v>35</v>
      </c>
      <c r="G343" s="30">
        <f>IF(O337="","",O337)</f>
      </c>
      <c r="H343" s="86"/>
      <c r="I343" s="79"/>
      <c r="J343" s="25">
        <f>IF(Q340="","",Q340)</f>
      </c>
      <c r="K343" s="26" t="s">
        <v>35</v>
      </c>
      <c r="L343" s="25">
        <f>IF(O340="","",O340)</f>
      </c>
      <c r="M343" s="86"/>
      <c r="N343" s="129"/>
      <c r="O343" s="130"/>
      <c r="P343" s="130"/>
      <c r="Q343" s="130"/>
      <c r="R343" s="131"/>
      <c r="S343" s="79"/>
      <c r="T343" s="25"/>
      <c r="U343" s="21" t="s">
        <v>35</v>
      </c>
      <c r="V343" s="25"/>
      <c r="W343" s="86"/>
      <c r="X343" s="115"/>
      <c r="Y343" s="92"/>
      <c r="Z343" s="84"/>
      <c r="AA343" s="115"/>
      <c r="AB343" s="84"/>
      <c r="AD343" s="96"/>
      <c r="AE343" s="97">
        <f>IF(T343="","",IF(T343&gt;V343,1,0))</f>
      </c>
      <c r="AF343" s="97">
        <f>IF(T343="","",IF(T343&lt;V343,1,0))</f>
      </c>
      <c r="AG343" s="97"/>
      <c r="AH343" s="97"/>
      <c r="AI343" s="97"/>
      <c r="AJ343" s="97"/>
    </row>
    <row r="344" spans="2:36" s="15" customFormat="1" ht="15" customHeight="1">
      <c r="B344" s="125" t="s">
        <v>75</v>
      </c>
      <c r="C344" s="113" t="s">
        <v>321</v>
      </c>
      <c r="D344" s="19" t="str">
        <f>IF(D345="","",IF(D345&gt;H345,"○","×"))</f>
        <v>×</v>
      </c>
      <c r="E344" s="27">
        <f>IF(V335="","",V335)</f>
        <v>6</v>
      </c>
      <c r="F344" s="21" t="s">
        <v>35</v>
      </c>
      <c r="G344" s="27">
        <f>IF(T335="","",T335)</f>
        <v>21</v>
      </c>
      <c r="H344" s="22"/>
      <c r="I344" s="19" t="str">
        <f>IF(I345="","",IF(I345&gt;M345,"○","×"))</f>
        <v>○</v>
      </c>
      <c r="J344" s="20">
        <f>IF(V338="","",V338)</f>
        <v>21</v>
      </c>
      <c r="K344" s="21" t="s">
        <v>35</v>
      </c>
      <c r="L344" s="20">
        <f>IF(T338="","",T338)</f>
        <v>13</v>
      </c>
      <c r="M344" s="22"/>
      <c r="N344" s="19" t="str">
        <f>IF(N345="","",IF(N345&gt;R345,"○","×"))</f>
        <v>×</v>
      </c>
      <c r="O344" s="20">
        <f>IF(V341="","",V341)</f>
        <v>4</v>
      </c>
      <c r="P344" s="21" t="s">
        <v>35</v>
      </c>
      <c r="Q344" s="20">
        <f>IF(T341="","",T341)</f>
        <v>21</v>
      </c>
      <c r="R344" s="22"/>
      <c r="S344" s="80"/>
      <c r="T344" s="81"/>
      <c r="U344" s="81"/>
      <c r="V344" s="81"/>
      <c r="W344" s="82"/>
      <c r="X344" s="113">
        <f>IF(D344="","",COUNTIF(D344:R344,"○"))</f>
        <v>1</v>
      </c>
      <c r="Y344" s="90" t="s">
        <v>37</v>
      </c>
      <c r="Z344" s="93">
        <f>IF(D344="","",COUNTIF(D344:R344,"×"))</f>
        <v>2</v>
      </c>
      <c r="AA344" s="113">
        <f>IF(AD345="","",RANK(AD345,AD335:AD346))</f>
        <v>3</v>
      </c>
      <c r="AB344" s="93"/>
      <c r="AD344" s="96"/>
      <c r="AE344" s="97"/>
      <c r="AF344" s="97"/>
      <c r="AG344" s="97"/>
      <c r="AH344" s="97"/>
      <c r="AI344" s="97"/>
      <c r="AJ344" s="97"/>
    </row>
    <row r="345" spans="2:36" s="15" customFormat="1" ht="15" customHeight="1">
      <c r="B345" s="111"/>
      <c r="C345" s="114"/>
      <c r="D345" s="107">
        <f>W336</f>
        <v>0</v>
      </c>
      <c r="E345" s="29">
        <f>IF(V336="","",V336)</f>
        <v>6</v>
      </c>
      <c r="F345" s="21" t="s">
        <v>35</v>
      </c>
      <c r="G345" s="29">
        <f>IF(T336="","",T336)</f>
        <v>21</v>
      </c>
      <c r="H345" s="85">
        <f>S336</f>
        <v>2</v>
      </c>
      <c r="I345" s="78">
        <f>W339</f>
        <v>2</v>
      </c>
      <c r="J345" s="23">
        <f>IF(V339="","",V339)</f>
        <v>21</v>
      </c>
      <c r="K345" s="21" t="s">
        <v>35</v>
      </c>
      <c r="L345" s="23">
        <f>IF(T339="","",T339)</f>
        <v>19</v>
      </c>
      <c r="M345" s="85">
        <f>S339</f>
        <v>0</v>
      </c>
      <c r="N345" s="78">
        <f>W342</f>
        <v>0</v>
      </c>
      <c r="O345" s="23">
        <f>IF(V342="","",V342)</f>
        <v>9</v>
      </c>
      <c r="P345" s="21" t="s">
        <v>35</v>
      </c>
      <c r="Q345" s="23">
        <f>IF(T342="","",T342)</f>
        <v>21</v>
      </c>
      <c r="R345" s="85">
        <f>S342</f>
        <v>2</v>
      </c>
      <c r="S345" s="83"/>
      <c r="T345" s="127"/>
      <c r="U345" s="127"/>
      <c r="V345" s="127"/>
      <c r="W345" s="128"/>
      <c r="X345" s="114"/>
      <c r="Y345" s="91"/>
      <c r="Z345" s="94"/>
      <c r="AA345" s="114"/>
      <c r="AB345" s="94"/>
      <c r="AD345" s="96">
        <f>IF(X344="","",X344*1000+(D345+I345+N345)*100+((D345+I345+N345)-(H345+M345+R345))*10+((SUM(E344:E346)+SUM(J344:J346)+SUM(O344:O346))-(SUM(G344:G346)+SUM(L344:L346)+SUM(Q344:Q346))))</f>
        <v>1131</v>
      </c>
      <c r="AE345" s="97"/>
      <c r="AF345" s="97"/>
      <c r="AG345" s="97"/>
      <c r="AH345" s="97"/>
      <c r="AI345" s="97"/>
      <c r="AJ345" s="97"/>
    </row>
    <row r="346" spans="2:36" s="15" customFormat="1" ht="15" customHeight="1">
      <c r="B346" s="112"/>
      <c r="C346" s="115"/>
      <c r="D346" s="108"/>
      <c r="E346" s="30">
        <f>IF(V337="","",V337)</f>
      </c>
      <c r="F346" s="21" t="s">
        <v>35</v>
      </c>
      <c r="G346" s="30">
        <f>IF(T337="","",T337)</f>
      </c>
      <c r="H346" s="86"/>
      <c r="I346" s="79"/>
      <c r="J346" s="25">
        <f>IF(V340="","",V340)</f>
      </c>
      <c r="K346" s="26" t="s">
        <v>35</v>
      </c>
      <c r="L346" s="25">
        <f>IF(T340="","",T340)</f>
      </c>
      <c r="M346" s="86"/>
      <c r="N346" s="79"/>
      <c r="O346" s="25">
        <f>IF(V343="","",V343)</f>
      </c>
      <c r="P346" s="26" t="s">
        <v>35</v>
      </c>
      <c r="Q346" s="25">
        <f>IF(T343="","",T343)</f>
      </c>
      <c r="R346" s="86"/>
      <c r="S346" s="129"/>
      <c r="T346" s="130"/>
      <c r="U346" s="130"/>
      <c r="V346" s="130"/>
      <c r="W346" s="131"/>
      <c r="X346" s="115"/>
      <c r="Y346" s="92"/>
      <c r="Z346" s="84"/>
      <c r="AA346" s="115"/>
      <c r="AB346" s="84"/>
      <c r="AD346" s="96"/>
      <c r="AE346" s="97"/>
      <c r="AF346" s="97"/>
      <c r="AG346" s="97"/>
      <c r="AH346" s="97"/>
      <c r="AI346" s="97"/>
      <c r="AJ346" s="97"/>
    </row>
    <row r="347" spans="2:36" s="15" customFormat="1" ht="15" customHeight="1">
      <c r="B347" s="31"/>
      <c r="C347" s="32"/>
      <c r="D347" s="33"/>
      <c r="E347" s="33"/>
      <c r="F347" s="34"/>
      <c r="G347" s="33"/>
      <c r="AD347" s="96"/>
      <c r="AE347" s="97"/>
      <c r="AF347" s="97"/>
      <c r="AG347" s="97"/>
      <c r="AH347" s="97"/>
      <c r="AI347" s="97"/>
      <c r="AJ347" s="97"/>
    </row>
    <row r="348" spans="2:36" s="15" customFormat="1" ht="15" customHeight="1">
      <c r="B348" s="16" t="s">
        <v>31</v>
      </c>
      <c r="C348" s="17"/>
      <c r="D348" s="126" t="s">
        <v>276</v>
      </c>
      <c r="E348" s="88"/>
      <c r="F348" s="88"/>
      <c r="G348" s="88"/>
      <c r="H348" s="89"/>
      <c r="I348" s="126" t="s">
        <v>327</v>
      </c>
      <c r="J348" s="88"/>
      <c r="K348" s="88"/>
      <c r="L348" s="88"/>
      <c r="M348" s="89"/>
      <c r="N348" s="126" t="s">
        <v>79</v>
      </c>
      <c r="O348" s="88"/>
      <c r="P348" s="88"/>
      <c r="Q348" s="88"/>
      <c r="R348" s="89"/>
      <c r="S348" s="126" t="s">
        <v>157</v>
      </c>
      <c r="T348" s="88"/>
      <c r="U348" s="88"/>
      <c r="V348" s="88"/>
      <c r="W348" s="89"/>
      <c r="X348" s="126" t="s">
        <v>33</v>
      </c>
      <c r="Y348" s="88"/>
      <c r="Z348" s="89"/>
      <c r="AA348" s="126" t="s">
        <v>34</v>
      </c>
      <c r="AB348" s="89"/>
      <c r="AD348" s="96"/>
      <c r="AE348" s="97"/>
      <c r="AF348" s="97"/>
      <c r="AG348" s="97"/>
      <c r="AH348" s="97"/>
      <c r="AI348" s="97"/>
      <c r="AJ348" s="97"/>
    </row>
    <row r="349" spans="2:36" s="15" customFormat="1" ht="15" customHeight="1">
      <c r="B349" s="125" t="s">
        <v>86</v>
      </c>
      <c r="C349" s="113" t="s">
        <v>323</v>
      </c>
      <c r="D349" s="80"/>
      <c r="E349" s="81"/>
      <c r="F349" s="81"/>
      <c r="G349" s="81"/>
      <c r="H349" s="82"/>
      <c r="I349" s="19" t="str">
        <f>IF(I350="","",IF(I350&gt;M350,"○","×"))</f>
        <v>×</v>
      </c>
      <c r="J349" s="20">
        <v>6</v>
      </c>
      <c r="K349" s="21" t="s">
        <v>35</v>
      </c>
      <c r="L349" s="20">
        <v>21</v>
      </c>
      <c r="M349" s="22"/>
      <c r="N349" s="19" t="str">
        <f>IF(N350="","",IF(N350&gt;R350,"○","×"))</f>
        <v>×</v>
      </c>
      <c r="O349" s="20">
        <v>5</v>
      </c>
      <c r="P349" s="21" t="s">
        <v>120</v>
      </c>
      <c r="Q349" s="20">
        <v>21</v>
      </c>
      <c r="R349" s="22"/>
      <c r="S349" s="19" t="str">
        <f>IF(S350="","",IF(S350&gt;W350,"○","×"))</f>
        <v>○</v>
      </c>
      <c r="T349" s="20">
        <v>16</v>
      </c>
      <c r="U349" s="21" t="s">
        <v>35</v>
      </c>
      <c r="V349" s="20">
        <v>21</v>
      </c>
      <c r="W349" s="22"/>
      <c r="X349" s="113">
        <f>IF(I349="","",COUNTIF(I349:W349,"○"))</f>
        <v>1</v>
      </c>
      <c r="Y349" s="90" t="s">
        <v>37</v>
      </c>
      <c r="Z349" s="93">
        <f>IF(I349="","",COUNTIF(I349:W349,"×"))</f>
        <v>2</v>
      </c>
      <c r="AA349" s="113">
        <f>IF(AD350="","",RANK(AD350,AD349:AD360))</f>
        <v>3</v>
      </c>
      <c r="AB349" s="93"/>
      <c r="AD349" s="96"/>
      <c r="AE349" s="97">
        <f>IF(J349="","",IF(J349&gt;L349,1,0))</f>
        <v>0</v>
      </c>
      <c r="AF349" s="97">
        <f>IF(J349="","",IF(J349&lt;L349,1,0))</f>
        <v>1</v>
      </c>
      <c r="AG349" s="97">
        <f>IF(O349="","",IF(O349&gt;Q349,1,0))</f>
        <v>0</v>
      </c>
      <c r="AH349" s="97">
        <f>IF(O349="","",IF(O349&lt;Q349,1,0))</f>
        <v>1</v>
      </c>
      <c r="AI349" s="97">
        <f>IF(T349="","",IF(T349&gt;V349,1,0))</f>
        <v>0</v>
      </c>
      <c r="AJ349" s="97">
        <f>IF(T349="","",IF(T349&lt;V349,1,0))</f>
        <v>1</v>
      </c>
    </row>
    <row r="350" spans="2:36" s="15" customFormat="1" ht="15" customHeight="1">
      <c r="B350" s="111"/>
      <c r="C350" s="114"/>
      <c r="D350" s="83"/>
      <c r="E350" s="127"/>
      <c r="F350" s="127"/>
      <c r="G350" s="127"/>
      <c r="H350" s="128"/>
      <c r="I350" s="78">
        <f>IF(J349="","",SUM(AE349:AE351))</f>
        <v>0</v>
      </c>
      <c r="J350" s="23">
        <v>6</v>
      </c>
      <c r="K350" s="21" t="s">
        <v>35</v>
      </c>
      <c r="L350" s="23">
        <v>21</v>
      </c>
      <c r="M350" s="85">
        <f>IF(J349="","",SUM(AF349:AF351))</f>
        <v>2</v>
      </c>
      <c r="N350" s="78">
        <f>IF(O349="","",SUM(AG349:AG351))</f>
        <v>0</v>
      </c>
      <c r="O350" s="23">
        <v>9</v>
      </c>
      <c r="P350" s="21" t="s">
        <v>35</v>
      </c>
      <c r="Q350" s="23">
        <v>21</v>
      </c>
      <c r="R350" s="85">
        <f>IF(O349="","",SUM(AH349:AH351))</f>
        <v>2</v>
      </c>
      <c r="S350" s="78">
        <f>IF(T349="","",SUM(AI349:AI351))</f>
        <v>2</v>
      </c>
      <c r="T350" s="23">
        <v>21</v>
      </c>
      <c r="U350" s="21" t="s">
        <v>35</v>
      </c>
      <c r="V350" s="23">
        <v>18</v>
      </c>
      <c r="W350" s="85">
        <f>IF(T349="","",SUM(AJ349:AJ351))</f>
        <v>1</v>
      </c>
      <c r="X350" s="114"/>
      <c r="Y350" s="91"/>
      <c r="Z350" s="94"/>
      <c r="AA350" s="114"/>
      <c r="AB350" s="94"/>
      <c r="AD350" s="96">
        <f>IF(X349="","",X349*1000+(I350+N350+S350)*100+((I350+N350+S350)-(M350+R350+W350))*10+((SUM(J349:J351)+SUM(O349:O351)+SUM(T349:T351))-(SUM(L349:L351)+SUM(Q349:Q351)+SUM(V349:V351))))</f>
        <v>1112</v>
      </c>
      <c r="AE350" s="97">
        <f>IF(J350="","",IF(J350&gt;L350,1,0))</f>
        <v>0</v>
      </c>
      <c r="AF350" s="97">
        <f>IF(J350="","",IF(J350&lt;L350,1,0))</f>
        <v>1</v>
      </c>
      <c r="AG350" s="97">
        <f>IF(O350="","",IF(O350&gt;Q350,1,0))</f>
        <v>0</v>
      </c>
      <c r="AH350" s="97">
        <f>IF(O350="","",IF(O350&lt;Q350,1,0))</f>
        <v>1</v>
      </c>
      <c r="AI350" s="97">
        <f>IF(T350="","",IF(T350&gt;V350,1,0))</f>
        <v>1</v>
      </c>
      <c r="AJ350" s="97">
        <f>IF(T350="","",IF(T350&lt;V350,1,0))</f>
        <v>0</v>
      </c>
    </row>
    <row r="351" spans="2:36" s="15" customFormat="1" ht="15" customHeight="1">
      <c r="B351" s="112"/>
      <c r="C351" s="115"/>
      <c r="D351" s="129"/>
      <c r="E351" s="130"/>
      <c r="F351" s="130"/>
      <c r="G351" s="130"/>
      <c r="H351" s="131"/>
      <c r="I351" s="79"/>
      <c r="J351" s="25"/>
      <c r="K351" s="21" t="s">
        <v>120</v>
      </c>
      <c r="L351" s="25"/>
      <c r="M351" s="86"/>
      <c r="N351" s="79"/>
      <c r="O351" s="25"/>
      <c r="P351" s="26" t="s">
        <v>120</v>
      </c>
      <c r="Q351" s="25"/>
      <c r="R351" s="86"/>
      <c r="S351" s="79"/>
      <c r="T351" s="25">
        <v>24</v>
      </c>
      <c r="U351" s="21" t="s">
        <v>120</v>
      </c>
      <c r="V351" s="25">
        <v>22</v>
      </c>
      <c r="W351" s="86"/>
      <c r="X351" s="115"/>
      <c r="Y351" s="92"/>
      <c r="Z351" s="84"/>
      <c r="AA351" s="115"/>
      <c r="AB351" s="84"/>
      <c r="AD351" s="96"/>
      <c r="AE351" s="97">
        <f>IF(J351="","",IF(J351&gt;L351,1,0))</f>
      </c>
      <c r="AF351" s="97">
        <f>IF(J351="","",IF(J351&lt;L351,1,0))</f>
      </c>
      <c r="AG351" s="97">
        <f>IF(O351="","",IF(O351&gt;Q351,1,0))</f>
      </c>
      <c r="AH351" s="97">
        <f>IF(O351="","",IF(O351&lt;Q351,1,0))</f>
      </c>
      <c r="AI351" s="97">
        <f>IF(T351="","",IF(T351&gt;V351,1,0))</f>
        <v>1</v>
      </c>
      <c r="AJ351" s="97">
        <f>IF(T351="","",IF(T351&lt;V351,1,0))</f>
        <v>0</v>
      </c>
    </row>
    <row r="352" spans="2:36" s="15" customFormat="1" ht="15" customHeight="1">
      <c r="B352" s="125" t="s">
        <v>130</v>
      </c>
      <c r="C352" s="113" t="s">
        <v>324</v>
      </c>
      <c r="D352" s="19" t="str">
        <f>IF(D353="","",IF(D353&gt;H353,"○","×"))</f>
        <v>○</v>
      </c>
      <c r="E352" s="27">
        <f>IF(L349="","",L349)</f>
        <v>21</v>
      </c>
      <c r="F352" s="21" t="s">
        <v>120</v>
      </c>
      <c r="G352" s="27">
        <f>IF(J349="","",J349)</f>
        <v>6</v>
      </c>
      <c r="H352" s="22"/>
      <c r="I352" s="80"/>
      <c r="J352" s="81"/>
      <c r="K352" s="81"/>
      <c r="L352" s="81"/>
      <c r="M352" s="82"/>
      <c r="N352" s="19" t="str">
        <f>IF(N353="","",IF(N353&gt;R353,"○","×"))</f>
        <v>×</v>
      </c>
      <c r="O352" s="20">
        <v>21</v>
      </c>
      <c r="P352" s="21" t="s">
        <v>120</v>
      </c>
      <c r="Q352" s="20">
        <v>18</v>
      </c>
      <c r="R352" s="22"/>
      <c r="S352" s="19" t="str">
        <f>IF(S353="","",IF(S353&gt;W353,"○","×"))</f>
        <v>○</v>
      </c>
      <c r="T352" s="20">
        <v>21</v>
      </c>
      <c r="U352" s="28" t="s">
        <v>120</v>
      </c>
      <c r="V352" s="20">
        <v>5</v>
      </c>
      <c r="W352" s="22"/>
      <c r="X352" s="113">
        <f>IF(D352="","",COUNTIF(D352:W354,"○"))</f>
        <v>2</v>
      </c>
      <c r="Y352" s="90" t="s">
        <v>37</v>
      </c>
      <c r="Z352" s="93">
        <f>IF(D352="","",COUNTIF(D352:W354,"×"))</f>
        <v>1</v>
      </c>
      <c r="AA352" s="113">
        <f>IF(AD353="","",RANK(AD353,AD349:AD360))</f>
        <v>2</v>
      </c>
      <c r="AB352" s="93"/>
      <c r="AD352" s="96"/>
      <c r="AE352" s="97">
        <f>IF(O352="","",IF(O352&gt;Q352,1,0))</f>
        <v>1</v>
      </c>
      <c r="AF352" s="97">
        <f>IF(O352="","",IF(O352&lt;Q352,1,0))</f>
        <v>0</v>
      </c>
      <c r="AG352" s="97">
        <f>IF(T352="","",IF(T352&gt;V352,1,0))</f>
        <v>1</v>
      </c>
      <c r="AH352" s="97">
        <f>IF(T352="","",IF(T352&lt;V352,1,0))</f>
        <v>0</v>
      </c>
      <c r="AI352" s="97"/>
      <c r="AJ352" s="97"/>
    </row>
    <row r="353" spans="2:36" s="15" customFormat="1" ht="15" customHeight="1">
      <c r="B353" s="111"/>
      <c r="C353" s="114"/>
      <c r="D353" s="107">
        <f>M350</f>
        <v>2</v>
      </c>
      <c r="E353" s="29">
        <f>IF(L350="","",L350)</f>
        <v>21</v>
      </c>
      <c r="F353" s="21" t="s">
        <v>120</v>
      </c>
      <c r="G353" s="29">
        <f>IF(J350="","",J350)</f>
        <v>6</v>
      </c>
      <c r="H353" s="85">
        <f>I350</f>
        <v>0</v>
      </c>
      <c r="I353" s="83"/>
      <c r="J353" s="127"/>
      <c r="K353" s="127"/>
      <c r="L353" s="127"/>
      <c r="M353" s="128"/>
      <c r="N353" s="78">
        <f>IF(O352="","",SUM(AE352:AE354))</f>
        <v>1</v>
      </c>
      <c r="O353" s="23">
        <v>19</v>
      </c>
      <c r="P353" s="21" t="s">
        <v>35</v>
      </c>
      <c r="Q353" s="23">
        <v>21</v>
      </c>
      <c r="R353" s="85">
        <f>IF(O352="","",SUM(AF352:AF354))</f>
        <v>2</v>
      </c>
      <c r="S353" s="78">
        <f>IF(T352="","",SUM(AG352:AG354))</f>
        <v>2</v>
      </c>
      <c r="T353" s="23">
        <v>21</v>
      </c>
      <c r="U353" s="21" t="s">
        <v>35</v>
      </c>
      <c r="V353" s="23">
        <v>11</v>
      </c>
      <c r="W353" s="85">
        <f>IF(T352="","",SUM(AH352:AH354))</f>
        <v>0</v>
      </c>
      <c r="X353" s="114"/>
      <c r="Y353" s="91"/>
      <c r="Z353" s="94"/>
      <c r="AA353" s="114"/>
      <c r="AB353" s="94"/>
      <c r="AD353" s="96">
        <f>IF(X352="","",X352*1000+(D353+N353+S353)*100+((D353+N353+S353)-(H353+R353+W353))*10+((SUM(E352:E354)+SUM(O352:O354)+SUM(T352:T354))-(SUM(G352:G354)+SUM(Q352:Q354)+SUM(V352:V354))))</f>
        <v>2580</v>
      </c>
      <c r="AE353" s="97">
        <f>IF(O353="","",IF(O353&gt;Q353,1,0))</f>
        <v>0</v>
      </c>
      <c r="AF353" s="97">
        <f>IF(O353="","",IF(O353&lt;Q353,1,0))</f>
        <v>1</v>
      </c>
      <c r="AG353" s="97">
        <f>IF(T353="","",IF(T353&gt;V353,1,0))</f>
        <v>1</v>
      </c>
      <c r="AH353" s="97">
        <f>IF(T353="","",IF(T353&lt;V353,1,0))</f>
        <v>0</v>
      </c>
      <c r="AI353" s="97"/>
      <c r="AJ353" s="97"/>
    </row>
    <row r="354" spans="2:36" s="15" customFormat="1" ht="15" customHeight="1">
      <c r="B354" s="112"/>
      <c r="C354" s="115"/>
      <c r="D354" s="108"/>
      <c r="E354" s="30">
        <f>IF(L351="","",L351)</f>
      </c>
      <c r="F354" s="26" t="s">
        <v>35</v>
      </c>
      <c r="G354" s="30">
        <f>IF(J351="","",J351)</f>
      </c>
      <c r="H354" s="86"/>
      <c r="I354" s="129"/>
      <c r="J354" s="130"/>
      <c r="K354" s="130"/>
      <c r="L354" s="130"/>
      <c r="M354" s="131"/>
      <c r="N354" s="79"/>
      <c r="O354" s="25">
        <v>14</v>
      </c>
      <c r="P354" s="21" t="s">
        <v>35</v>
      </c>
      <c r="Q354" s="25">
        <v>21</v>
      </c>
      <c r="R354" s="86"/>
      <c r="S354" s="79"/>
      <c r="T354" s="25"/>
      <c r="U354" s="26" t="s">
        <v>35</v>
      </c>
      <c r="V354" s="25"/>
      <c r="W354" s="86"/>
      <c r="X354" s="115"/>
      <c r="Y354" s="92"/>
      <c r="Z354" s="84"/>
      <c r="AA354" s="115"/>
      <c r="AB354" s="84"/>
      <c r="AD354" s="96"/>
      <c r="AE354" s="97">
        <f>IF(O354="","",IF(O354&gt;Q354,1,0))</f>
        <v>0</v>
      </c>
      <c r="AF354" s="97">
        <f>IF(O354="","",IF(O354&lt;Q354,1,0))</f>
        <v>1</v>
      </c>
      <c r="AG354" s="97">
        <f>IF(T354="","",IF(T354&gt;V354,1,0))</f>
      </c>
      <c r="AH354" s="97">
        <f>IF(T354="","",IF(T354&lt;V354,1,0))</f>
      </c>
      <c r="AI354" s="97"/>
      <c r="AJ354" s="97"/>
    </row>
    <row r="355" spans="2:36" s="15" customFormat="1" ht="15" customHeight="1">
      <c r="B355" s="125" t="s">
        <v>129</v>
      </c>
      <c r="C355" s="113" t="s">
        <v>325</v>
      </c>
      <c r="D355" s="19" t="str">
        <f>IF(D356="","",IF(D356&gt;H356,"○","×"))</f>
        <v>○</v>
      </c>
      <c r="E355" s="27">
        <f>IF(Q349="","",Q349)</f>
        <v>21</v>
      </c>
      <c r="F355" s="21" t="s">
        <v>35</v>
      </c>
      <c r="G355" s="27">
        <f>IF(O349="","",O349)</f>
        <v>5</v>
      </c>
      <c r="H355" s="22"/>
      <c r="I355" s="19" t="str">
        <f>IF(I356="","",IF(I356&gt;M356,"○","×"))</f>
        <v>○</v>
      </c>
      <c r="J355" s="20">
        <f>IF(Q352="","",Q352)</f>
        <v>18</v>
      </c>
      <c r="K355" s="21" t="s">
        <v>35</v>
      </c>
      <c r="L355" s="20">
        <f>IF(O352="","",O352)</f>
        <v>21</v>
      </c>
      <c r="M355" s="22"/>
      <c r="N355" s="80"/>
      <c r="O355" s="81"/>
      <c r="P355" s="81"/>
      <c r="Q355" s="81"/>
      <c r="R355" s="82"/>
      <c r="S355" s="19" t="str">
        <f>IF(S356="","",IF(S356&gt;W356,"○","×"))</f>
        <v>○</v>
      </c>
      <c r="T355" s="20">
        <v>21</v>
      </c>
      <c r="U355" s="21" t="s">
        <v>35</v>
      </c>
      <c r="V355" s="20">
        <v>4</v>
      </c>
      <c r="W355" s="22"/>
      <c r="X355" s="113">
        <f>IF(D355="","",COUNTIF(D355:W357,"○"))</f>
        <v>3</v>
      </c>
      <c r="Y355" s="90" t="s">
        <v>37</v>
      </c>
      <c r="Z355" s="93">
        <f>IF(D355="","",COUNTIF(D355:W357,"×"))</f>
        <v>0</v>
      </c>
      <c r="AA355" s="113">
        <f>IF(AD356="","",RANK(AD356,AD349:AD360))</f>
        <v>1</v>
      </c>
      <c r="AB355" s="93"/>
      <c r="AD355" s="96"/>
      <c r="AE355" s="97">
        <f>IF(T355="","",IF(T355&gt;V355,1,0))</f>
        <v>1</v>
      </c>
      <c r="AF355" s="97">
        <f>IF(T355="","",IF(T355&lt;V355,1,0))</f>
        <v>0</v>
      </c>
      <c r="AG355" s="97"/>
      <c r="AH355" s="97"/>
      <c r="AI355" s="97"/>
      <c r="AJ355" s="97"/>
    </row>
    <row r="356" spans="2:36" s="15" customFormat="1" ht="15" customHeight="1">
      <c r="B356" s="111"/>
      <c r="C356" s="114"/>
      <c r="D356" s="107">
        <f>R350</f>
        <v>2</v>
      </c>
      <c r="E356" s="29">
        <f>IF(Q350="","",Q350)</f>
        <v>21</v>
      </c>
      <c r="F356" s="21" t="s">
        <v>35</v>
      </c>
      <c r="G356" s="29">
        <f>IF(O350="","",O350)</f>
        <v>9</v>
      </c>
      <c r="H356" s="85">
        <f>N350</f>
        <v>0</v>
      </c>
      <c r="I356" s="78">
        <f>R353</f>
        <v>2</v>
      </c>
      <c r="J356" s="23">
        <f>IF(Q353="","",Q353)</f>
        <v>21</v>
      </c>
      <c r="K356" s="21" t="s">
        <v>35</v>
      </c>
      <c r="L356" s="23">
        <f>IF(O353="","",O353)</f>
        <v>19</v>
      </c>
      <c r="M356" s="85">
        <f>N353</f>
        <v>1</v>
      </c>
      <c r="N356" s="83"/>
      <c r="O356" s="127"/>
      <c r="P356" s="127"/>
      <c r="Q356" s="127"/>
      <c r="R356" s="128"/>
      <c r="S356" s="78">
        <f>IF(T355="","",SUM(AE355:AE357))</f>
        <v>2</v>
      </c>
      <c r="T356" s="23">
        <v>21</v>
      </c>
      <c r="U356" s="21" t="s">
        <v>35</v>
      </c>
      <c r="V356" s="23">
        <v>8</v>
      </c>
      <c r="W356" s="85">
        <f>IF(T355="","",SUM(AF355:AF357))</f>
        <v>0</v>
      </c>
      <c r="X356" s="114"/>
      <c r="Y356" s="91"/>
      <c r="Z356" s="94"/>
      <c r="AA356" s="114"/>
      <c r="AB356" s="94"/>
      <c r="AD356" s="96">
        <f>IF(X355="","",X355*1000+(D356+I356+S356)*100+((D356+I356+S356)-(H356+M356+W356))*10+((SUM(E355:E357)+SUM(J355:J357)+SUM(T355:T357))-(SUM(G355:G357)+SUM(L355:L357)+SUM(V355:V357))))</f>
        <v>3714</v>
      </c>
      <c r="AE356" s="97">
        <f>IF(T356="","",IF(T356&gt;V356,1,0))</f>
        <v>1</v>
      </c>
      <c r="AF356" s="97">
        <f>IF(T356="","",IF(T356&lt;V356,1,0))</f>
        <v>0</v>
      </c>
      <c r="AG356" s="97"/>
      <c r="AH356" s="97"/>
      <c r="AI356" s="97"/>
      <c r="AJ356" s="97"/>
    </row>
    <row r="357" spans="2:36" s="15" customFormat="1" ht="15" customHeight="1">
      <c r="B357" s="112"/>
      <c r="C357" s="115"/>
      <c r="D357" s="108"/>
      <c r="E357" s="30">
        <f>IF(Q351="","",Q351)</f>
      </c>
      <c r="F357" s="26" t="s">
        <v>35</v>
      </c>
      <c r="G357" s="30">
        <f>IF(O351="","",O351)</f>
      </c>
      <c r="H357" s="86"/>
      <c r="I357" s="79"/>
      <c r="J357" s="25">
        <f>IF(Q354="","",Q354)</f>
        <v>21</v>
      </c>
      <c r="K357" s="26" t="s">
        <v>35</v>
      </c>
      <c r="L357" s="25">
        <f>IF(O354="","",O354)</f>
        <v>14</v>
      </c>
      <c r="M357" s="86"/>
      <c r="N357" s="129"/>
      <c r="O357" s="130"/>
      <c r="P357" s="130"/>
      <c r="Q357" s="130"/>
      <c r="R357" s="131"/>
      <c r="S357" s="79"/>
      <c r="T357" s="25"/>
      <c r="U357" s="21" t="s">
        <v>35</v>
      </c>
      <c r="V357" s="25"/>
      <c r="W357" s="86"/>
      <c r="X357" s="115"/>
      <c r="Y357" s="92"/>
      <c r="Z357" s="84"/>
      <c r="AA357" s="115"/>
      <c r="AB357" s="84"/>
      <c r="AD357" s="96"/>
      <c r="AE357" s="97">
        <f>IF(T357="","",IF(T357&gt;V357,1,0))</f>
      </c>
      <c r="AF357" s="97">
        <f>IF(T357="","",IF(T357&lt;V357,1,0))</f>
      </c>
      <c r="AG357" s="97"/>
      <c r="AH357" s="97"/>
      <c r="AI357" s="97"/>
      <c r="AJ357" s="97"/>
    </row>
    <row r="358" spans="2:36" s="15" customFormat="1" ht="15" customHeight="1">
      <c r="B358" s="125" t="s">
        <v>75</v>
      </c>
      <c r="C358" s="113" t="s">
        <v>326</v>
      </c>
      <c r="D358" s="19" t="str">
        <f>IF(D359="","",IF(D359&gt;H359,"○","×"))</f>
        <v>×</v>
      </c>
      <c r="E358" s="27">
        <f>IF(V349="","",V349)</f>
        <v>21</v>
      </c>
      <c r="F358" s="21" t="s">
        <v>35</v>
      </c>
      <c r="G358" s="27">
        <f>IF(T349="","",T349)</f>
        <v>16</v>
      </c>
      <c r="H358" s="22"/>
      <c r="I358" s="19" t="str">
        <f>IF(I359="","",IF(I359&gt;M359,"○","×"))</f>
        <v>×</v>
      </c>
      <c r="J358" s="20">
        <f>IF(V352="","",V352)</f>
        <v>5</v>
      </c>
      <c r="K358" s="21" t="s">
        <v>35</v>
      </c>
      <c r="L358" s="20">
        <f>IF(T352="","",T352)</f>
        <v>21</v>
      </c>
      <c r="M358" s="22"/>
      <c r="N358" s="19" t="str">
        <f>IF(N359="","",IF(N359&gt;R359,"○","×"))</f>
        <v>×</v>
      </c>
      <c r="O358" s="20">
        <f>IF(V355="","",V355)</f>
        <v>4</v>
      </c>
      <c r="P358" s="21" t="s">
        <v>35</v>
      </c>
      <c r="Q358" s="20">
        <f>IF(T355="","",T355)</f>
        <v>21</v>
      </c>
      <c r="R358" s="22"/>
      <c r="S358" s="80"/>
      <c r="T358" s="81"/>
      <c r="U358" s="81"/>
      <c r="V358" s="81"/>
      <c r="W358" s="82"/>
      <c r="X358" s="113">
        <f>IF(D358="","",COUNTIF(D358:R358,"○"))</f>
        <v>0</v>
      </c>
      <c r="Y358" s="90" t="s">
        <v>37</v>
      </c>
      <c r="Z358" s="93">
        <f>IF(D358="","",COUNTIF(D358:R358,"×"))</f>
        <v>3</v>
      </c>
      <c r="AA358" s="113">
        <f>IF(AD359="","",RANK(AD359,AD349:AD360))</f>
        <v>4</v>
      </c>
      <c r="AB358" s="93"/>
      <c r="AD358" s="96"/>
      <c r="AE358" s="97"/>
      <c r="AF358" s="97"/>
      <c r="AG358" s="97"/>
      <c r="AH358" s="97"/>
      <c r="AI358" s="97"/>
      <c r="AJ358" s="97"/>
    </row>
    <row r="359" spans="2:36" s="15" customFormat="1" ht="15" customHeight="1">
      <c r="B359" s="111"/>
      <c r="C359" s="114"/>
      <c r="D359" s="107">
        <f>W350</f>
        <v>1</v>
      </c>
      <c r="E359" s="29">
        <f>IF(V350="","",V350)</f>
        <v>18</v>
      </c>
      <c r="F359" s="21" t="s">
        <v>35</v>
      </c>
      <c r="G359" s="29">
        <f>IF(T350="","",T350)</f>
        <v>21</v>
      </c>
      <c r="H359" s="85">
        <f>S350</f>
        <v>2</v>
      </c>
      <c r="I359" s="78">
        <f>W353</f>
        <v>0</v>
      </c>
      <c r="J359" s="23">
        <f>IF(V353="","",V353)</f>
        <v>11</v>
      </c>
      <c r="K359" s="21" t="s">
        <v>35</v>
      </c>
      <c r="L359" s="23">
        <f>IF(T353="","",T353)</f>
        <v>21</v>
      </c>
      <c r="M359" s="85">
        <f>S353</f>
        <v>2</v>
      </c>
      <c r="N359" s="78">
        <f>W356</f>
        <v>0</v>
      </c>
      <c r="O359" s="23">
        <f>IF(V356="","",V356)</f>
        <v>8</v>
      </c>
      <c r="P359" s="21" t="s">
        <v>35</v>
      </c>
      <c r="Q359" s="23">
        <f>IF(T356="","",T356)</f>
        <v>21</v>
      </c>
      <c r="R359" s="85">
        <f>S356</f>
        <v>2</v>
      </c>
      <c r="S359" s="83"/>
      <c r="T359" s="127"/>
      <c r="U359" s="127"/>
      <c r="V359" s="127"/>
      <c r="W359" s="128"/>
      <c r="X359" s="114"/>
      <c r="Y359" s="91"/>
      <c r="Z359" s="94"/>
      <c r="AA359" s="114"/>
      <c r="AB359" s="94"/>
      <c r="AD359" s="96">
        <f>IF(X358="","",X358*1000+(D359+I359+N359)*100+((D359+I359+N359)-(H359+M359+R359))*10+((SUM(E358:E360)+SUM(J358:J360)+SUM(O358:O360))-(SUM(G358:G360)+SUM(L358:L360)+SUM(Q358:Q360))))</f>
        <v>-6</v>
      </c>
      <c r="AE359" s="97"/>
      <c r="AF359" s="97"/>
      <c r="AG359" s="97"/>
      <c r="AH359" s="97"/>
      <c r="AI359" s="97"/>
      <c r="AJ359" s="97"/>
    </row>
    <row r="360" spans="2:36" s="15" customFormat="1" ht="15" customHeight="1">
      <c r="B360" s="112"/>
      <c r="C360" s="115"/>
      <c r="D360" s="108"/>
      <c r="E360" s="30">
        <f>IF(V351="","",V351)</f>
        <v>22</v>
      </c>
      <c r="F360" s="21" t="s">
        <v>35</v>
      </c>
      <c r="G360" s="30">
        <f>IF(T351="","",T351)</f>
        <v>24</v>
      </c>
      <c r="H360" s="86"/>
      <c r="I360" s="79"/>
      <c r="J360" s="25">
        <f>IF(V354="","",V354)</f>
      </c>
      <c r="K360" s="26" t="s">
        <v>35</v>
      </c>
      <c r="L360" s="25">
        <f>IF(T354="","",T354)</f>
      </c>
      <c r="M360" s="86"/>
      <c r="N360" s="79"/>
      <c r="O360" s="25">
        <f>IF(V357="","",V357)</f>
      </c>
      <c r="P360" s="26" t="s">
        <v>35</v>
      </c>
      <c r="Q360" s="25">
        <f>IF(T357="","",T357)</f>
      </c>
      <c r="R360" s="86"/>
      <c r="S360" s="129"/>
      <c r="T360" s="130"/>
      <c r="U360" s="130"/>
      <c r="V360" s="130"/>
      <c r="W360" s="131"/>
      <c r="X360" s="115"/>
      <c r="Y360" s="92"/>
      <c r="Z360" s="84"/>
      <c r="AA360" s="115"/>
      <c r="AB360" s="84"/>
      <c r="AD360" s="96"/>
      <c r="AE360" s="97"/>
      <c r="AF360" s="97"/>
      <c r="AG360" s="97"/>
      <c r="AH360" s="97"/>
      <c r="AI360" s="97"/>
      <c r="AJ360" s="97"/>
    </row>
    <row r="361" spans="2:36" s="15" customFormat="1" ht="15" customHeight="1">
      <c r="B361" s="31"/>
      <c r="C361" s="32"/>
      <c r="D361" s="33"/>
      <c r="E361" s="33"/>
      <c r="F361" s="34"/>
      <c r="G361" s="33"/>
      <c r="AD361" s="96"/>
      <c r="AE361" s="97"/>
      <c r="AF361" s="97"/>
      <c r="AG361" s="97"/>
      <c r="AH361" s="97"/>
      <c r="AI361" s="97"/>
      <c r="AJ361" s="97"/>
    </row>
    <row r="362" spans="2:36" s="15" customFormat="1" ht="15" customHeight="1">
      <c r="B362" s="16" t="s">
        <v>22</v>
      </c>
      <c r="C362" s="17"/>
      <c r="D362" s="126" t="s">
        <v>332</v>
      </c>
      <c r="E362" s="88"/>
      <c r="F362" s="88"/>
      <c r="G362" s="88"/>
      <c r="H362" s="89"/>
      <c r="I362" s="126" t="s">
        <v>333</v>
      </c>
      <c r="J362" s="88"/>
      <c r="K362" s="88"/>
      <c r="L362" s="88"/>
      <c r="M362" s="89"/>
      <c r="N362" s="126" t="s">
        <v>232</v>
      </c>
      <c r="O362" s="88"/>
      <c r="P362" s="88"/>
      <c r="Q362" s="88"/>
      <c r="R362" s="89"/>
      <c r="S362" s="126" t="s">
        <v>334</v>
      </c>
      <c r="T362" s="88"/>
      <c r="U362" s="88"/>
      <c r="V362" s="88"/>
      <c r="W362" s="89"/>
      <c r="X362" s="126" t="s">
        <v>33</v>
      </c>
      <c r="Y362" s="88"/>
      <c r="Z362" s="89"/>
      <c r="AA362" s="126" t="s">
        <v>34</v>
      </c>
      <c r="AB362" s="89"/>
      <c r="AD362" s="96"/>
      <c r="AE362" s="97"/>
      <c r="AF362" s="97"/>
      <c r="AG362" s="97"/>
      <c r="AH362" s="97"/>
      <c r="AI362" s="97"/>
      <c r="AJ362" s="97"/>
    </row>
    <row r="363" spans="2:36" s="15" customFormat="1" ht="15" customHeight="1">
      <c r="B363" s="125" t="s">
        <v>130</v>
      </c>
      <c r="C363" s="113" t="s">
        <v>328</v>
      </c>
      <c r="D363" s="80"/>
      <c r="E363" s="81"/>
      <c r="F363" s="81"/>
      <c r="G363" s="81"/>
      <c r="H363" s="82"/>
      <c r="I363" s="19" t="str">
        <f>IF(I364="","",IF(I364&gt;M364,"○","×"))</f>
        <v>×</v>
      </c>
      <c r="J363" s="20">
        <v>22</v>
      </c>
      <c r="K363" s="21" t="s">
        <v>35</v>
      </c>
      <c r="L363" s="20">
        <v>24</v>
      </c>
      <c r="M363" s="22"/>
      <c r="N363" s="19" t="str">
        <f>IF(N364="","",IF(N364&gt;R364,"○","×"))</f>
        <v>○</v>
      </c>
      <c r="O363" s="20">
        <v>21</v>
      </c>
      <c r="P363" s="21" t="s">
        <v>35</v>
      </c>
      <c r="Q363" s="20">
        <v>6</v>
      </c>
      <c r="R363" s="22"/>
      <c r="S363" s="19" t="str">
        <f>IF(S364="","",IF(S364&gt;W364,"○","×"))</f>
        <v>○</v>
      </c>
      <c r="T363" s="20">
        <v>21</v>
      </c>
      <c r="U363" s="21" t="s">
        <v>35</v>
      </c>
      <c r="V363" s="20">
        <v>19</v>
      </c>
      <c r="W363" s="22"/>
      <c r="X363" s="113">
        <f>IF(I363="","",COUNTIF(I363:W363,"○"))</f>
        <v>2</v>
      </c>
      <c r="Y363" s="90" t="s">
        <v>37</v>
      </c>
      <c r="Z363" s="93">
        <f>IF(I363="","",COUNTIF(I363:W363,"×"))</f>
        <v>1</v>
      </c>
      <c r="AA363" s="113">
        <f>IF(AD364="","",RANK(AD364,AD363:AD374))</f>
        <v>2</v>
      </c>
      <c r="AB363" s="93"/>
      <c r="AD363" s="96"/>
      <c r="AE363" s="97">
        <f>IF(J363="","",IF(J363&gt;L363,1,0))</f>
        <v>0</v>
      </c>
      <c r="AF363" s="97">
        <f>IF(J363="","",IF(J363&lt;L363,1,0))</f>
        <v>1</v>
      </c>
      <c r="AG363" s="97">
        <f>IF(O363="","",IF(O363&gt;Q363,1,0))</f>
        <v>1</v>
      </c>
      <c r="AH363" s="97">
        <f>IF(O363="","",IF(O363&lt;Q363,1,0))</f>
        <v>0</v>
      </c>
      <c r="AI363" s="97">
        <f>IF(T363="","",IF(T363&gt;V363,1,0))</f>
        <v>1</v>
      </c>
      <c r="AJ363" s="97">
        <f>IF(T363="","",IF(T363&lt;V363,1,0))</f>
        <v>0</v>
      </c>
    </row>
    <row r="364" spans="2:36" s="15" customFormat="1" ht="15" customHeight="1">
      <c r="B364" s="111"/>
      <c r="C364" s="114"/>
      <c r="D364" s="83"/>
      <c r="E364" s="127"/>
      <c r="F364" s="127"/>
      <c r="G364" s="127"/>
      <c r="H364" s="128"/>
      <c r="I364" s="78">
        <f>IF(J363="","",SUM(AE363:AE365))</f>
        <v>0</v>
      </c>
      <c r="J364" s="23">
        <v>15</v>
      </c>
      <c r="K364" s="21" t="s">
        <v>35</v>
      </c>
      <c r="L364" s="23">
        <v>21</v>
      </c>
      <c r="M364" s="85">
        <f>IF(J363="","",SUM(AF363:AF365))</f>
        <v>2</v>
      </c>
      <c r="N364" s="78">
        <f>IF(O363="","",SUM(AG363:AG365))</f>
        <v>2</v>
      </c>
      <c r="O364" s="23">
        <v>21</v>
      </c>
      <c r="P364" s="21" t="s">
        <v>35</v>
      </c>
      <c r="Q364" s="23">
        <v>3</v>
      </c>
      <c r="R364" s="85">
        <f>IF(O363="","",SUM(AH363:AH365))</f>
        <v>0</v>
      </c>
      <c r="S364" s="78">
        <f>IF(T363="","",SUM(AI363:AI365))</f>
        <v>2</v>
      </c>
      <c r="T364" s="23">
        <v>21</v>
      </c>
      <c r="U364" s="21" t="s">
        <v>35</v>
      </c>
      <c r="V364" s="23">
        <v>14</v>
      </c>
      <c r="W364" s="85">
        <f>IF(T363="","",SUM(AJ363:AJ365))</f>
        <v>0</v>
      </c>
      <c r="X364" s="114"/>
      <c r="Y364" s="91"/>
      <c r="Z364" s="94"/>
      <c r="AA364" s="114"/>
      <c r="AB364" s="94"/>
      <c r="AD364" s="96">
        <f>IF(X363="","",X363*1000+(I364+N364+S364)*100+((I364+N364+S364)-(M364+R364+W364))*10+((SUM(J363:J365)+SUM(O363:O365)+SUM(T363:T365))-(SUM(L363:L365)+SUM(Q363:Q365)+SUM(V363:V365))))</f>
        <v>2454</v>
      </c>
      <c r="AE364" s="97">
        <f>IF(J364="","",IF(J364&gt;L364,1,0))</f>
        <v>0</v>
      </c>
      <c r="AF364" s="97">
        <f>IF(J364="","",IF(J364&lt;L364,1,0))</f>
        <v>1</v>
      </c>
      <c r="AG364" s="97">
        <f>IF(O364="","",IF(O364&gt;Q364,1,0))</f>
        <v>1</v>
      </c>
      <c r="AH364" s="97">
        <f>IF(O364="","",IF(O364&lt;Q364,1,0))</f>
        <v>0</v>
      </c>
      <c r="AI364" s="97">
        <f>IF(T364="","",IF(T364&gt;V364,1,0))</f>
        <v>1</v>
      </c>
      <c r="AJ364" s="97">
        <f>IF(T364="","",IF(T364&lt;V364,1,0))</f>
        <v>0</v>
      </c>
    </row>
    <row r="365" spans="2:36" s="15" customFormat="1" ht="15" customHeight="1">
      <c r="B365" s="112"/>
      <c r="C365" s="115"/>
      <c r="D365" s="129"/>
      <c r="E365" s="130"/>
      <c r="F365" s="130"/>
      <c r="G365" s="130"/>
      <c r="H365" s="131"/>
      <c r="I365" s="79"/>
      <c r="J365" s="25"/>
      <c r="K365" s="21" t="s">
        <v>120</v>
      </c>
      <c r="L365" s="25"/>
      <c r="M365" s="86"/>
      <c r="N365" s="79"/>
      <c r="O365" s="25"/>
      <c r="P365" s="26" t="s">
        <v>120</v>
      </c>
      <c r="Q365" s="25"/>
      <c r="R365" s="86"/>
      <c r="S365" s="79"/>
      <c r="T365" s="25"/>
      <c r="U365" s="21" t="s">
        <v>120</v>
      </c>
      <c r="V365" s="25"/>
      <c r="W365" s="86"/>
      <c r="X365" s="115"/>
      <c r="Y365" s="92"/>
      <c r="Z365" s="84"/>
      <c r="AA365" s="115"/>
      <c r="AB365" s="84"/>
      <c r="AD365" s="96"/>
      <c r="AE365" s="97">
        <f>IF(J365="","",IF(J365&gt;L365,1,0))</f>
      </c>
      <c r="AF365" s="97">
        <f>IF(J365="","",IF(J365&lt;L365,1,0))</f>
      </c>
      <c r="AG365" s="97">
        <f>IF(O365="","",IF(O365&gt;Q365,1,0))</f>
      </c>
      <c r="AH365" s="97">
        <f>IF(O365="","",IF(O365&lt;Q365,1,0))</f>
      </c>
      <c r="AI365" s="97">
        <f>IF(T365="","",IF(T365&gt;V365,1,0))</f>
      </c>
      <c r="AJ365" s="97">
        <f>IF(T365="","",IF(T365&lt;V365,1,0))</f>
      </c>
    </row>
    <row r="366" spans="2:36" s="15" customFormat="1" ht="15" customHeight="1">
      <c r="B366" s="125" t="s">
        <v>86</v>
      </c>
      <c r="C366" s="113" t="s">
        <v>329</v>
      </c>
      <c r="D366" s="19" t="str">
        <f>IF(D367="","",IF(D367&gt;H367,"○","×"))</f>
        <v>○</v>
      </c>
      <c r="E366" s="27">
        <f>IF(L363="","",L363)</f>
        <v>24</v>
      </c>
      <c r="F366" s="21" t="s">
        <v>35</v>
      </c>
      <c r="G366" s="27">
        <f>IF(J363="","",J363)</f>
        <v>22</v>
      </c>
      <c r="H366" s="22"/>
      <c r="I366" s="80"/>
      <c r="J366" s="81"/>
      <c r="K366" s="81"/>
      <c r="L366" s="81"/>
      <c r="M366" s="82"/>
      <c r="N366" s="19" t="str">
        <f>IF(N367="","",IF(N367&gt;R367,"○","×"))</f>
        <v>○</v>
      </c>
      <c r="O366" s="20">
        <v>21</v>
      </c>
      <c r="P366" s="21" t="s">
        <v>35</v>
      </c>
      <c r="Q366" s="20">
        <v>8</v>
      </c>
      <c r="R366" s="22"/>
      <c r="S366" s="19" t="str">
        <f>IF(S367="","",IF(S367&gt;W367,"○","×"))</f>
        <v>○</v>
      </c>
      <c r="T366" s="20">
        <v>21</v>
      </c>
      <c r="U366" s="28" t="s">
        <v>35</v>
      </c>
      <c r="V366" s="20">
        <v>16</v>
      </c>
      <c r="W366" s="22"/>
      <c r="X366" s="113">
        <f>IF(D366="","",COUNTIF(D366:W368,"○"))</f>
        <v>3</v>
      </c>
      <c r="Y366" s="90" t="s">
        <v>37</v>
      </c>
      <c r="Z366" s="93">
        <f>IF(D366="","",COUNTIF(D366:W368,"×"))</f>
        <v>0</v>
      </c>
      <c r="AA366" s="113">
        <f>IF(AD367="","",RANK(AD367,AD363:AD374))</f>
        <v>1</v>
      </c>
      <c r="AB366" s="93"/>
      <c r="AD366" s="96"/>
      <c r="AE366" s="97">
        <f>IF(O366="","",IF(O366&gt;Q366,1,0))</f>
        <v>1</v>
      </c>
      <c r="AF366" s="97">
        <f>IF(O366="","",IF(O366&lt;Q366,1,0))</f>
        <v>0</v>
      </c>
      <c r="AG366" s="97">
        <f>IF(T366="","",IF(T366&gt;V366,1,0))</f>
        <v>1</v>
      </c>
      <c r="AH366" s="97">
        <f>IF(T366="","",IF(T366&lt;V366,1,0))</f>
        <v>0</v>
      </c>
      <c r="AI366" s="97"/>
      <c r="AJ366" s="97"/>
    </row>
    <row r="367" spans="2:36" s="15" customFormat="1" ht="15" customHeight="1">
      <c r="B367" s="111"/>
      <c r="C367" s="114"/>
      <c r="D367" s="107">
        <f>M364</f>
        <v>2</v>
      </c>
      <c r="E367" s="29">
        <f>IF(L364="","",L364)</f>
        <v>21</v>
      </c>
      <c r="F367" s="21" t="s">
        <v>35</v>
      </c>
      <c r="G367" s="29">
        <f>IF(J364="","",J364)</f>
        <v>15</v>
      </c>
      <c r="H367" s="85">
        <f>I364</f>
        <v>0</v>
      </c>
      <c r="I367" s="83"/>
      <c r="J367" s="127"/>
      <c r="K367" s="127"/>
      <c r="L367" s="127"/>
      <c r="M367" s="128"/>
      <c r="N367" s="78">
        <f>IF(O366="","",SUM(AE366:AE368))</f>
        <v>2</v>
      </c>
      <c r="O367" s="23">
        <v>21</v>
      </c>
      <c r="P367" s="21" t="s">
        <v>35</v>
      </c>
      <c r="Q367" s="23">
        <v>1</v>
      </c>
      <c r="R367" s="85">
        <f>IF(O366="","",SUM(AF366:AF368))</f>
        <v>0</v>
      </c>
      <c r="S367" s="78">
        <f>IF(T366="","",SUM(AG366:AG368))</f>
        <v>2</v>
      </c>
      <c r="T367" s="23">
        <v>21</v>
      </c>
      <c r="U367" s="21" t="s">
        <v>35</v>
      </c>
      <c r="V367" s="23">
        <v>12</v>
      </c>
      <c r="W367" s="85">
        <f>IF(T366="","",SUM(AH366:AH368))</f>
        <v>0</v>
      </c>
      <c r="X367" s="114"/>
      <c r="Y367" s="91"/>
      <c r="Z367" s="94"/>
      <c r="AA367" s="114"/>
      <c r="AB367" s="94"/>
      <c r="AD367" s="96">
        <f>IF(X366="","",X366*1000+(D367+N367+S367)*100+((D367+N367+S367)-(H367+R367+W367))*10+((SUM(E366:E368)+SUM(O366:O368)+SUM(T366:T368))-(SUM(G366:G368)+SUM(Q366:Q368)+SUM(V366:V368))))</f>
        <v>3715</v>
      </c>
      <c r="AE367" s="97">
        <f>IF(O367="","",IF(O367&gt;Q367,1,0))</f>
        <v>1</v>
      </c>
      <c r="AF367" s="97">
        <f>IF(O367="","",IF(O367&lt;Q367,1,0))</f>
        <v>0</v>
      </c>
      <c r="AG367" s="97">
        <f>IF(T367="","",IF(T367&gt;V367,1,0))</f>
        <v>1</v>
      </c>
      <c r="AH367" s="97">
        <f>IF(T367="","",IF(T367&lt;V367,1,0))</f>
        <v>0</v>
      </c>
      <c r="AI367" s="97"/>
      <c r="AJ367" s="97"/>
    </row>
    <row r="368" spans="2:36" s="15" customFormat="1" ht="15" customHeight="1">
      <c r="B368" s="112"/>
      <c r="C368" s="115"/>
      <c r="D368" s="108"/>
      <c r="E368" s="30">
        <f>IF(L365="","",L365)</f>
      </c>
      <c r="F368" s="26" t="s">
        <v>35</v>
      </c>
      <c r="G368" s="30">
        <f>IF(J365="","",J365)</f>
      </c>
      <c r="H368" s="86"/>
      <c r="I368" s="129"/>
      <c r="J368" s="130"/>
      <c r="K368" s="130"/>
      <c r="L368" s="130"/>
      <c r="M368" s="131"/>
      <c r="N368" s="79"/>
      <c r="O368" s="25"/>
      <c r="P368" s="21" t="s">
        <v>35</v>
      </c>
      <c r="Q368" s="25"/>
      <c r="R368" s="86"/>
      <c r="S368" s="79"/>
      <c r="T368" s="25"/>
      <c r="U368" s="26" t="s">
        <v>35</v>
      </c>
      <c r="V368" s="25"/>
      <c r="W368" s="86"/>
      <c r="X368" s="115"/>
      <c r="Y368" s="92"/>
      <c r="Z368" s="84"/>
      <c r="AA368" s="115"/>
      <c r="AB368" s="84"/>
      <c r="AD368" s="96"/>
      <c r="AE368" s="97">
        <f>IF(O368="","",IF(O368&gt;Q368,1,0))</f>
      </c>
      <c r="AF368" s="97">
        <f>IF(O368="","",IF(O368&lt;Q368,1,0))</f>
      </c>
      <c r="AG368" s="97">
        <f>IF(T368="","",IF(T368&gt;V368,1,0))</f>
      </c>
      <c r="AH368" s="97">
        <f>IF(T368="","",IF(T368&lt;V368,1,0))</f>
      </c>
      <c r="AI368" s="97"/>
      <c r="AJ368" s="97"/>
    </row>
    <row r="369" spans="2:36" s="15" customFormat="1" ht="15" customHeight="1">
      <c r="B369" s="125" t="s">
        <v>75</v>
      </c>
      <c r="C369" s="113" t="s">
        <v>330</v>
      </c>
      <c r="D369" s="19" t="str">
        <f>IF(D370="","",IF(D370&gt;H370,"○","×"))</f>
        <v>×</v>
      </c>
      <c r="E369" s="27">
        <f>IF(Q363="","",Q363)</f>
        <v>6</v>
      </c>
      <c r="F369" s="21" t="s">
        <v>35</v>
      </c>
      <c r="G369" s="27">
        <f>IF(O363="","",O363)</f>
        <v>21</v>
      </c>
      <c r="H369" s="22"/>
      <c r="I369" s="19" t="str">
        <f>IF(I370="","",IF(I370&gt;M370,"○","×"))</f>
        <v>×</v>
      </c>
      <c r="J369" s="20">
        <f>IF(Q366="","",Q366)</f>
        <v>8</v>
      </c>
      <c r="K369" s="21" t="s">
        <v>35</v>
      </c>
      <c r="L369" s="20">
        <f>IF(O366="","",O366)</f>
        <v>21</v>
      </c>
      <c r="M369" s="22"/>
      <c r="N369" s="80"/>
      <c r="O369" s="81"/>
      <c r="P369" s="81"/>
      <c r="Q369" s="81"/>
      <c r="R369" s="82"/>
      <c r="S369" s="19" t="str">
        <f>IF(S370="","",IF(S370&gt;W370,"○","×"))</f>
        <v>×</v>
      </c>
      <c r="T369" s="20">
        <v>9</v>
      </c>
      <c r="U369" s="21" t="s">
        <v>35</v>
      </c>
      <c r="V369" s="20">
        <v>21</v>
      </c>
      <c r="W369" s="22"/>
      <c r="X369" s="113">
        <f>IF(D369="","",COUNTIF(D369:W371,"○"))</f>
        <v>0</v>
      </c>
      <c r="Y369" s="90" t="s">
        <v>37</v>
      </c>
      <c r="Z369" s="93">
        <f>IF(D369="","",COUNTIF(D369:W371,"×"))</f>
        <v>3</v>
      </c>
      <c r="AA369" s="113">
        <f>IF(AD370="","",RANK(AD370,AD363:AD374))</f>
        <v>4</v>
      </c>
      <c r="AB369" s="93"/>
      <c r="AD369" s="96"/>
      <c r="AE369" s="97">
        <f>IF(T369="","",IF(T369&gt;V369,1,0))</f>
        <v>0</v>
      </c>
      <c r="AF369" s="97">
        <f>IF(T369="","",IF(T369&lt;V369,1,0))</f>
        <v>1</v>
      </c>
      <c r="AG369" s="97"/>
      <c r="AH369" s="97"/>
      <c r="AI369" s="97"/>
      <c r="AJ369" s="97"/>
    </row>
    <row r="370" spans="2:36" s="15" customFormat="1" ht="15" customHeight="1">
      <c r="B370" s="111"/>
      <c r="C370" s="114"/>
      <c r="D370" s="107">
        <f>R364</f>
        <v>0</v>
      </c>
      <c r="E370" s="29">
        <f>IF(Q364="","",Q364)</f>
        <v>3</v>
      </c>
      <c r="F370" s="21" t="s">
        <v>35</v>
      </c>
      <c r="G370" s="29">
        <f>IF(O364="","",O364)</f>
        <v>21</v>
      </c>
      <c r="H370" s="85">
        <f>N364</f>
        <v>2</v>
      </c>
      <c r="I370" s="78">
        <f>R367</f>
        <v>0</v>
      </c>
      <c r="J370" s="23">
        <f>IF(Q367="","",Q367)</f>
        <v>1</v>
      </c>
      <c r="K370" s="21" t="s">
        <v>35</v>
      </c>
      <c r="L370" s="23">
        <f>IF(O367="","",O367)</f>
        <v>21</v>
      </c>
      <c r="M370" s="85">
        <f>N367</f>
        <v>2</v>
      </c>
      <c r="N370" s="83"/>
      <c r="O370" s="127"/>
      <c r="P370" s="127"/>
      <c r="Q370" s="127"/>
      <c r="R370" s="128"/>
      <c r="S370" s="78">
        <f>IF(T369="","",SUM(AE369:AE371))</f>
        <v>0</v>
      </c>
      <c r="T370" s="23">
        <v>6</v>
      </c>
      <c r="U370" s="21" t="s">
        <v>35</v>
      </c>
      <c r="V370" s="23">
        <v>21</v>
      </c>
      <c r="W370" s="85">
        <f>IF(T369="","",SUM(AF369:AF371))</f>
        <v>2</v>
      </c>
      <c r="X370" s="114"/>
      <c r="Y370" s="91"/>
      <c r="Z370" s="94"/>
      <c r="AA370" s="114"/>
      <c r="AB370" s="94"/>
      <c r="AD370" s="96">
        <f>IF(X369="","",X369*1000+(D370+I370+S370)*100+((D370+I370+S370)-(H370+M370+W370))*10+((SUM(E369:E371)+SUM(J369:J371)+SUM(T369:T371))-(SUM(G369:G371)+SUM(L369:L371)+SUM(V369:V371))))</f>
        <v>-153</v>
      </c>
      <c r="AE370" s="97">
        <f>IF(T370="","",IF(T370&gt;V370,1,0))</f>
        <v>0</v>
      </c>
      <c r="AF370" s="97">
        <f>IF(T370="","",IF(T370&lt;V370,1,0))</f>
        <v>1</v>
      </c>
      <c r="AG370" s="97"/>
      <c r="AH370" s="97"/>
      <c r="AI370" s="97"/>
      <c r="AJ370" s="97"/>
    </row>
    <row r="371" spans="2:36" s="15" customFormat="1" ht="15" customHeight="1">
      <c r="B371" s="112"/>
      <c r="C371" s="115"/>
      <c r="D371" s="108"/>
      <c r="E371" s="30">
        <f>IF(Q365="","",Q365)</f>
      </c>
      <c r="F371" s="26" t="s">
        <v>35</v>
      </c>
      <c r="G371" s="30">
        <f>IF(O365="","",O365)</f>
      </c>
      <c r="H371" s="86"/>
      <c r="I371" s="79"/>
      <c r="J371" s="25">
        <f>IF(Q368="","",Q368)</f>
      </c>
      <c r="K371" s="26" t="s">
        <v>35</v>
      </c>
      <c r="L371" s="25">
        <f>IF(O368="","",O368)</f>
      </c>
      <c r="M371" s="86"/>
      <c r="N371" s="129"/>
      <c r="O371" s="130"/>
      <c r="P371" s="130"/>
      <c r="Q371" s="130"/>
      <c r="R371" s="131"/>
      <c r="S371" s="79"/>
      <c r="T371" s="25"/>
      <c r="U371" s="21" t="s">
        <v>35</v>
      </c>
      <c r="V371" s="25"/>
      <c r="W371" s="86"/>
      <c r="X371" s="115"/>
      <c r="Y371" s="92"/>
      <c r="Z371" s="84"/>
      <c r="AA371" s="115"/>
      <c r="AB371" s="84"/>
      <c r="AD371" s="96"/>
      <c r="AE371" s="97">
        <f>IF(T371="","",IF(T371&gt;V371,1,0))</f>
      </c>
      <c r="AF371" s="97">
        <f>IF(T371="","",IF(T371&lt;V371,1,0))</f>
      </c>
      <c r="AG371" s="97"/>
      <c r="AH371" s="97"/>
      <c r="AI371" s="97"/>
      <c r="AJ371" s="97"/>
    </row>
    <row r="372" spans="2:36" s="15" customFormat="1" ht="15" customHeight="1">
      <c r="B372" s="125" t="s">
        <v>77</v>
      </c>
      <c r="C372" s="113" t="s">
        <v>331</v>
      </c>
      <c r="D372" s="19" t="str">
        <f>IF(D373="","",IF(D373&gt;H373,"○","×"))</f>
        <v>×</v>
      </c>
      <c r="E372" s="27">
        <f>IF(V363="","",V363)</f>
        <v>19</v>
      </c>
      <c r="F372" s="21" t="s">
        <v>35</v>
      </c>
      <c r="G372" s="27">
        <f>IF(T363="","",T363)</f>
        <v>21</v>
      </c>
      <c r="H372" s="22"/>
      <c r="I372" s="19" t="str">
        <f>IF(I373="","",IF(I373&gt;M373,"○","×"))</f>
        <v>×</v>
      </c>
      <c r="J372" s="20">
        <f>IF(V366="","",V366)</f>
        <v>16</v>
      </c>
      <c r="K372" s="21" t="s">
        <v>35</v>
      </c>
      <c r="L372" s="20">
        <f>IF(T366="","",T366)</f>
        <v>21</v>
      </c>
      <c r="M372" s="22"/>
      <c r="N372" s="19" t="str">
        <f>IF(N373="","",IF(N373&gt;R373,"○","×"))</f>
        <v>○</v>
      </c>
      <c r="O372" s="20">
        <f>IF(V369="","",V369)</f>
        <v>21</v>
      </c>
      <c r="P372" s="21" t="s">
        <v>35</v>
      </c>
      <c r="Q372" s="20">
        <f>IF(T369="","",T369)</f>
        <v>9</v>
      </c>
      <c r="R372" s="22"/>
      <c r="S372" s="80"/>
      <c r="T372" s="81"/>
      <c r="U372" s="81"/>
      <c r="V372" s="81"/>
      <c r="W372" s="82"/>
      <c r="X372" s="113">
        <f>IF(D372="","",COUNTIF(D372:R372,"○"))</f>
        <v>1</v>
      </c>
      <c r="Y372" s="90" t="s">
        <v>37</v>
      </c>
      <c r="Z372" s="93">
        <f>IF(D372="","",COUNTIF(D372:R372,"×"))</f>
        <v>2</v>
      </c>
      <c r="AA372" s="113">
        <f>IF(AD373="","",RANK(AD373,AD363:AD374))</f>
        <v>3</v>
      </c>
      <c r="AB372" s="93"/>
      <c r="AD372" s="96"/>
      <c r="AE372" s="97"/>
      <c r="AF372" s="97"/>
      <c r="AG372" s="97"/>
      <c r="AH372" s="97"/>
      <c r="AI372" s="97"/>
      <c r="AJ372" s="97"/>
    </row>
    <row r="373" spans="2:36" s="15" customFormat="1" ht="15" customHeight="1">
      <c r="B373" s="111"/>
      <c r="C373" s="114"/>
      <c r="D373" s="107">
        <f>W364</f>
        <v>0</v>
      </c>
      <c r="E373" s="29">
        <f>IF(V364="","",V364)</f>
        <v>14</v>
      </c>
      <c r="F373" s="21" t="s">
        <v>35</v>
      </c>
      <c r="G373" s="29">
        <f>IF(T364="","",T364)</f>
        <v>21</v>
      </c>
      <c r="H373" s="85">
        <f>S364</f>
        <v>2</v>
      </c>
      <c r="I373" s="78">
        <f>W367</f>
        <v>0</v>
      </c>
      <c r="J373" s="23">
        <f>IF(V367="","",V367)</f>
        <v>12</v>
      </c>
      <c r="K373" s="21" t="s">
        <v>35</v>
      </c>
      <c r="L373" s="23">
        <f>IF(T367="","",T367)</f>
        <v>21</v>
      </c>
      <c r="M373" s="85">
        <f>S367</f>
        <v>2</v>
      </c>
      <c r="N373" s="78">
        <f>W370</f>
        <v>2</v>
      </c>
      <c r="O373" s="23">
        <f>IF(V370="","",V370)</f>
        <v>21</v>
      </c>
      <c r="P373" s="21" t="s">
        <v>35</v>
      </c>
      <c r="Q373" s="23">
        <f>IF(T370="","",T370)</f>
        <v>6</v>
      </c>
      <c r="R373" s="85">
        <f>S370</f>
        <v>0</v>
      </c>
      <c r="S373" s="83"/>
      <c r="T373" s="127"/>
      <c r="U373" s="127"/>
      <c r="V373" s="127"/>
      <c r="W373" s="128"/>
      <c r="X373" s="114"/>
      <c r="Y373" s="91"/>
      <c r="Z373" s="94"/>
      <c r="AA373" s="114"/>
      <c r="AB373" s="94"/>
      <c r="AD373" s="96">
        <f>IF(X372="","",X372*1000+(D373+I373+N373)*100+((D373+I373+N373)-(H373+M373+R373))*10+((SUM(E372:E374)+SUM(J372:J374)+SUM(O372:O374))-(SUM(G372:G374)+SUM(L372:L374)+SUM(Q372:Q374))))</f>
        <v>1184</v>
      </c>
      <c r="AE373" s="97"/>
      <c r="AF373" s="97"/>
      <c r="AG373" s="97"/>
      <c r="AH373" s="97"/>
      <c r="AI373" s="97"/>
      <c r="AJ373" s="97"/>
    </row>
    <row r="374" spans="2:36" s="15" customFormat="1" ht="15" customHeight="1">
      <c r="B374" s="112"/>
      <c r="C374" s="115"/>
      <c r="D374" s="108"/>
      <c r="E374" s="30">
        <f>IF(V365="","",V365)</f>
      </c>
      <c r="F374" s="21" t="s">
        <v>35</v>
      </c>
      <c r="G374" s="30">
        <f>IF(T365="","",T365)</f>
      </c>
      <c r="H374" s="86"/>
      <c r="I374" s="79"/>
      <c r="J374" s="25">
        <f>IF(V368="","",V368)</f>
      </c>
      <c r="K374" s="26" t="s">
        <v>35</v>
      </c>
      <c r="L374" s="25">
        <f>IF(T368="","",T368)</f>
      </c>
      <c r="M374" s="86"/>
      <c r="N374" s="79"/>
      <c r="O374" s="25">
        <f>IF(V371="","",V371)</f>
      </c>
      <c r="P374" s="26" t="s">
        <v>35</v>
      </c>
      <c r="Q374" s="25">
        <f>IF(T371="","",T371)</f>
      </c>
      <c r="R374" s="86"/>
      <c r="S374" s="129"/>
      <c r="T374" s="130"/>
      <c r="U374" s="130"/>
      <c r="V374" s="130"/>
      <c r="W374" s="131"/>
      <c r="X374" s="115"/>
      <c r="Y374" s="92"/>
      <c r="Z374" s="84"/>
      <c r="AA374" s="115"/>
      <c r="AB374" s="84"/>
      <c r="AD374" s="96"/>
      <c r="AE374" s="97"/>
      <c r="AF374" s="97"/>
      <c r="AG374" s="97"/>
      <c r="AH374" s="97"/>
      <c r="AI374" s="97"/>
      <c r="AJ374" s="97"/>
    </row>
    <row r="375" spans="2:36" s="15" customFormat="1" ht="15" customHeight="1">
      <c r="B375" s="31"/>
      <c r="C375" s="32"/>
      <c r="D375" s="33"/>
      <c r="E375" s="33"/>
      <c r="F375" s="47"/>
      <c r="G375" s="33"/>
      <c r="AD375" s="96"/>
      <c r="AE375" s="97"/>
      <c r="AF375" s="97"/>
      <c r="AG375" s="97"/>
      <c r="AH375" s="97"/>
      <c r="AI375" s="97"/>
      <c r="AJ375" s="97"/>
    </row>
    <row r="376" ht="13.5">
      <c r="F376" s="6"/>
    </row>
  </sheetData>
  <mergeCells count="1435">
    <mergeCell ref="Y372:Y374"/>
    <mergeCell ref="Z372:Z374"/>
    <mergeCell ref="AA372:AB374"/>
    <mergeCell ref="D373:D374"/>
    <mergeCell ref="H373:H374"/>
    <mergeCell ref="I373:I374"/>
    <mergeCell ref="M373:M374"/>
    <mergeCell ref="N373:N374"/>
    <mergeCell ref="R373:R374"/>
    <mergeCell ref="B372:B374"/>
    <mergeCell ref="C372:C374"/>
    <mergeCell ref="S372:W374"/>
    <mergeCell ref="X372:X374"/>
    <mergeCell ref="Y369:Y371"/>
    <mergeCell ref="Z369:Z371"/>
    <mergeCell ref="AA369:AB371"/>
    <mergeCell ref="D370:D371"/>
    <mergeCell ref="H370:H371"/>
    <mergeCell ref="I370:I371"/>
    <mergeCell ref="M370:M371"/>
    <mergeCell ref="S370:S371"/>
    <mergeCell ref="W370:W371"/>
    <mergeCell ref="B369:B371"/>
    <mergeCell ref="C369:C371"/>
    <mergeCell ref="N369:R371"/>
    <mergeCell ref="X369:X371"/>
    <mergeCell ref="X366:X368"/>
    <mergeCell ref="Y366:Y368"/>
    <mergeCell ref="Z366:Z368"/>
    <mergeCell ref="AA366:AB368"/>
    <mergeCell ref="W364:W365"/>
    <mergeCell ref="B366:B368"/>
    <mergeCell ref="C366:C368"/>
    <mergeCell ref="I366:M368"/>
    <mergeCell ref="D367:D368"/>
    <mergeCell ref="H367:H368"/>
    <mergeCell ref="N367:N368"/>
    <mergeCell ref="R367:R368"/>
    <mergeCell ref="S367:S368"/>
    <mergeCell ref="W367:W368"/>
    <mergeCell ref="M364:M365"/>
    <mergeCell ref="N364:N365"/>
    <mergeCell ref="R364:R365"/>
    <mergeCell ref="S364:S365"/>
    <mergeCell ref="X362:Z362"/>
    <mergeCell ref="AA362:AB362"/>
    <mergeCell ref="B363:B365"/>
    <mergeCell ref="C363:C365"/>
    <mergeCell ref="D363:H365"/>
    <mergeCell ref="X363:X365"/>
    <mergeCell ref="Y363:Y365"/>
    <mergeCell ref="Z363:Z365"/>
    <mergeCell ref="AA363:AB365"/>
    <mergeCell ref="I364:I365"/>
    <mergeCell ref="D362:H362"/>
    <mergeCell ref="I362:M362"/>
    <mergeCell ref="N362:R362"/>
    <mergeCell ref="S362:W362"/>
    <mergeCell ref="Y358:Y360"/>
    <mergeCell ref="Z358:Z360"/>
    <mergeCell ref="AA358:AB360"/>
    <mergeCell ref="D359:D360"/>
    <mergeCell ref="H359:H360"/>
    <mergeCell ref="I359:I360"/>
    <mergeCell ref="M359:M360"/>
    <mergeCell ref="N359:N360"/>
    <mergeCell ref="R359:R360"/>
    <mergeCell ref="B358:B360"/>
    <mergeCell ref="C358:C360"/>
    <mergeCell ref="S358:W360"/>
    <mergeCell ref="X358:X360"/>
    <mergeCell ref="Y355:Y357"/>
    <mergeCell ref="Z355:Z357"/>
    <mergeCell ref="AA355:AB357"/>
    <mergeCell ref="D356:D357"/>
    <mergeCell ref="H356:H357"/>
    <mergeCell ref="I356:I357"/>
    <mergeCell ref="M356:M357"/>
    <mergeCell ref="S356:S357"/>
    <mergeCell ref="W356:W357"/>
    <mergeCell ref="B355:B357"/>
    <mergeCell ref="C355:C357"/>
    <mergeCell ref="N355:R357"/>
    <mergeCell ref="X355:X357"/>
    <mergeCell ref="X352:X354"/>
    <mergeCell ref="Y352:Y354"/>
    <mergeCell ref="Z352:Z354"/>
    <mergeCell ref="AA352:AB354"/>
    <mergeCell ref="W350:W351"/>
    <mergeCell ref="B352:B354"/>
    <mergeCell ref="C352:C354"/>
    <mergeCell ref="I352:M354"/>
    <mergeCell ref="D353:D354"/>
    <mergeCell ref="H353:H354"/>
    <mergeCell ref="N353:N354"/>
    <mergeCell ref="R353:R354"/>
    <mergeCell ref="S353:S354"/>
    <mergeCell ref="W353:W354"/>
    <mergeCell ref="M350:M351"/>
    <mergeCell ref="N350:N351"/>
    <mergeCell ref="R350:R351"/>
    <mergeCell ref="S350:S351"/>
    <mergeCell ref="X348:Z348"/>
    <mergeCell ref="AA348:AB348"/>
    <mergeCell ref="B349:B351"/>
    <mergeCell ref="C349:C351"/>
    <mergeCell ref="D349:H351"/>
    <mergeCell ref="X349:X351"/>
    <mergeCell ref="Y349:Y351"/>
    <mergeCell ref="Z349:Z351"/>
    <mergeCell ref="AA349:AB351"/>
    <mergeCell ref="I350:I351"/>
    <mergeCell ref="D348:H348"/>
    <mergeCell ref="I348:M348"/>
    <mergeCell ref="N348:R348"/>
    <mergeCell ref="S348:W348"/>
    <mergeCell ref="Y344:Y346"/>
    <mergeCell ref="Z344:Z346"/>
    <mergeCell ref="AA344:AB346"/>
    <mergeCell ref="D345:D346"/>
    <mergeCell ref="H345:H346"/>
    <mergeCell ref="I345:I346"/>
    <mergeCell ref="M345:M346"/>
    <mergeCell ref="N345:N346"/>
    <mergeCell ref="R345:R346"/>
    <mergeCell ref="B344:B346"/>
    <mergeCell ref="C344:C346"/>
    <mergeCell ref="S344:W346"/>
    <mergeCell ref="X344:X346"/>
    <mergeCell ref="Y341:Y343"/>
    <mergeCell ref="Z341:Z343"/>
    <mergeCell ref="AA341:AB343"/>
    <mergeCell ref="D342:D343"/>
    <mergeCell ref="H342:H343"/>
    <mergeCell ref="I342:I343"/>
    <mergeCell ref="M342:M343"/>
    <mergeCell ref="S342:S343"/>
    <mergeCell ref="W342:W343"/>
    <mergeCell ref="B341:B343"/>
    <mergeCell ref="C341:C343"/>
    <mergeCell ref="N341:R343"/>
    <mergeCell ref="X341:X343"/>
    <mergeCell ref="X338:X340"/>
    <mergeCell ref="Y338:Y340"/>
    <mergeCell ref="Z338:Z340"/>
    <mergeCell ref="AA338:AB340"/>
    <mergeCell ref="W336:W337"/>
    <mergeCell ref="B338:B340"/>
    <mergeCell ref="C338:C340"/>
    <mergeCell ref="I338:M340"/>
    <mergeCell ref="D339:D340"/>
    <mergeCell ref="H339:H340"/>
    <mergeCell ref="N339:N340"/>
    <mergeCell ref="R339:R340"/>
    <mergeCell ref="S339:S340"/>
    <mergeCell ref="W339:W340"/>
    <mergeCell ref="M336:M337"/>
    <mergeCell ref="N336:N337"/>
    <mergeCell ref="R336:R337"/>
    <mergeCell ref="S336:S337"/>
    <mergeCell ref="X334:Z334"/>
    <mergeCell ref="AA334:AB334"/>
    <mergeCell ref="B335:B337"/>
    <mergeCell ref="C335:C337"/>
    <mergeCell ref="D335:H337"/>
    <mergeCell ref="X335:X337"/>
    <mergeCell ref="Y335:Y337"/>
    <mergeCell ref="Z335:Z337"/>
    <mergeCell ref="AA335:AB337"/>
    <mergeCell ref="I336:I337"/>
    <mergeCell ref="D334:H334"/>
    <mergeCell ref="I334:M334"/>
    <mergeCell ref="N334:R334"/>
    <mergeCell ref="S334:W334"/>
    <mergeCell ref="Y330:Y332"/>
    <mergeCell ref="Z330:Z332"/>
    <mergeCell ref="AA330:AB332"/>
    <mergeCell ref="D331:D332"/>
    <mergeCell ref="H331:H332"/>
    <mergeCell ref="I331:I332"/>
    <mergeCell ref="M331:M332"/>
    <mergeCell ref="N331:N332"/>
    <mergeCell ref="R331:R332"/>
    <mergeCell ref="B330:B332"/>
    <mergeCell ref="C330:C332"/>
    <mergeCell ref="S330:W332"/>
    <mergeCell ref="X330:X332"/>
    <mergeCell ref="Y327:Y329"/>
    <mergeCell ref="Z327:Z329"/>
    <mergeCell ref="AA327:AB329"/>
    <mergeCell ref="D328:D329"/>
    <mergeCell ref="H328:H329"/>
    <mergeCell ref="I328:I329"/>
    <mergeCell ref="M328:M329"/>
    <mergeCell ref="S328:S329"/>
    <mergeCell ref="W328:W329"/>
    <mergeCell ref="B327:B329"/>
    <mergeCell ref="C327:C329"/>
    <mergeCell ref="N327:R329"/>
    <mergeCell ref="X327:X329"/>
    <mergeCell ref="X324:X326"/>
    <mergeCell ref="Y324:Y326"/>
    <mergeCell ref="Z324:Z326"/>
    <mergeCell ref="AA324:AB326"/>
    <mergeCell ref="W322:W323"/>
    <mergeCell ref="B324:B326"/>
    <mergeCell ref="C324:C326"/>
    <mergeCell ref="I324:M326"/>
    <mergeCell ref="D325:D326"/>
    <mergeCell ref="H325:H326"/>
    <mergeCell ref="N325:N326"/>
    <mergeCell ref="R325:R326"/>
    <mergeCell ref="S325:S326"/>
    <mergeCell ref="W325:W326"/>
    <mergeCell ref="M322:M323"/>
    <mergeCell ref="N322:N323"/>
    <mergeCell ref="R322:R323"/>
    <mergeCell ref="S322:S323"/>
    <mergeCell ref="X320:Z320"/>
    <mergeCell ref="AA320:AB320"/>
    <mergeCell ref="B321:B323"/>
    <mergeCell ref="C321:C323"/>
    <mergeCell ref="D321:H323"/>
    <mergeCell ref="X321:X323"/>
    <mergeCell ref="Y321:Y323"/>
    <mergeCell ref="Z321:Z323"/>
    <mergeCell ref="AA321:AB323"/>
    <mergeCell ref="I322:I323"/>
    <mergeCell ref="D320:H320"/>
    <mergeCell ref="I320:M320"/>
    <mergeCell ref="N320:R320"/>
    <mergeCell ref="S320:W320"/>
    <mergeCell ref="Y316:Y318"/>
    <mergeCell ref="Z316:Z318"/>
    <mergeCell ref="AA316:AB318"/>
    <mergeCell ref="D317:D318"/>
    <mergeCell ref="H317:H318"/>
    <mergeCell ref="I317:I318"/>
    <mergeCell ref="M317:M318"/>
    <mergeCell ref="N317:N318"/>
    <mergeCell ref="R317:R318"/>
    <mergeCell ref="B316:B318"/>
    <mergeCell ref="C316:C318"/>
    <mergeCell ref="S316:W318"/>
    <mergeCell ref="X316:X318"/>
    <mergeCell ref="Y313:Y315"/>
    <mergeCell ref="Z313:Z315"/>
    <mergeCell ref="AA313:AB315"/>
    <mergeCell ref="D314:D315"/>
    <mergeCell ref="H314:H315"/>
    <mergeCell ref="I314:I315"/>
    <mergeCell ref="M314:M315"/>
    <mergeCell ref="S314:S315"/>
    <mergeCell ref="W314:W315"/>
    <mergeCell ref="B313:B315"/>
    <mergeCell ref="C313:C315"/>
    <mergeCell ref="N313:R315"/>
    <mergeCell ref="X313:X315"/>
    <mergeCell ref="X310:X312"/>
    <mergeCell ref="Y310:Y312"/>
    <mergeCell ref="Z310:Z312"/>
    <mergeCell ref="AA310:AB312"/>
    <mergeCell ref="W308:W309"/>
    <mergeCell ref="B310:B312"/>
    <mergeCell ref="C310:C312"/>
    <mergeCell ref="I310:M312"/>
    <mergeCell ref="D311:D312"/>
    <mergeCell ref="H311:H312"/>
    <mergeCell ref="N311:N312"/>
    <mergeCell ref="R311:R312"/>
    <mergeCell ref="S311:S312"/>
    <mergeCell ref="W311:W312"/>
    <mergeCell ref="M308:M309"/>
    <mergeCell ref="N308:N309"/>
    <mergeCell ref="R308:R309"/>
    <mergeCell ref="S308:S309"/>
    <mergeCell ref="X306:Z306"/>
    <mergeCell ref="AA306:AB306"/>
    <mergeCell ref="B307:B309"/>
    <mergeCell ref="C307:C309"/>
    <mergeCell ref="D307:H309"/>
    <mergeCell ref="X307:X309"/>
    <mergeCell ref="Y307:Y309"/>
    <mergeCell ref="Z307:Z309"/>
    <mergeCell ref="AA307:AB309"/>
    <mergeCell ref="I308:I309"/>
    <mergeCell ref="D306:H306"/>
    <mergeCell ref="I306:M306"/>
    <mergeCell ref="N306:R306"/>
    <mergeCell ref="S306:W306"/>
    <mergeCell ref="Y302:Y304"/>
    <mergeCell ref="Z302:Z304"/>
    <mergeCell ref="AA302:AB304"/>
    <mergeCell ref="D303:D304"/>
    <mergeCell ref="H303:H304"/>
    <mergeCell ref="I303:I304"/>
    <mergeCell ref="M303:M304"/>
    <mergeCell ref="N303:N304"/>
    <mergeCell ref="R303:R304"/>
    <mergeCell ref="B302:B304"/>
    <mergeCell ref="C302:C304"/>
    <mergeCell ref="S302:W304"/>
    <mergeCell ref="X302:X304"/>
    <mergeCell ref="Y299:Y301"/>
    <mergeCell ref="Z299:Z301"/>
    <mergeCell ref="AA299:AB301"/>
    <mergeCell ref="D300:D301"/>
    <mergeCell ref="H300:H301"/>
    <mergeCell ref="I300:I301"/>
    <mergeCell ref="M300:M301"/>
    <mergeCell ref="S300:S301"/>
    <mergeCell ref="W300:W301"/>
    <mergeCell ref="B299:B301"/>
    <mergeCell ref="C299:C301"/>
    <mergeCell ref="N299:R301"/>
    <mergeCell ref="X299:X301"/>
    <mergeCell ref="X296:X298"/>
    <mergeCell ref="Y296:Y298"/>
    <mergeCell ref="Z296:Z298"/>
    <mergeCell ref="AA296:AB298"/>
    <mergeCell ref="W294:W295"/>
    <mergeCell ref="B296:B298"/>
    <mergeCell ref="C296:C298"/>
    <mergeCell ref="I296:M298"/>
    <mergeCell ref="D297:D298"/>
    <mergeCell ref="H297:H298"/>
    <mergeCell ref="N297:N298"/>
    <mergeCell ref="R297:R298"/>
    <mergeCell ref="S297:S298"/>
    <mergeCell ref="W297:W298"/>
    <mergeCell ref="M294:M295"/>
    <mergeCell ref="N294:N295"/>
    <mergeCell ref="R294:R295"/>
    <mergeCell ref="S294:S295"/>
    <mergeCell ref="X292:Z292"/>
    <mergeCell ref="AA292:AB292"/>
    <mergeCell ref="B293:B295"/>
    <mergeCell ref="C293:C295"/>
    <mergeCell ref="D293:H295"/>
    <mergeCell ref="X293:X295"/>
    <mergeCell ref="Y293:Y295"/>
    <mergeCell ref="Z293:Z295"/>
    <mergeCell ref="AA293:AB295"/>
    <mergeCell ref="I294:I295"/>
    <mergeCell ref="D292:H292"/>
    <mergeCell ref="I292:M292"/>
    <mergeCell ref="N292:R292"/>
    <mergeCell ref="S292:W292"/>
    <mergeCell ref="Y288:Y290"/>
    <mergeCell ref="Z288:Z290"/>
    <mergeCell ref="AA288:AB290"/>
    <mergeCell ref="D289:D290"/>
    <mergeCell ref="H289:H290"/>
    <mergeCell ref="I289:I290"/>
    <mergeCell ref="M289:M290"/>
    <mergeCell ref="N289:N290"/>
    <mergeCell ref="R289:R290"/>
    <mergeCell ref="B288:B290"/>
    <mergeCell ref="C288:C290"/>
    <mergeCell ref="S288:W290"/>
    <mergeCell ref="X288:X290"/>
    <mergeCell ref="Y285:Y287"/>
    <mergeCell ref="Z285:Z287"/>
    <mergeCell ref="AA285:AB287"/>
    <mergeCell ref="D286:D287"/>
    <mergeCell ref="H286:H287"/>
    <mergeCell ref="I286:I287"/>
    <mergeCell ref="M286:M287"/>
    <mergeCell ref="S286:S287"/>
    <mergeCell ref="W286:W287"/>
    <mergeCell ref="B285:B287"/>
    <mergeCell ref="C285:C287"/>
    <mergeCell ref="N285:R287"/>
    <mergeCell ref="X285:X287"/>
    <mergeCell ref="X282:X284"/>
    <mergeCell ref="Y282:Y284"/>
    <mergeCell ref="Z282:Z284"/>
    <mergeCell ref="AA282:AB284"/>
    <mergeCell ref="W280:W281"/>
    <mergeCell ref="B282:B284"/>
    <mergeCell ref="C282:C284"/>
    <mergeCell ref="I282:M284"/>
    <mergeCell ref="D283:D284"/>
    <mergeCell ref="H283:H284"/>
    <mergeCell ref="N283:N284"/>
    <mergeCell ref="R283:R284"/>
    <mergeCell ref="S283:S284"/>
    <mergeCell ref="W283:W284"/>
    <mergeCell ref="M280:M281"/>
    <mergeCell ref="N280:N281"/>
    <mergeCell ref="R280:R281"/>
    <mergeCell ref="S280:S281"/>
    <mergeCell ref="X278:Z278"/>
    <mergeCell ref="AA278:AB278"/>
    <mergeCell ref="B279:B281"/>
    <mergeCell ref="C279:C281"/>
    <mergeCell ref="D279:H281"/>
    <mergeCell ref="X279:X281"/>
    <mergeCell ref="Y279:Y281"/>
    <mergeCell ref="Z279:Z281"/>
    <mergeCell ref="AA279:AB281"/>
    <mergeCell ref="I280:I281"/>
    <mergeCell ref="D278:H278"/>
    <mergeCell ref="I278:M278"/>
    <mergeCell ref="N278:R278"/>
    <mergeCell ref="S278:W278"/>
    <mergeCell ref="T272:T274"/>
    <mergeCell ref="U272:U274"/>
    <mergeCell ref="V272:W274"/>
    <mergeCell ref="D273:D274"/>
    <mergeCell ref="H273:H274"/>
    <mergeCell ref="I273:I274"/>
    <mergeCell ref="M273:M274"/>
    <mergeCell ref="B272:B274"/>
    <mergeCell ref="C272:C274"/>
    <mergeCell ref="N272:R274"/>
    <mergeCell ref="S272:S274"/>
    <mergeCell ref="T269:T271"/>
    <mergeCell ref="U269:U271"/>
    <mergeCell ref="V269:W271"/>
    <mergeCell ref="D270:D271"/>
    <mergeCell ref="H270:H271"/>
    <mergeCell ref="N270:N271"/>
    <mergeCell ref="R270:R271"/>
    <mergeCell ref="B269:B271"/>
    <mergeCell ref="C269:C271"/>
    <mergeCell ref="I269:M271"/>
    <mergeCell ref="S269:S271"/>
    <mergeCell ref="T266:T268"/>
    <mergeCell ref="U266:U268"/>
    <mergeCell ref="V266:W268"/>
    <mergeCell ref="I267:I268"/>
    <mergeCell ref="M267:M268"/>
    <mergeCell ref="N267:N268"/>
    <mergeCell ref="R267:R268"/>
    <mergeCell ref="B266:B268"/>
    <mergeCell ref="C266:C268"/>
    <mergeCell ref="D266:H268"/>
    <mergeCell ref="S266:S268"/>
    <mergeCell ref="D265:H265"/>
    <mergeCell ref="I265:M265"/>
    <mergeCell ref="N265:R265"/>
    <mergeCell ref="V265:W265"/>
    <mergeCell ref="T261:T263"/>
    <mergeCell ref="U261:U263"/>
    <mergeCell ref="V261:W263"/>
    <mergeCell ref="D262:D263"/>
    <mergeCell ref="H262:H263"/>
    <mergeCell ref="I262:I263"/>
    <mergeCell ref="M262:M263"/>
    <mergeCell ref="B261:B263"/>
    <mergeCell ref="C261:C263"/>
    <mergeCell ref="N261:R263"/>
    <mergeCell ref="S261:S263"/>
    <mergeCell ref="T258:T260"/>
    <mergeCell ref="U258:U260"/>
    <mergeCell ref="V258:W260"/>
    <mergeCell ref="D259:D260"/>
    <mergeCell ref="H259:H260"/>
    <mergeCell ref="N259:N260"/>
    <mergeCell ref="R259:R260"/>
    <mergeCell ref="B258:B260"/>
    <mergeCell ref="C258:C260"/>
    <mergeCell ref="I258:M260"/>
    <mergeCell ref="S258:S260"/>
    <mergeCell ref="T255:T257"/>
    <mergeCell ref="U255:U257"/>
    <mergeCell ref="V255:W257"/>
    <mergeCell ref="I256:I257"/>
    <mergeCell ref="M256:M257"/>
    <mergeCell ref="N256:N257"/>
    <mergeCell ref="R256:R257"/>
    <mergeCell ref="B255:B257"/>
    <mergeCell ref="C255:C257"/>
    <mergeCell ref="D255:H257"/>
    <mergeCell ref="S255:S257"/>
    <mergeCell ref="D254:H254"/>
    <mergeCell ref="I254:M254"/>
    <mergeCell ref="N254:R254"/>
    <mergeCell ref="V254:W254"/>
    <mergeCell ref="T250:T252"/>
    <mergeCell ref="U250:U252"/>
    <mergeCell ref="V250:W252"/>
    <mergeCell ref="D251:D252"/>
    <mergeCell ref="H251:H252"/>
    <mergeCell ref="I251:I252"/>
    <mergeCell ref="M251:M252"/>
    <mergeCell ref="B250:B252"/>
    <mergeCell ref="C250:C252"/>
    <mergeCell ref="N250:R252"/>
    <mergeCell ref="S250:S252"/>
    <mergeCell ref="T247:T249"/>
    <mergeCell ref="U247:U249"/>
    <mergeCell ref="V247:W249"/>
    <mergeCell ref="D248:D249"/>
    <mergeCell ref="H248:H249"/>
    <mergeCell ref="N248:N249"/>
    <mergeCell ref="R248:R249"/>
    <mergeCell ref="B247:B249"/>
    <mergeCell ref="C247:C249"/>
    <mergeCell ref="I247:M249"/>
    <mergeCell ref="S247:S249"/>
    <mergeCell ref="T244:T246"/>
    <mergeCell ref="U244:U246"/>
    <mergeCell ref="V244:W246"/>
    <mergeCell ref="I245:I246"/>
    <mergeCell ref="M245:M246"/>
    <mergeCell ref="N245:N246"/>
    <mergeCell ref="R245:R246"/>
    <mergeCell ref="B244:B246"/>
    <mergeCell ref="C244:C246"/>
    <mergeCell ref="D244:H246"/>
    <mergeCell ref="S244:S246"/>
    <mergeCell ref="D243:H243"/>
    <mergeCell ref="I243:M243"/>
    <mergeCell ref="N243:R243"/>
    <mergeCell ref="V243:W243"/>
    <mergeCell ref="T239:T241"/>
    <mergeCell ref="U239:U241"/>
    <mergeCell ref="V239:W241"/>
    <mergeCell ref="D240:D241"/>
    <mergeCell ref="H240:H241"/>
    <mergeCell ref="I240:I241"/>
    <mergeCell ref="M240:M241"/>
    <mergeCell ref="B239:B241"/>
    <mergeCell ref="C239:C241"/>
    <mergeCell ref="N239:R241"/>
    <mergeCell ref="S239:S241"/>
    <mergeCell ref="T236:T238"/>
    <mergeCell ref="U236:U238"/>
    <mergeCell ref="V236:W238"/>
    <mergeCell ref="D237:D238"/>
    <mergeCell ref="H237:H238"/>
    <mergeCell ref="N237:N238"/>
    <mergeCell ref="R237:R238"/>
    <mergeCell ref="B236:B238"/>
    <mergeCell ref="C236:C238"/>
    <mergeCell ref="I236:M238"/>
    <mergeCell ref="S236:S238"/>
    <mergeCell ref="T233:T235"/>
    <mergeCell ref="U233:U235"/>
    <mergeCell ref="V233:W235"/>
    <mergeCell ref="I234:I235"/>
    <mergeCell ref="M234:M235"/>
    <mergeCell ref="N234:N235"/>
    <mergeCell ref="R234:R235"/>
    <mergeCell ref="B233:B235"/>
    <mergeCell ref="C233:C235"/>
    <mergeCell ref="D233:H235"/>
    <mergeCell ref="S233:S235"/>
    <mergeCell ref="D232:H232"/>
    <mergeCell ref="I232:M232"/>
    <mergeCell ref="N232:R232"/>
    <mergeCell ref="V232:W232"/>
    <mergeCell ref="T228:T230"/>
    <mergeCell ref="U228:U230"/>
    <mergeCell ref="V228:W230"/>
    <mergeCell ref="D229:D230"/>
    <mergeCell ref="H229:H230"/>
    <mergeCell ref="I229:I230"/>
    <mergeCell ref="M229:M230"/>
    <mergeCell ref="B228:B230"/>
    <mergeCell ref="C228:C230"/>
    <mergeCell ref="N228:R230"/>
    <mergeCell ref="S228:S230"/>
    <mergeCell ref="T225:T227"/>
    <mergeCell ref="U225:U227"/>
    <mergeCell ref="V225:W227"/>
    <mergeCell ref="D226:D227"/>
    <mergeCell ref="H226:H227"/>
    <mergeCell ref="N226:N227"/>
    <mergeCell ref="R226:R227"/>
    <mergeCell ref="B225:B227"/>
    <mergeCell ref="C225:C227"/>
    <mergeCell ref="I225:M227"/>
    <mergeCell ref="S225:S227"/>
    <mergeCell ref="T222:T224"/>
    <mergeCell ref="U222:U224"/>
    <mergeCell ref="V222:W224"/>
    <mergeCell ref="I223:I224"/>
    <mergeCell ref="M223:M224"/>
    <mergeCell ref="N223:N224"/>
    <mergeCell ref="R223:R224"/>
    <mergeCell ref="B222:B224"/>
    <mergeCell ref="C222:C224"/>
    <mergeCell ref="D222:H224"/>
    <mergeCell ref="S222:S224"/>
    <mergeCell ref="D221:H221"/>
    <mergeCell ref="I221:M221"/>
    <mergeCell ref="N221:R221"/>
    <mergeCell ref="V221:W221"/>
    <mergeCell ref="T217:T219"/>
    <mergeCell ref="U217:U219"/>
    <mergeCell ref="V217:W219"/>
    <mergeCell ref="D218:D219"/>
    <mergeCell ref="H218:H219"/>
    <mergeCell ref="I218:I219"/>
    <mergeCell ref="M218:M219"/>
    <mergeCell ref="B217:B219"/>
    <mergeCell ref="C217:C219"/>
    <mergeCell ref="N217:R219"/>
    <mergeCell ref="S217:S219"/>
    <mergeCell ref="T214:T216"/>
    <mergeCell ref="U214:U216"/>
    <mergeCell ref="V214:W216"/>
    <mergeCell ref="D215:D216"/>
    <mergeCell ref="H215:H216"/>
    <mergeCell ref="N215:N216"/>
    <mergeCell ref="R215:R216"/>
    <mergeCell ref="B214:B216"/>
    <mergeCell ref="C214:C216"/>
    <mergeCell ref="I214:M216"/>
    <mergeCell ref="S214:S216"/>
    <mergeCell ref="T211:T213"/>
    <mergeCell ref="U211:U213"/>
    <mergeCell ref="V211:W213"/>
    <mergeCell ref="I212:I213"/>
    <mergeCell ref="M212:M213"/>
    <mergeCell ref="N212:N213"/>
    <mergeCell ref="R212:R213"/>
    <mergeCell ref="B211:B213"/>
    <mergeCell ref="C211:C213"/>
    <mergeCell ref="D211:H213"/>
    <mergeCell ref="S211:S213"/>
    <mergeCell ref="D210:H210"/>
    <mergeCell ref="I210:M210"/>
    <mergeCell ref="N210:R210"/>
    <mergeCell ref="V210:W210"/>
    <mergeCell ref="T206:T208"/>
    <mergeCell ref="U206:U208"/>
    <mergeCell ref="V206:W208"/>
    <mergeCell ref="D207:D208"/>
    <mergeCell ref="H207:H208"/>
    <mergeCell ref="I207:I208"/>
    <mergeCell ref="M207:M208"/>
    <mergeCell ref="B206:B208"/>
    <mergeCell ref="C206:C208"/>
    <mergeCell ref="N206:R208"/>
    <mergeCell ref="S206:S208"/>
    <mergeCell ref="T203:T205"/>
    <mergeCell ref="U203:U205"/>
    <mergeCell ref="V203:W205"/>
    <mergeCell ref="D204:D205"/>
    <mergeCell ref="H204:H205"/>
    <mergeCell ref="N204:N205"/>
    <mergeCell ref="R204:R205"/>
    <mergeCell ref="B203:B205"/>
    <mergeCell ref="C203:C205"/>
    <mergeCell ref="I203:M205"/>
    <mergeCell ref="S203:S205"/>
    <mergeCell ref="T200:T202"/>
    <mergeCell ref="U200:U202"/>
    <mergeCell ref="V200:W202"/>
    <mergeCell ref="I201:I202"/>
    <mergeCell ref="M201:M202"/>
    <mergeCell ref="N201:N202"/>
    <mergeCell ref="R201:R202"/>
    <mergeCell ref="B200:B202"/>
    <mergeCell ref="C200:C202"/>
    <mergeCell ref="D200:H202"/>
    <mergeCell ref="S200:S202"/>
    <mergeCell ref="D199:H199"/>
    <mergeCell ref="I199:M199"/>
    <mergeCell ref="N199:R199"/>
    <mergeCell ref="V199:W199"/>
    <mergeCell ref="D3:H3"/>
    <mergeCell ref="I3:M3"/>
    <mergeCell ref="N3:R3"/>
    <mergeCell ref="S3:W3"/>
    <mergeCell ref="X3:Z3"/>
    <mergeCell ref="AA3:AB3"/>
    <mergeCell ref="B4:B6"/>
    <mergeCell ref="C4:C6"/>
    <mergeCell ref="D4:H6"/>
    <mergeCell ref="X4:X6"/>
    <mergeCell ref="Y4:Y6"/>
    <mergeCell ref="Z4:Z6"/>
    <mergeCell ref="AA4:AB6"/>
    <mergeCell ref="I5:I6"/>
    <mergeCell ref="M5:M6"/>
    <mergeCell ref="N5:N6"/>
    <mergeCell ref="R5:R6"/>
    <mergeCell ref="S5:S6"/>
    <mergeCell ref="W5:W6"/>
    <mergeCell ref="B7:B9"/>
    <mergeCell ref="C7:C9"/>
    <mergeCell ref="I7:M9"/>
    <mergeCell ref="D8:D9"/>
    <mergeCell ref="H8:H9"/>
    <mergeCell ref="N8:N9"/>
    <mergeCell ref="R8:R9"/>
    <mergeCell ref="S8:S9"/>
    <mergeCell ref="W8:W9"/>
    <mergeCell ref="X7:X9"/>
    <mergeCell ref="Y7:Y9"/>
    <mergeCell ref="Z7:Z9"/>
    <mergeCell ref="AA7:AB9"/>
    <mergeCell ref="B10:B12"/>
    <mergeCell ref="C10:C12"/>
    <mergeCell ref="N10:R12"/>
    <mergeCell ref="X10:X12"/>
    <mergeCell ref="Y10:Y12"/>
    <mergeCell ref="Z10:Z12"/>
    <mergeCell ref="AA10:AB12"/>
    <mergeCell ref="D11:D12"/>
    <mergeCell ref="H11:H12"/>
    <mergeCell ref="I11:I12"/>
    <mergeCell ref="M11:M12"/>
    <mergeCell ref="S11:S12"/>
    <mergeCell ref="W11:W12"/>
    <mergeCell ref="B13:B15"/>
    <mergeCell ref="C13:C15"/>
    <mergeCell ref="S13:W15"/>
    <mergeCell ref="X13:X15"/>
    <mergeCell ref="Y13:Y15"/>
    <mergeCell ref="Z13:Z15"/>
    <mergeCell ref="AA13:AB15"/>
    <mergeCell ref="D14:D15"/>
    <mergeCell ref="H14:H15"/>
    <mergeCell ref="I14:I15"/>
    <mergeCell ref="M14:M15"/>
    <mergeCell ref="N14:N15"/>
    <mergeCell ref="R14:R15"/>
    <mergeCell ref="D17:H17"/>
    <mergeCell ref="I17:M17"/>
    <mergeCell ref="N17:R17"/>
    <mergeCell ref="S17:W17"/>
    <mergeCell ref="X17:Z17"/>
    <mergeCell ref="AA17:AB17"/>
    <mergeCell ref="B18:B20"/>
    <mergeCell ref="C18:C20"/>
    <mergeCell ref="D18:H20"/>
    <mergeCell ref="X18:X20"/>
    <mergeCell ref="Y18:Y20"/>
    <mergeCell ref="Z18:Z20"/>
    <mergeCell ref="AA18:AB20"/>
    <mergeCell ref="I19:I20"/>
    <mergeCell ref="M19:M20"/>
    <mergeCell ref="N19:N20"/>
    <mergeCell ref="R19:R20"/>
    <mergeCell ref="S19:S20"/>
    <mergeCell ref="W19:W20"/>
    <mergeCell ref="B21:B23"/>
    <mergeCell ref="C21:C23"/>
    <mergeCell ref="I21:M23"/>
    <mergeCell ref="D22:D23"/>
    <mergeCell ref="H22:H23"/>
    <mergeCell ref="N22:N23"/>
    <mergeCell ref="R22:R23"/>
    <mergeCell ref="S22:S23"/>
    <mergeCell ref="W22:W23"/>
    <mergeCell ref="X21:X23"/>
    <mergeCell ref="Y21:Y23"/>
    <mergeCell ref="Z21:Z23"/>
    <mergeCell ref="AA21:AB23"/>
    <mergeCell ref="B24:B26"/>
    <mergeCell ref="C24:C26"/>
    <mergeCell ref="N24:R26"/>
    <mergeCell ref="X24:X26"/>
    <mergeCell ref="Y24:Y26"/>
    <mergeCell ref="Z24:Z26"/>
    <mergeCell ref="AA24:AB26"/>
    <mergeCell ref="D25:D26"/>
    <mergeCell ref="H25:H26"/>
    <mergeCell ref="I25:I26"/>
    <mergeCell ref="M25:M26"/>
    <mergeCell ref="S25:S26"/>
    <mergeCell ref="W25:W26"/>
    <mergeCell ref="B27:B29"/>
    <mergeCell ref="C27:C29"/>
    <mergeCell ref="S27:W29"/>
    <mergeCell ref="X27:X29"/>
    <mergeCell ref="Y27:Y29"/>
    <mergeCell ref="Z27:Z29"/>
    <mergeCell ref="AA27:AB29"/>
    <mergeCell ref="D28:D29"/>
    <mergeCell ref="H28:H29"/>
    <mergeCell ref="I28:I29"/>
    <mergeCell ref="M28:M29"/>
    <mergeCell ref="N28:N29"/>
    <mergeCell ref="R28:R29"/>
    <mergeCell ref="D31:H31"/>
    <mergeCell ref="I31:M31"/>
    <mergeCell ref="N31:R31"/>
    <mergeCell ref="V31:W31"/>
    <mergeCell ref="B32:B34"/>
    <mergeCell ref="C32:C34"/>
    <mergeCell ref="D32:H34"/>
    <mergeCell ref="S32:S34"/>
    <mergeCell ref="T32:T34"/>
    <mergeCell ref="U32:U34"/>
    <mergeCell ref="V32:W34"/>
    <mergeCell ref="I33:I34"/>
    <mergeCell ref="M33:M34"/>
    <mergeCell ref="N33:N34"/>
    <mergeCell ref="R33:R34"/>
    <mergeCell ref="B35:B37"/>
    <mergeCell ref="C35:C37"/>
    <mergeCell ref="I35:M37"/>
    <mergeCell ref="S35:S37"/>
    <mergeCell ref="T35:T37"/>
    <mergeCell ref="U35:U37"/>
    <mergeCell ref="V35:W37"/>
    <mergeCell ref="D36:D37"/>
    <mergeCell ref="H36:H37"/>
    <mergeCell ref="N36:N37"/>
    <mergeCell ref="R36:R37"/>
    <mergeCell ref="B38:B40"/>
    <mergeCell ref="C38:C40"/>
    <mergeCell ref="N38:R40"/>
    <mergeCell ref="S38:S40"/>
    <mergeCell ref="T38:T40"/>
    <mergeCell ref="U38:U40"/>
    <mergeCell ref="V38:W40"/>
    <mergeCell ref="D39:D40"/>
    <mergeCell ref="H39:H40"/>
    <mergeCell ref="I39:I40"/>
    <mergeCell ref="M39:M40"/>
    <mergeCell ref="D44:H44"/>
    <mergeCell ref="I44:M44"/>
    <mergeCell ref="N44:R44"/>
    <mergeCell ref="S44:W44"/>
    <mergeCell ref="X44:Z44"/>
    <mergeCell ref="AA44:AB44"/>
    <mergeCell ref="B45:B47"/>
    <mergeCell ref="C45:C47"/>
    <mergeCell ref="D45:H47"/>
    <mergeCell ref="X45:X47"/>
    <mergeCell ref="Y45:Y47"/>
    <mergeCell ref="Z45:Z47"/>
    <mergeCell ref="AA45:AB47"/>
    <mergeCell ref="I46:I47"/>
    <mergeCell ref="M46:M47"/>
    <mergeCell ref="N46:N47"/>
    <mergeCell ref="R46:R47"/>
    <mergeCell ref="S46:S47"/>
    <mergeCell ref="W46:W47"/>
    <mergeCell ref="B48:B50"/>
    <mergeCell ref="C48:C50"/>
    <mergeCell ref="I48:M50"/>
    <mergeCell ref="D49:D50"/>
    <mergeCell ref="H49:H50"/>
    <mergeCell ref="N49:N50"/>
    <mergeCell ref="R49:R50"/>
    <mergeCell ref="S49:S50"/>
    <mergeCell ref="W49:W50"/>
    <mergeCell ref="X48:X50"/>
    <mergeCell ref="Y48:Y50"/>
    <mergeCell ref="Z48:Z50"/>
    <mergeCell ref="AA48:AB50"/>
    <mergeCell ref="B51:B53"/>
    <mergeCell ref="C51:C53"/>
    <mergeCell ref="N51:R53"/>
    <mergeCell ref="X51:X53"/>
    <mergeCell ref="Y51:Y53"/>
    <mergeCell ref="Z51:Z53"/>
    <mergeCell ref="AA51:AB53"/>
    <mergeCell ref="D52:D53"/>
    <mergeCell ref="H52:H53"/>
    <mergeCell ref="I52:I53"/>
    <mergeCell ref="M52:M53"/>
    <mergeCell ref="S52:S53"/>
    <mergeCell ref="W52:W53"/>
    <mergeCell ref="B54:B56"/>
    <mergeCell ref="C54:C56"/>
    <mergeCell ref="S54:W56"/>
    <mergeCell ref="X54:X56"/>
    <mergeCell ref="Y54:Y56"/>
    <mergeCell ref="Z54:Z56"/>
    <mergeCell ref="AA54:AB56"/>
    <mergeCell ref="D55:D56"/>
    <mergeCell ref="H55:H56"/>
    <mergeCell ref="I55:I56"/>
    <mergeCell ref="M55:M56"/>
    <mergeCell ref="N55:N56"/>
    <mergeCell ref="R55:R56"/>
    <mergeCell ref="D58:H58"/>
    <mergeCell ref="I58:M58"/>
    <mergeCell ref="N58:R58"/>
    <mergeCell ref="S58:W58"/>
    <mergeCell ref="X58:Z58"/>
    <mergeCell ref="AA58:AB58"/>
    <mergeCell ref="B59:B61"/>
    <mergeCell ref="C59:C61"/>
    <mergeCell ref="D59:H61"/>
    <mergeCell ref="X59:X61"/>
    <mergeCell ref="Y59:Y61"/>
    <mergeCell ref="Z59:Z61"/>
    <mergeCell ref="AA59:AB61"/>
    <mergeCell ref="I60:I61"/>
    <mergeCell ref="M60:M61"/>
    <mergeCell ref="N60:N61"/>
    <mergeCell ref="R60:R61"/>
    <mergeCell ref="S60:S61"/>
    <mergeCell ref="W60:W61"/>
    <mergeCell ref="B62:B64"/>
    <mergeCell ref="C62:C64"/>
    <mergeCell ref="I62:M64"/>
    <mergeCell ref="D63:D64"/>
    <mergeCell ref="H63:H64"/>
    <mergeCell ref="N63:N64"/>
    <mergeCell ref="R63:R64"/>
    <mergeCell ref="S63:S64"/>
    <mergeCell ref="W63:W64"/>
    <mergeCell ref="X62:X64"/>
    <mergeCell ref="Y62:Y64"/>
    <mergeCell ref="Z62:Z64"/>
    <mergeCell ref="AA62:AB64"/>
    <mergeCell ref="B65:B67"/>
    <mergeCell ref="C65:C67"/>
    <mergeCell ref="N65:R67"/>
    <mergeCell ref="X65:X67"/>
    <mergeCell ref="Y65:Y67"/>
    <mergeCell ref="Z65:Z67"/>
    <mergeCell ref="AA65:AB67"/>
    <mergeCell ref="D66:D67"/>
    <mergeCell ref="H66:H67"/>
    <mergeCell ref="I66:I67"/>
    <mergeCell ref="M66:M67"/>
    <mergeCell ref="S66:S67"/>
    <mergeCell ref="W66:W67"/>
    <mergeCell ref="B68:B70"/>
    <mergeCell ref="C68:C70"/>
    <mergeCell ref="S68:W70"/>
    <mergeCell ref="X68:X70"/>
    <mergeCell ref="Y68:Y70"/>
    <mergeCell ref="Z68:Z70"/>
    <mergeCell ref="AA68:AB70"/>
    <mergeCell ref="D69:D70"/>
    <mergeCell ref="H69:H70"/>
    <mergeCell ref="I69:I70"/>
    <mergeCell ref="M69:M70"/>
    <mergeCell ref="N69:N70"/>
    <mergeCell ref="R69:R70"/>
    <mergeCell ref="D72:H72"/>
    <mergeCell ref="I72:M72"/>
    <mergeCell ref="N72:R72"/>
    <mergeCell ref="S72:W72"/>
    <mergeCell ref="X72:Z72"/>
    <mergeCell ref="AA72:AB72"/>
    <mergeCell ref="B73:B75"/>
    <mergeCell ref="C73:C75"/>
    <mergeCell ref="D73:H75"/>
    <mergeCell ref="X73:X75"/>
    <mergeCell ref="Y73:Y75"/>
    <mergeCell ref="Z73:Z75"/>
    <mergeCell ref="AA73:AB75"/>
    <mergeCell ref="I74:I75"/>
    <mergeCell ref="M74:M75"/>
    <mergeCell ref="N74:N75"/>
    <mergeCell ref="R74:R75"/>
    <mergeCell ref="S74:S75"/>
    <mergeCell ref="W74:W75"/>
    <mergeCell ref="B76:B78"/>
    <mergeCell ref="C76:C78"/>
    <mergeCell ref="I76:M78"/>
    <mergeCell ref="D77:D78"/>
    <mergeCell ref="H77:H78"/>
    <mergeCell ref="N77:N78"/>
    <mergeCell ref="R77:R78"/>
    <mergeCell ref="S77:S78"/>
    <mergeCell ref="W77:W78"/>
    <mergeCell ref="X76:X78"/>
    <mergeCell ref="Y76:Y78"/>
    <mergeCell ref="Z76:Z78"/>
    <mergeCell ref="AA76:AB78"/>
    <mergeCell ref="B79:B81"/>
    <mergeCell ref="C79:C81"/>
    <mergeCell ref="N79:R81"/>
    <mergeCell ref="X79:X81"/>
    <mergeCell ref="Y79:Y81"/>
    <mergeCell ref="Z79:Z81"/>
    <mergeCell ref="AA79:AB81"/>
    <mergeCell ref="D80:D81"/>
    <mergeCell ref="H80:H81"/>
    <mergeCell ref="I80:I81"/>
    <mergeCell ref="M80:M81"/>
    <mergeCell ref="S80:S81"/>
    <mergeCell ref="W80:W81"/>
    <mergeCell ref="B82:B84"/>
    <mergeCell ref="C82:C84"/>
    <mergeCell ref="S82:W84"/>
    <mergeCell ref="X82:X84"/>
    <mergeCell ref="Y82:Y84"/>
    <mergeCell ref="Z82:Z84"/>
    <mergeCell ref="AA82:AB84"/>
    <mergeCell ref="D83:D84"/>
    <mergeCell ref="H83:H84"/>
    <mergeCell ref="I83:I84"/>
    <mergeCell ref="M83:M84"/>
    <mergeCell ref="N83:N84"/>
    <mergeCell ref="R83:R84"/>
    <mergeCell ref="D86:H86"/>
    <mergeCell ref="I86:M86"/>
    <mergeCell ref="N86:R86"/>
    <mergeCell ref="S86:W86"/>
    <mergeCell ref="X86:Z86"/>
    <mergeCell ref="AA86:AB86"/>
    <mergeCell ref="B87:B89"/>
    <mergeCell ref="C87:C89"/>
    <mergeCell ref="D87:H89"/>
    <mergeCell ref="X87:X89"/>
    <mergeCell ref="Y87:Y89"/>
    <mergeCell ref="Z87:Z89"/>
    <mergeCell ref="AA87:AB89"/>
    <mergeCell ref="I88:I89"/>
    <mergeCell ref="M88:M89"/>
    <mergeCell ref="N88:N89"/>
    <mergeCell ref="R88:R89"/>
    <mergeCell ref="S88:S89"/>
    <mergeCell ref="W88:W89"/>
    <mergeCell ref="B90:B92"/>
    <mergeCell ref="C90:C92"/>
    <mergeCell ref="I90:M92"/>
    <mergeCell ref="D91:D92"/>
    <mergeCell ref="H91:H92"/>
    <mergeCell ref="N91:N92"/>
    <mergeCell ref="R91:R92"/>
    <mergeCell ref="S91:S92"/>
    <mergeCell ref="W91:W92"/>
    <mergeCell ref="X90:X92"/>
    <mergeCell ref="Y90:Y92"/>
    <mergeCell ref="Z90:Z92"/>
    <mergeCell ref="AA90:AB92"/>
    <mergeCell ref="B93:B95"/>
    <mergeCell ref="C93:C95"/>
    <mergeCell ref="N93:R95"/>
    <mergeCell ref="X93:X95"/>
    <mergeCell ref="Y93:Y95"/>
    <mergeCell ref="Z93:Z95"/>
    <mergeCell ref="AA93:AB95"/>
    <mergeCell ref="D94:D95"/>
    <mergeCell ref="H94:H95"/>
    <mergeCell ref="I94:I95"/>
    <mergeCell ref="M94:M95"/>
    <mergeCell ref="S94:S95"/>
    <mergeCell ref="W94:W95"/>
    <mergeCell ref="B96:B98"/>
    <mergeCell ref="C96:C98"/>
    <mergeCell ref="S96:W98"/>
    <mergeCell ref="X96:X98"/>
    <mergeCell ref="Y96:Y98"/>
    <mergeCell ref="Z96:Z98"/>
    <mergeCell ref="AA96:AB98"/>
    <mergeCell ref="D97:D98"/>
    <mergeCell ref="H97:H98"/>
    <mergeCell ref="I97:I98"/>
    <mergeCell ref="M97:M98"/>
    <mergeCell ref="N97:N98"/>
    <mergeCell ref="R97:R98"/>
    <mergeCell ref="D102:H102"/>
    <mergeCell ref="I102:M102"/>
    <mergeCell ref="N102:R102"/>
    <mergeCell ref="S102:W102"/>
    <mergeCell ref="X102:Z102"/>
    <mergeCell ref="AA102:AB102"/>
    <mergeCell ref="B103:B105"/>
    <mergeCell ref="C103:C105"/>
    <mergeCell ref="D103:H105"/>
    <mergeCell ref="X103:X105"/>
    <mergeCell ref="Y103:Y105"/>
    <mergeCell ref="Z103:Z105"/>
    <mergeCell ref="AA103:AB105"/>
    <mergeCell ref="I104:I105"/>
    <mergeCell ref="M104:M105"/>
    <mergeCell ref="N104:N105"/>
    <mergeCell ref="R104:R105"/>
    <mergeCell ref="S104:S105"/>
    <mergeCell ref="W104:W105"/>
    <mergeCell ref="B106:B108"/>
    <mergeCell ref="C106:C108"/>
    <mergeCell ref="I106:M108"/>
    <mergeCell ref="D107:D108"/>
    <mergeCell ref="H107:H108"/>
    <mergeCell ref="N107:N108"/>
    <mergeCell ref="R107:R108"/>
    <mergeCell ref="S107:S108"/>
    <mergeCell ref="W107:W108"/>
    <mergeCell ref="X106:X108"/>
    <mergeCell ref="Y106:Y108"/>
    <mergeCell ref="Z106:Z108"/>
    <mergeCell ref="AA106:AB108"/>
    <mergeCell ref="B109:B111"/>
    <mergeCell ref="C109:C111"/>
    <mergeCell ref="N109:R111"/>
    <mergeCell ref="X109:X111"/>
    <mergeCell ref="Y109:Y111"/>
    <mergeCell ref="Z109:Z111"/>
    <mergeCell ref="AA109:AB111"/>
    <mergeCell ref="D110:D111"/>
    <mergeCell ref="H110:H111"/>
    <mergeCell ref="I110:I111"/>
    <mergeCell ref="M110:M111"/>
    <mergeCell ref="S110:S111"/>
    <mergeCell ref="W110:W111"/>
    <mergeCell ref="B112:B114"/>
    <mergeCell ref="C112:C114"/>
    <mergeCell ref="S112:W114"/>
    <mergeCell ref="X112:X114"/>
    <mergeCell ref="Y112:Y114"/>
    <mergeCell ref="Z112:Z114"/>
    <mergeCell ref="AA112:AB114"/>
    <mergeCell ref="D113:D114"/>
    <mergeCell ref="H113:H114"/>
    <mergeCell ref="I113:I114"/>
    <mergeCell ref="M113:M114"/>
    <mergeCell ref="N113:N114"/>
    <mergeCell ref="R113:R114"/>
    <mergeCell ref="D116:H116"/>
    <mergeCell ref="I116:M116"/>
    <mergeCell ref="N116:R116"/>
    <mergeCell ref="S116:W116"/>
    <mergeCell ref="X116:Z116"/>
    <mergeCell ref="AA116:AB116"/>
    <mergeCell ref="B117:B119"/>
    <mergeCell ref="C117:C119"/>
    <mergeCell ref="D117:H119"/>
    <mergeCell ref="X117:X119"/>
    <mergeCell ref="Y117:Y119"/>
    <mergeCell ref="Z117:Z119"/>
    <mergeCell ref="AA117:AB119"/>
    <mergeCell ref="I118:I119"/>
    <mergeCell ref="M118:M119"/>
    <mergeCell ref="N118:N119"/>
    <mergeCell ref="R118:R119"/>
    <mergeCell ref="S118:S119"/>
    <mergeCell ref="W118:W119"/>
    <mergeCell ref="B120:B122"/>
    <mergeCell ref="C120:C122"/>
    <mergeCell ref="I120:M122"/>
    <mergeCell ref="D121:D122"/>
    <mergeCell ref="H121:H122"/>
    <mergeCell ref="N121:N122"/>
    <mergeCell ref="R121:R122"/>
    <mergeCell ref="S121:S122"/>
    <mergeCell ref="W121:W122"/>
    <mergeCell ref="X120:X122"/>
    <mergeCell ref="Y120:Y122"/>
    <mergeCell ref="Z120:Z122"/>
    <mergeCell ref="AA120:AB122"/>
    <mergeCell ref="B123:B125"/>
    <mergeCell ref="C123:C125"/>
    <mergeCell ref="N123:R125"/>
    <mergeCell ref="X123:X125"/>
    <mergeCell ref="Y123:Y125"/>
    <mergeCell ref="Z123:Z125"/>
    <mergeCell ref="AA123:AB125"/>
    <mergeCell ref="D124:D125"/>
    <mergeCell ref="H124:H125"/>
    <mergeCell ref="I124:I125"/>
    <mergeCell ref="M124:M125"/>
    <mergeCell ref="S124:S125"/>
    <mergeCell ref="W124:W125"/>
    <mergeCell ref="B126:B128"/>
    <mergeCell ref="C126:C128"/>
    <mergeCell ref="S126:W128"/>
    <mergeCell ref="X126:X128"/>
    <mergeCell ref="Y126:Y128"/>
    <mergeCell ref="Z126:Z128"/>
    <mergeCell ref="AA126:AB128"/>
    <mergeCell ref="D127:D128"/>
    <mergeCell ref="H127:H128"/>
    <mergeCell ref="I127:I128"/>
    <mergeCell ref="M127:M128"/>
    <mergeCell ref="N127:N128"/>
    <mergeCell ref="R127:R128"/>
    <mergeCell ref="D130:H130"/>
    <mergeCell ref="I130:M130"/>
    <mergeCell ref="N130:R130"/>
    <mergeCell ref="S130:W130"/>
    <mergeCell ref="X130:Z130"/>
    <mergeCell ref="AA130:AB130"/>
    <mergeCell ref="B131:B133"/>
    <mergeCell ref="C131:C133"/>
    <mergeCell ref="D131:H133"/>
    <mergeCell ref="X131:X133"/>
    <mergeCell ref="Y131:Y133"/>
    <mergeCell ref="Z131:Z133"/>
    <mergeCell ref="AA131:AB133"/>
    <mergeCell ref="I132:I133"/>
    <mergeCell ref="M132:M133"/>
    <mergeCell ref="N132:N133"/>
    <mergeCell ref="R132:R133"/>
    <mergeCell ref="S132:S133"/>
    <mergeCell ref="W132:W133"/>
    <mergeCell ref="B134:B136"/>
    <mergeCell ref="C134:C136"/>
    <mergeCell ref="I134:M136"/>
    <mergeCell ref="D135:D136"/>
    <mergeCell ref="H135:H136"/>
    <mergeCell ref="N135:N136"/>
    <mergeCell ref="R135:R136"/>
    <mergeCell ref="S135:S136"/>
    <mergeCell ref="W135:W136"/>
    <mergeCell ref="X134:X136"/>
    <mergeCell ref="Y134:Y136"/>
    <mergeCell ref="Z134:Z136"/>
    <mergeCell ref="AA134:AB136"/>
    <mergeCell ref="B137:B139"/>
    <mergeCell ref="C137:C139"/>
    <mergeCell ref="N137:R139"/>
    <mergeCell ref="X137:X139"/>
    <mergeCell ref="Y137:Y139"/>
    <mergeCell ref="Z137:Z139"/>
    <mergeCell ref="AA137:AB139"/>
    <mergeCell ref="D138:D139"/>
    <mergeCell ref="H138:H139"/>
    <mergeCell ref="I138:I139"/>
    <mergeCell ref="M138:M139"/>
    <mergeCell ref="S138:S139"/>
    <mergeCell ref="W138:W139"/>
    <mergeCell ref="B140:B142"/>
    <mergeCell ref="C140:C142"/>
    <mergeCell ref="S140:W142"/>
    <mergeCell ref="X140:X142"/>
    <mergeCell ref="Y140:Y142"/>
    <mergeCell ref="Z140:Z142"/>
    <mergeCell ref="AA140:AB142"/>
    <mergeCell ref="D141:D142"/>
    <mergeCell ref="H141:H142"/>
    <mergeCell ref="I141:I142"/>
    <mergeCell ref="M141:M142"/>
    <mergeCell ref="N141:N142"/>
    <mergeCell ref="R141:R142"/>
    <mergeCell ref="D144:H144"/>
    <mergeCell ref="I144:M144"/>
    <mergeCell ref="N144:R144"/>
    <mergeCell ref="S144:W144"/>
    <mergeCell ref="X144:Z144"/>
    <mergeCell ref="AA144:AB144"/>
    <mergeCell ref="B145:B147"/>
    <mergeCell ref="C145:C147"/>
    <mergeCell ref="D145:H147"/>
    <mergeCell ref="X145:X147"/>
    <mergeCell ref="Y145:Y147"/>
    <mergeCell ref="Z145:Z147"/>
    <mergeCell ref="AA145:AB147"/>
    <mergeCell ref="I146:I147"/>
    <mergeCell ref="M146:M147"/>
    <mergeCell ref="N146:N147"/>
    <mergeCell ref="R146:R147"/>
    <mergeCell ref="S146:S147"/>
    <mergeCell ref="W146:W147"/>
    <mergeCell ref="B148:B150"/>
    <mergeCell ref="C148:C150"/>
    <mergeCell ref="I148:M150"/>
    <mergeCell ref="D149:D150"/>
    <mergeCell ref="H149:H150"/>
    <mergeCell ref="N149:N150"/>
    <mergeCell ref="R149:R150"/>
    <mergeCell ref="S149:S150"/>
    <mergeCell ref="W149:W150"/>
    <mergeCell ref="X148:X150"/>
    <mergeCell ref="Y148:Y150"/>
    <mergeCell ref="Z148:Z150"/>
    <mergeCell ref="AA148:AB150"/>
    <mergeCell ref="B151:B153"/>
    <mergeCell ref="C151:C153"/>
    <mergeCell ref="N151:R153"/>
    <mergeCell ref="X151:X153"/>
    <mergeCell ref="Y151:Y153"/>
    <mergeCell ref="Z151:Z153"/>
    <mergeCell ref="AA151:AB153"/>
    <mergeCell ref="D152:D153"/>
    <mergeCell ref="H152:H153"/>
    <mergeCell ref="I152:I153"/>
    <mergeCell ref="M152:M153"/>
    <mergeCell ref="S152:S153"/>
    <mergeCell ref="W152:W153"/>
    <mergeCell ref="B154:B156"/>
    <mergeCell ref="C154:C156"/>
    <mergeCell ref="S154:W156"/>
    <mergeCell ref="X154:X156"/>
    <mergeCell ref="Y154:Y156"/>
    <mergeCell ref="Z154:Z156"/>
    <mergeCell ref="AA154:AB156"/>
    <mergeCell ref="D155:D156"/>
    <mergeCell ref="H155:H156"/>
    <mergeCell ref="I155:I156"/>
    <mergeCell ref="M155:M156"/>
    <mergeCell ref="N155:N156"/>
    <mergeCell ref="R155:R156"/>
    <mergeCell ref="D158:H158"/>
    <mergeCell ref="I158:M158"/>
    <mergeCell ref="N158:R158"/>
    <mergeCell ref="S158:W158"/>
    <mergeCell ref="X158:Z158"/>
    <mergeCell ref="AA158:AB158"/>
    <mergeCell ref="B159:B161"/>
    <mergeCell ref="C159:C161"/>
    <mergeCell ref="D159:H161"/>
    <mergeCell ref="X159:X161"/>
    <mergeCell ref="Y159:Y161"/>
    <mergeCell ref="Z159:Z161"/>
    <mergeCell ref="AA159:AB161"/>
    <mergeCell ref="I160:I161"/>
    <mergeCell ref="M160:M161"/>
    <mergeCell ref="N160:N161"/>
    <mergeCell ref="R160:R161"/>
    <mergeCell ref="S160:S161"/>
    <mergeCell ref="W160:W161"/>
    <mergeCell ref="B162:B164"/>
    <mergeCell ref="C162:C164"/>
    <mergeCell ref="I162:M164"/>
    <mergeCell ref="D163:D164"/>
    <mergeCell ref="H163:H164"/>
    <mergeCell ref="N163:N164"/>
    <mergeCell ref="R163:R164"/>
    <mergeCell ref="S163:S164"/>
    <mergeCell ref="W163:W164"/>
    <mergeCell ref="X162:X164"/>
    <mergeCell ref="Y162:Y164"/>
    <mergeCell ref="Z162:Z164"/>
    <mergeCell ref="AA162:AB164"/>
    <mergeCell ref="B165:B167"/>
    <mergeCell ref="C165:C167"/>
    <mergeCell ref="N165:R167"/>
    <mergeCell ref="X165:X167"/>
    <mergeCell ref="Y165:Y167"/>
    <mergeCell ref="Z165:Z167"/>
    <mergeCell ref="AA165:AB167"/>
    <mergeCell ref="D166:D167"/>
    <mergeCell ref="H166:H167"/>
    <mergeCell ref="I166:I167"/>
    <mergeCell ref="M166:M167"/>
    <mergeCell ref="S166:S167"/>
    <mergeCell ref="W166:W167"/>
    <mergeCell ref="B168:B170"/>
    <mergeCell ref="C168:C170"/>
    <mergeCell ref="S168:W170"/>
    <mergeCell ref="X168:X170"/>
    <mergeCell ref="Y168:Y170"/>
    <mergeCell ref="Z168:Z170"/>
    <mergeCell ref="AA168:AB170"/>
    <mergeCell ref="D169:D170"/>
    <mergeCell ref="H169:H170"/>
    <mergeCell ref="I169:I170"/>
    <mergeCell ref="M169:M170"/>
    <mergeCell ref="N169:N170"/>
    <mergeCell ref="R169:R170"/>
    <mergeCell ref="D172:H172"/>
    <mergeCell ref="I172:M172"/>
    <mergeCell ref="N172:R172"/>
    <mergeCell ref="S172:W172"/>
    <mergeCell ref="X172:Z172"/>
    <mergeCell ref="AA172:AB172"/>
    <mergeCell ref="B173:B175"/>
    <mergeCell ref="C173:C175"/>
    <mergeCell ref="D173:H175"/>
    <mergeCell ref="X173:X175"/>
    <mergeCell ref="Y173:Y175"/>
    <mergeCell ref="Z173:Z175"/>
    <mergeCell ref="AA173:AB175"/>
    <mergeCell ref="I174:I175"/>
    <mergeCell ref="M174:M175"/>
    <mergeCell ref="N174:N175"/>
    <mergeCell ref="R174:R175"/>
    <mergeCell ref="S174:S175"/>
    <mergeCell ref="W174:W175"/>
    <mergeCell ref="B176:B178"/>
    <mergeCell ref="C176:C178"/>
    <mergeCell ref="I176:M178"/>
    <mergeCell ref="D177:D178"/>
    <mergeCell ref="H177:H178"/>
    <mergeCell ref="N177:N178"/>
    <mergeCell ref="R177:R178"/>
    <mergeCell ref="S177:S178"/>
    <mergeCell ref="W177:W178"/>
    <mergeCell ref="X176:X178"/>
    <mergeCell ref="Y176:Y178"/>
    <mergeCell ref="Z176:Z178"/>
    <mergeCell ref="AA176:AB178"/>
    <mergeCell ref="B179:B181"/>
    <mergeCell ref="C179:C181"/>
    <mergeCell ref="N179:R181"/>
    <mergeCell ref="X179:X181"/>
    <mergeCell ref="Y179:Y181"/>
    <mergeCell ref="Z179:Z181"/>
    <mergeCell ref="AA179:AB181"/>
    <mergeCell ref="D180:D181"/>
    <mergeCell ref="H180:H181"/>
    <mergeCell ref="I180:I181"/>
    <mergeCell ref="M180:M181"/>
    <mergeCell ref="S180:S181"/>
    <mergeCell ref="W180:W181"/>
    <mergeCell ref="B182:B184"/>
    <mergeCell ref="C182:C184"/>
    <mergeCell ref="S182:W184"/>
    <mergeCell ref="X182:X184"/>
    <mergeCell ref="Y182:Y184"/>
    <mergeCell ref="Z182:Z184"/>
    <mergeCell ref="AA182:AB184"/>
    <mergeCell ref="D183:D184"/>
    <mergeCell ref="H183:H184"/>
    <mergeCell ref="I183:I184"/>
    <mergeCell ref="M183:M184"/>
    <mergeCell ref="N183:N184"/>
    <mergeCell ref="R183:R184"/>
    <mergeCell ref="D186:H186"/>
    <mergeCell ref="I186:M186"/>
    <mergeCell ref="N186:R186"/>
    <mergeCell ref="V186:W186"/>
    <mergeCell ref="B187:B189"/>
    <mergeCell ref="C187:C189"/>
    <mergeCell ref="D187:H189"/>
    <mergeCell ref="S187:S189"/>
    <mergeCell ref="T187:T189"/>
    <mergeCell ref="U187:U189"/>
    <mergeCell ref="V187:W189"/>
    <mergeCell ref="I188:I189"/>
    <mergeCell ref="M188:M189"/>
    <mergeCell ref="N188:N189"/>
    <mergeCell ref="R188:R189"/>
    <mergeCell ref="B190:B192"/>
    <mergeCell ref="C190:C192"/>
    <mergeCell ref="I190:M192"/>
    <mergeCell ref="S190:S192"/>
    <mergeCell ref="T190:T192"/>
    <mergeCell ref="U190:U192"/>
    <mergeCell ref="V190:W192"/>
    <mergeCell ref="D191:D192"/>
    <mergeCell ref="H191:H192"/>
    <mergeCell ref="N191:N192"/>
    <mergeCell ref="R191:R192"/>
    <mergeCell ref="B193:B195"/>
    <mergeCell ref="C193:C195"/>
    <mergeCell ref="N193:R195"/>
    <mergeCell ref="S193:S195"/>
    <mergeCell ref="T193:T195"/>
    <mergeCell ref="U193:U195"/>
    <mergeCell ref="V193:W195"/>
    <mergeCell ref="D194:D195"/>
    <mergeCell ref="H194:H195"/>
    <mergeCell ref="I194:I195"/>
    <mergeCell ref="M194:M195"/>
  </mergeCells>
  <conditionalFormatting sqref="AA4:AB15 AA18:AB29 V32:W40 AA45:AB56 AA59:AB70 AA73:AB84 AA87:AB98 AA103:AB114 AA117:AB128 AA131:AB142 AA145:AB156 AA159:AB170 AA173:AB184 V187:W195 V200:W208 V211:W219 V222:W230 V233:W241 V244:W252 V255:W263 V266:W274 AA279:AB290 AA293:AB304 AA307:AB318 AA321:AB332 AA335:AB346 AA349:AB360 AA363:AB374">
    <cfRule type="cellIs" priority="1" dxfId="0" operator="equal" stopIfTrue="1">
      <formula>1</formula>
    </cfRule>
    <cfRule type="cellIs" priority="2" dxfId="1" operator="equal" stopIfTrue="1">
      <formula>2</formula>
    </cfRule>
  </conditionalFormatting>
  <conditionalFormatting sqref="B335:B346 B349:B360 B307:B318 B321:B332 B279:B290 B293:B304 B145:B156 B173:B184 B131:B142 B159:B170 B363:B374">
    <cfRule type="expression" priority="3" dxfId="2" stopIfTrue="1">
      <formula>AA131=1</formula>
    </cfRule>
    <cfRule type="expression" priority="4" dxfId="3" stopIfTrue="1">
      <formula>AA131=2</formula>
    </cfRule>
  </conditionalFormatting>
  <conditionalFormatting sqref="B255:B263 B244:B252 B187:B195 B200:B208 B211:B219 B222:B230 B233:B241 B266:B274">
    <cfRule type="expression" priority="5" dxfId="2" stopIfTrue="1">
      <formula>V187=1</formula>
    </cfRule>
    <cfRule type="expression" priority="6" dxfId="3" stopIfTrue="1">
      <formula>V187=2</formula>
    </cfRule>
  </conditionalFormatting>
  <conditionalFormatting sqref="C4:C15 C18:C29 C45:C56 C59:C70 C73:C84 C87:C98 C103:C114 C117:C128 C131:C142 C145:C156 C159:C170 C173:C184 C279:C290 C293:C304 C307:C318 C321:C332 C335:C346 C349:C360 C363:C374">
    <cfRule type="expression" priority="7" dxfId="2" stopIfTrue="1">
      <formula>AA4=1</formula>
    </cfRule>
    <cfRule type="expression" priority="8" dxfId="3" stopIfTrue="1">
      <formula>AA4=2</formula>
    </cfRule>
  </conditionalFormatting>
  <conditionalFormatting sqref="B4:B15 B18:B29 B45:B56 B59:B70 B73:B84 B87:B98 B103:B114 B117:B128">
    <cfRule type="expression" priority="9" dxfId="2" stopIfTrue="1">
      <formula>AA4=1</formula>
    </cfRule>
    <cfRule type="expression" priority="10" dxfId="3" stopIfTrue="1">
      <formula>AA4=2</formula>
    </cfRule>
  </conditionalFormatting>
  <conditionalFormatting sqref="C32:C40 C187:C195 C200:C208 C211:C219 C222:C230 C233:C241 C244:C252 C255:C263 C266:C274">
    <cfRule type="expression" priority="11" dxfId="2" stopIfTrue="1">
      <formula>V32=1</formula>
    </cfRule>
    <cfRule type="expression" priority="12" dxfId="3" stopIfTrue="1">
      <formula>V32=2</formula>
    </cfRule>
  </conditionalFormatting>
  <conditionalFormatting sqref="B32:B40">
    <cfRule type="expression" priority="13" dxfId="2" stopIfTrue="1">
      <formula>V32=1</formula>
    </cfRule>
    <cfRule type="expression" priority="14" dxfId="3" stopIfTrue="1">
      <formula>V32=2</formula>
    </cfRule>
  </conditionalFormatting>
  <printOptions/>
  <pageMargins left="0.75" right="0.75" top="1" bottom="1" header="0.512" footer="0.512"/>
  <pageSetup orientation="portrait" paperSize="9" scale="49" r:id="rId1"/>
  <rowBreaks count="3" manualBreakCount="3">
    <brk id="99" max="28" man="1"/>
    <brk id="196" max="28" man="1"/>
    <brk id="275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2:W75"/>
  <sheetViews>
    <sheetView showGridLines="0" view="pageBreakPreview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7.625" style="54" customWidth="1"/>
    <col min="3" max="3" width="10.625" style="0" customWidth="1"/>
    <col min="4" max="21" width="2.625" style="0" customWidth="1"/>
    <col min="22" max="22" width="10.625" style="0" customWidth="1"/>
    <col min="23" max="23" width="7.625" style="54" customWidth="1"/>
  </cols>
  <sheetData>
    <row r="2" spans="2:23" s="11" customFormat="1" ht="21">
      <c r="B2" s="53"/>
      <c r="C2" s="14"/>
      <c r="D2" s="138" t="s">
        <v>335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W2" s="53"/>
    </row>
    <row r="3" ht="13.5"/>
    <row r="4" ht="13.5"/>
    <row r="5" ht="12">
      <c r="W5" s="54" t="s">
        <v>341</v>
      </c>
    </row>
    <row r="6" spans="15:23" ht="14.25" thickBot="1">
      <c r="O6" s="6"/>
      <c r="P6" s="60"/>
      <c r="Q6" s="60"/>
      <c r="R6" s="60"/>
      <c r="S6" s="60"/>
      <c r="T6" s="60"/>
      <c r="U6" s="60"/>
      <c r="V6" s="137" t="str">
        <f>INDEX('予選'!C18:C29,MATCH(1,'予選'!AA18:AA29,0),1)</f>
        <v>川村　彩夏</v>
      </c>
      <c r="W6" s="136" t="str">
        <f>INDEX('予選'!B18:B29,MATCH(1,'予選'!AA18:AA29,0),1)</f>
        <v>（中　萩）</v>
      </c>
    </row>
    <row r="7" spans="2:23" ht="13.5">
      <c r="B7" s="54" t="s">
        <v>340</v>
      </c>
      <c r="K7" s="6"/>
      <c r="L7" s="6"/>
      <c r="M7" s="6"/>
      <c r="N7" s="6"/>
      <c r="O7" s="68"/>
      <c r="P7" s="142" t="s">
        <v>360</v>
      </c>
      <c r="Q7" s="143"/>
      <c r="R7" s="143"/>
      <c r="S7" s="6"/>
      <c r="T7" s="6"/>
      <c r="U7" s="6"/>
      <c r="V7" s="137"/>
      <c r="W7" s="136"/>
    </row>
    <row r="8" spans="2:21" ht="14.25" thickBot="1">
      <c r="B8" s="136" t="str">
        <f>INDEX('予選'!B4:B15,MATCH(1,'予選'!AA4:AA15,0),1)</f>
        <v>（神　郷）</v>
      </c>
      <c r="C8" s="137" t="str">
        <f>INDEX('予選'!C4:C15,MATCH(1,'予選'!AA4:AA15,0),1)</f>
        <v>佐々木圭都</v>
      </c>
      <c r="D8" s="60"/>
      <c r="E8" s="60"/>
      <c r="F8" s="60"/>
      <c r="G8" s="60"/>
      <c r="H8" s="60"/>
      <c r="I8" s="60"/>
      <c r="J8" s="60"/>
      <c r="K8" s="60"/>
      <c r="L8" s="64"/>
      <c r="M8" s="48"/>
      <c r="N8" s="48"/>
      <c r="O8" s="69"/>
      <c r="P8" s="143"/>
      <c r="Q8" s="143"/>
      <c r="R8" s="143"/>
      <c r="S8" s="6"/>
      <c r="T8" s="6"/>
      <c r="U8" s="6"/>
    </row>
    <row r="9" spans="2:23" ht="13.5">
      <c r="B9" s="136"/>
      <c r="C9" s="137"/>
      <c r="D9" s="6"/>
      <c r="E9" s="6"/>
      <c r="F9" s="6"/>
      <c r="G9" s="6"/>
      <c r="H9" s="6"/>
      <c r="I9" s="55"/>
      <c r="J9" s="56"/>
      <c r="K9" s="139" t="s">
        <v>367</v>
      </c>
      <c r="L9" s="140"/>
      <c r="M9" s="141"/>
      <c r="N9" s="141"/>
      <c r="O9" s="57"/>
      <c r="P9" s="144"/>
      <c r="Q9" s="143"/>
      <c r="R9" s="143"/>
      <c r="S9" s="6"/>
      <c r="T9" s="6"/>
      <c r="U9" s="6"/>
      <c r="W9" s="54" t="s">
        <v>342</v>
      </c>
    </row>
    <row r="10" spans="4:23" ht="13.5">
      <c r="D10" s="6"/>
      <c r="E10" s="6"/>
      <c r="F10" s="6"/>
      <c r="G10" s="6"/>
      <c r="H10" s="6"/>
      <c r="I10" s="56"/>
      <c r="J10" s="56"/>
      <c r="K10" s="140"/>
      <c r="L10" s="140"/>
      <c r="M10" s="140"/>
      <c r="N10" s="140"/>
      <c r="O10" s="57"/>
      <c r="P10" s="145"/>
      <c r="Q10" s="146"/>
      <c r="R10" s="146"/>
      <c r="S10" s="48"/>
      <c r="T10" s="48"/>
      <c r="U10" s="48"/>
      <c r="V10" s="137" t="str">
        <f>INDEX('予選'!C32:C40,MATCH(1,'予選'!V32:V40,0),1)</f>
        <v>藤代　咲空</v>
      </c>
      <c r="W10" s="136" t="str">
        <f>INDEX('予選'!B32:B40,MATCH(1,'予選'!V32:V40,0),1)</f>
        <v>（船　木）</v>
      </c>
    </row>
    <row r="11" spans="9:23" ht="13.5">
      <c r="I11" s="52"/>
      <c r="J11" s="52"/>
      <c r="K11" s="140"/>
      <c r="L11" s="140"/>
      <c r="M11" s="140"/>
      <c r="N11" s="140"/>
      <c r="P11" s="51"/>
      <c r="Q11" s="51"/>
      <c r="V11" s="137"/>
      <c r="W11" s="136"/>
    </row>
    <row r="14" spans="3:21" s="12" customFormat="1" ht="22.5" customHeight="1">
      <c r="C14" s="14"/>
      <c r="D14" s="138" t="s">
        <v>336</v>
      </c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</row>
    <row r="15" spans="3:21" s="12" customFormat="1" ht="13.5" customHeight="1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3:21" s="12" customFormat="1" ht="13.5" customHeight="1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2:23" ht="12.75" customHeight="1">
      <c r="B17" s="54" t="s">
        <v>340</v>
      </c>
      <c r="W17" s="54" t="s">
        <v>342</v>
      </c>
    </row>
    <row r="18" spans="2:23" ht="14.25" thickBot="1">
      <c r="B18" s="136" t="str">
        <f>INDEX('予選'!B45:B56,MATCH(1,'予選'!AA45:AA56,0),1)</f>
        <v>（大生院）</v>
      </c>
      <c r="C18" s="137" t="str">
        <f>INDEX('予選'!C45:C56,MATCH(1,'予選'!AA45:AA56,0),1)</f>
        <v>山野　寧々</v>
      </c>
      <c r="D18" s="60"/>
      <c r="E18" s="60"/>
      <c r="F18" s="60"/>
      <c r="G18" s="60"/>
      <c r="H18" s="60"/>
      <c r="I18" s="60"/>
      <c r="P18" s="60"/>
      <c r="Q18" s="60"/>
      <c r="R18" s="60"/>
      <c r="S18" s="60"/>
      <c r="T18" s="60"/>
      <c r="U18" s="60"/>
      <c r="V18" s="137" t="str">
        <f>INDEX('予選'!C73:C84,MATCH(1,'予選'!AA73:AA84,0),1)</f>
        <v>森　　美羽</v>
      </c>
      <c r="W18" s="136" t="str">
        <f>INDEX('予選'!B73:B84,MATCH(1,'予選'!AA73:AA84,0),1)</f>
        <v>（新　小）</v>
      </c>
    </row>
    <row r="19" spans="2:23" ht="13.5">
      <c r="B19" s="136"/>
      <c r="C19" s="137"/>
      <c r="G19" s="149" t="s">
        <v>356</v>
      </c>
      <c r="H19" s="150"/>
      <c r="I19" s="150"/>
      <c r="J19" s="67"/>
      <c r="O19" s="62"/>
      <c r="P19" s="142" t="s">
        <v>357</v>
      </c>
      <c r="Q19" s="143"/>
      <c r="R19" s="143"/>
      <c r="V19" s="137"/>
      <c r="W19" s="136"/>
    </row>
    <row r="20" spans="7:18" ht="14.25" thickBot="1">
      <c r="G20" s="150"/>
      <c r="H20" s="150"/>
      <c r="I20" s="150"/>
      <c r="J20" s="76"/>
      <c r="K20" s="60"/>
      <c r="L20" s="64"/>
      <c r="M20" s="48"/>
      <c r="N20" s="48"/>
      <c r="O20" s="63"/>
      <c r="P20" s="143"/>
      <c r="Q20" s="147"/>
      <c r="R20" s="147"/>
    </row>
    <row r="21" spans="2:23" ht="13.5">
      <c r="B21" s="54" t="s">
        <v>341</v>
      </c>
      <c r="G21" s="150"/>
      <c r="H21" s="150"/>
      <c r="I21" s="151"/>
      <c r="K21" s="139" t="s">
        <v>369</v>
      </c>
      <c r="L21" s="140"/>
      <c r="M21" s="141"/>
      <c r="N21" s="141"/>
      <c r="O21" s="49"/>
      <c r="P21" s="144"/>
      <c r="Q21" s="147"/>
      <c r="R21" s="147"/>
      <c r="W21" s="54" t="s">
        <v>343</v>
      </c>
    </row>
    <row r="22" spans="2:23" ht="13.5">
      <c r="B22" s="136" t="str">
        <f>INDEX('予選'!B59:B70,MATCH(1,'予選'!AA59:AA70,0),1)</f>
        <v>（神　郷）</v>
      </c>
      <c r="C22" s="137" t="str">
        <f>INDEX('予選'!C59:C70,MATCH(1,'予選'!AA59:AA70,0),1)</f>
        <v>宮崎　花音</v>
      </c>
      <c r="D22" s="48"/>
      <c r="E22" s="48"/>
      <c r="F22" s="48"/>
      <c r="G22" s="152"/>
      <c r="H22" s="152"/>
      <c r="I22" s="153"/>
      <c r="K22" s="148"/>
      <c r="L22" s="148"/>
      <c r="M22" s="148"/>
      <c r="N22" s="148"/>
      <c r="O22" s="49"/>
      <c r="P22" s="145"/>
      <c r="Q22" s="146"/>
      <c r="R22" s="146"/>
      <c r="S22" s="48"/>
      <c r="T22" s="48"/>
      <c r="U22" s="48"/>
      <c r="V22" s="137" t="str">
        <f>INDEX('予選'!C87:C98,MATCH(1,'予選'!AA87:AA98,0),1)</f>
        <v>小倉　　愛</v>
      </c>
      <c r="W22" s="136" t="str">
        <f>INDEX('予選'!B87:B98,MATCH(1,'予選'!AA87:AA98,0),1)</f>
        <v>（神　郷）</v>
      </c>
    </row>
    <row r="23" spans="2:23" ht="13.5">
      <c r="B23" s="136"/>
      <c r="C23" s="137"/>
      <c r="K23" s="148"/>
      <c r="L23" s="148"/>
      <c r="M23" s="148"/>
      <c r="N23" s="148"/>
      <c r="V23" s="137"/>
      <c r="W23" s="136"/>
    </row>
    <row r="26" spans="3:21" s="12" customFormat="1" ht="22.5" customHeight="1">
      <c r="C26" s="14"/>
      <c r="D26" s="138" t="s">
        <v>337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</row>
    <row r="27" ht="13.5">
      <c r="W27" s="54" t="s">
        <v>343</v>
      </c>
    </row>
    <row r="28" spans="18:23" ht="14.25" thickBot="1">
      <c r="R28" s="60"/>
      <c r="S28" s="60"/>
      <c r="T28" s="60"/>
      <c r="U28" s="60"/>
      <c r="V28" s="137" t="str">
        <f>INDEX('予選'!C145:C156,MATCH(1,'予選'!AA145:AA156,0),1)</f>
        <v>林田　咲希</v>
      </c>
      <c r="W28" s="136" t="str">
        <f>INDEX('予選'!B145:B156,MATCH(1,'予選'!AA145:AA156,0),1)</f>
        <v>（宮　西）</v>
      </c>
    </row>
    <row r="29" spans="2:23" ht="13.5">
      <c r="B29" s="54" t="s">
        <v>340</v>
      </c>
      <c r="Q29" s="62"/>
      <c r="R29" s="142" t="s">
        <v>355</v>
      </c>
      <c r="S29" s="143"/>
      <c r="T29" s="143"/>
      <c r="V29" s="137"/>
      <c r="W29" s="136"/>
    </row>
    <row r="30" spans="2:20" ht="14.25" thickBot="1">
      <c r="B30" s="136" t="str">
        <f>INDEX('予選'!B103:B114,MATCH(1,'予選'!AA103:AA114,0),1)</f>
        <v>（宮　西）</v>
      </c>
      <c r="C30" s="137" t="str">
        <f>INDEX('予選'!C103:C114,MATCH(1,'予選'!AA103:AA114,0),1)</f>
        <v>石川　翔阿</v>
      </c>
      <c r="D30" s="48"/>
      <c r="E30" s="48"/>
      <c r="F30" s="48"/>
      <c r="G30" s="48"/>
      <c r="H30" s="48"/>
      <c r="I30" s="48"/>
      <c r="J30" s="48"/>
      <c r="O30" s="60"/>
      <c r="P30" s="60"/>
      <c r="Q30" s="64"/>
      <c r="R30" s="143"/>
      <c r="S30" s="147"/>
      <c r="T30" s="147"/>
    </row>
    <row r="31" spans="2:23" ht="13.5">
      <c r="B31" s="136"/>
      <c r="C31" s="137"/>
      <c r="J31" s="58"/>
      <c r="N31" s="70"/>
      <c r="Q31" s="49"/>
      <c r="R31" s="144"/>
      <c r="S31" s="147"/>
      <c r="T31" s="147"/>
      <c r="W31" s="54" t="s">
        <v>344</v>
      </c>
    </row>
    <row r="32" spans="10:23" ht="13.5">
      <c r="J32" s="49"/>
      <c r="N32" s="70"/>
      <c r="Q32" s="49"/>
      <c r="R32" s="145"/>
      <c r="S32" s="146"/>
      <c r="T32" s="146"/>
      <c r="U32" s="48"/>
      <c r="V32" s="137" t="str">
        <f>INDEX('予選'!C159:C170,MATCH(1,'予選'!AA159:AA170,0),1)</f>
        <v>篠原　多輝</v>
      </c>
      <c r="W32" s="136" t="str">
        <f>INDEX('予選'!B159:B170,MATCH(1,'予選'!AA159:AA170,0),1)</f>
        <v>（中　萩）</v>
      </c>
    </row>
    <row r="33" spans="2:23" ht="13.5">
      <c r="B33" s="54" t="s">
        <v>341</v>
      </c>
      <c r="H33" s="149" t="s">
        <v>363</v>
      </c>
      <c r="I33" s="150"/>
      <c r="J33" s="151"/>
      <c r="N33" s="70"/>
      <c r="O33" s="142" t="s">
        <v>364</v>
      </c>
      <c r="P33" s="147"/>
      <c r="Q33" s="147"/>
      <c r="V33" s="137"/>
      <c r="W33" s="136"/>
    </row>
    <row r="34" spans="2:17" ht="14.25" thickBot="1">
      <c r="B34" s="136" t="str">
        <f>INDEX('予選'!B117:B128,MATCH(1,'予選'!AA117:AA128,0),1)</f>
        <v>（神　郷）</v>
      </c>
      <c r="C34" s="137" t="str">
        <f>INDEX('予選'!C117:C128,MATCH(1,'予選'!AA117:AA128,0),1)</f>
        <v>上田　優明</v>
      </c>
      <c r="D34" s="60"/>
      <c r="E34" s="60"/>
      <c r="F34" s="60"/>
      <c r="G34" s="60"/>
      <c r="H34" s="150"/>
      <c r="I34" s="150"/>
      <c r="J34" s="151"/>
      <c r="K34" s="65"/>
      <c r="L34" s="64"/>
      <c r="M34" s="48"/>
      <c r="N34" s="71"/>
      <c r="O34" s="143"/>
      <c r="P34" s="147"/>
      <c r="Q34" s="147"/>
    </row>
    <row r="35" spans="2:23" ht="13.5" customHeight="1">
      <c r="B35" s="136"/>
      <c r="C35" s="137"/>
      <c r="E35" s="155" t="s">
        <v>358</v>
      </c>
      <c r="F35" s="156"/>
      <c r="G35" s="157"/>
      <c r="H35" s="150"/>
      <c r="I35" s="150"/>
      <c r="J35" s="150"/>
      <c r="K35" s="77"/>
      <c r="L35" s="139" t="s">
        <v>371</v>
      </c>
      <c r="M35" s="141"/>
      <c r="N35" s="72"/>
      <c r="O35" s="143"/>
      <c r="P35" s="147"/>
      <c r="Q35" s="147"/>
      <c r="W35" s="54" t="s">
        <v>345</v>
      </c>
    </row>
    <row r="36" spans="5:23" ht="14.25" thickBot="1">
      <c r="E36" s="150"/>
      <c r="F36" s="150"/>
      <c r="G36" s="158"/>
      <c r="H36" s="154"/>
      <c r="I36" s="154"/>
      <c r="J36" s="154"/>
      <c r="K36" s="75"/>
      <c r="L36" s="140"/>
      <c r="M36" s="140"/>
      <c r="N36" s="73"/>
      <c r="O36" s="143"/>
      <c r="P36" s="147"/>
      <c r="Q36" s="147"/>
      <c r="R36" s="60"/>
      <c r="S36" s="60"/>
      <c r="T36" s="60"/>
      <c r="U36" s="60"/>
      <c r="V36" s="137" t="str">
        <f>INDEX('予選'!C173:C184,MATCH(1,'予選'!AA173:AA184,0),1)</f>
        <v>酒井里彩子</v>
      </c>
      <c r="W36" s="136" t="str">
        <f>INDEX('予選'!B173:B184,MATCH(1,'予選'!AA173:AA184,0),1)</f>
        <v>（新　小）</v>
      </c>
    </row>
    <row r="37" spans="2:23" ht="13.5">
      <c r="B37" s="54" t="s">
        <v>342</v>
      </c>
      <c r="E37" s="150"/>
      <c r="F37" s="150"/>
      <c r="G37" s="150"/>
      <c r="H37" s="5"/>
      <c r="K37" s="52"/>
      <c r="L37" s="140"/>
      <c r="M37" s="140"/>
      <c r="N37" s="73"/>
      <c r="Q37" s="62"/>
      <c r="R37" s="142" t="s">
        <v>352</v>
      </c>
      <c r="S37" s="143"/>
      <c r="T37" s="143"/>
      <c r="V37" s="137"/>
      <c r="W37" s="136"/>
    </row>
    <row r="38" spans="2:20" ht="14.25" thickBot="1">
      <c r="B38" s="136" t="str">
        <f>INDEX('予選'!B131:B142,MATCH(1,'予選'!AA131:AA142,0),1)</f>
        <v>（神　郷）</v>
      </c>
      <c r="C38" s="137" t="str">
        <f>INDEX('予選'!C131:C142,MATCH(1,'予選'!AA131:AA142,0),1)</f>
        <v>曽我部彩羽</v>
      </c>
      <c r="D38" s="48"/>
      <c r="E38" s="152"/>
      <c r="F38" s="152"/>
      <c r="G38" s="152"/>
      <c r="H38" s="5"/>
      <c r="N38" s="62"/>
      <c r="O38" s="60"/>
      <c r="P38" s="60"/>
      <c r="Q38" s="64"/>
      <c r="R38" s="143"/>
      <c r="S38" s="147"/>
      <c r="T38" s="147"/>
    </row>
    <row r="39" spans="2:23" ht="13.5">
      <c r="B39" s="136"/>
      <c r="C39" s="137"/>
      <c r="Q39" s="49"/>
      <c r="R39" s="144"/>
      <c r="S39" s="147"/>
      <c r="T39" s="147"/>
      <c r="W39" s="54" t="s">
        <v>346</v>
      </c>
    </row>
    <row r="40" spans="17:23" ht="13.5">
      <c r="Q40" s="49"/>
      <c r="R40" s="145"/>
      <c r="S40" s="146"/>
      <c r="T40" s="146"/>
      <c r="U40" s="48"/>
      <c r="V40" s="137" t="str">
        <f>INDEX('予選'!C187:C195,MATCH(1,'予選'!V187:V195,0),1)</f>
        <v>曽我部柚羽</v>
      </c>
      <c r="W40" s="136" t="str">
        <f>INDEX('予選'!B187:B195,MATCH(1,'予選'!V187:V195,0),1)</f>
        <v>（神　郷）</v>
      </c>
    </row>
    <row r="41" spans="22:23" ht="13.5">
      <c r="V41" s="137"/>
      <c r="W41" s="136"/>
    </row>
    <row r="43" spans="3:21" s="12" customFormat="1" ht="22.5" customHeight="1">
      <c r="C43" s="14"/>
      <c r="D43" s="138" t="s">
        <v>338</v>
      </c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</row>
    <row r="44" ht="13.5">
      <c r="W44" s="54" t="s">
        <v>343</v>
      </c>
    </row>
    <row r="45" spans="18:23" ht="14.25" thickBot="1">
      <c r="R45" s="60"/>
      <c r="S45" s="60"/>
      <c r="T45" s="60"/>
      <c r="U45" s="60"/>
      <c r="V45" s="137" t="str">
        <f>INDEX('予選'!C233:C241,MATCH(1,'予選'!V233:V241,0),1)</f>
        <v>久門　由奈</v>
      </c>
      <c r="W45" s="136" t="str">
        <f>INDEX('予選'!B233:B241,MATCH(1,'予選'!V233:V241,0),1)</f>
        <v>（大生院）</v>
      </c>
    </row>
    <row r="46" spans="2:23" ht="13.5">
      <c r="B46" s="54" t="s">
        <v>340</v>
      </c>
      <c r="Q46" s="62"/>
      <c r="R46" s="142" t="s">
        <v>351</v>
      </c>
      <c r="S46" s="143"/>
      <c r="T46" s="143"/>
      <c r="V46" s="137"/>
      <c r="W46" s="136"/>
    </row>
    <row r="47" spans="2:20" ht="14.25" thickBot="1">
      <c r="B47" s="136" t="str">
        <f>INDEX('予選'!B200:B208,MATCH(1,'予選'!V200:V208,0),1)</f>
        <v>（新　小）</v>
      </c>
      <c r="C47" s="137" t="str">
        <f>INDEX('予選'!C200:C208,MATCH(1,'予選'!V200:V208,0),1)</f>
        <v>永易　彩音</v>
      </c>
      <c r="D47" s="48"/>
      <c r="E47" s="48"/>
      <c r="F47" s="48"/>
      <c r="G47" s="48"/>
      <c r="H47" s="48"/>
      <c r="I47" s="48"/>
      <c r="J47" s="48"/>
      <c r="O47" s="60"/>
      <c r="P47" s="60"/>
      <c r="Q47" s="64"/>
      <c r="R47" s="143"/>
      <c r="S47" s="147"/>
      <c r="T47" s="147"/>
    </row>
    <row r="48" spans="2:23" ht="13.5">
      <c r="B48" s="136"/>
      <c r="C48" s="137"/>
      <c r="J48" s="58"/>
      <c r="N48" s="62"/>
      <c r="Q48" s="49"/>
      <c r="R48" s="144"/>
      <c r="S48" s="147"/>
      <c r="T48" s="147"/>
      <c r="W48" s="54" t="s">
        <v>344</v>
      </c>
    </row>
    <row r="49" spans="10:23" ht="13.5">
      <c r="J49" s="49"/>
      <c r="N49" s="62"/>
      <c r="Q49" s="49"/>
      <c r="R49" s="145"/>
      <c r="S49" s="146"/>
      <c r="T49" s="146"/>
      <c r="U49" s="48"/>
      <c r="V49" s="137" t="str">
        <f>INDEX('予選'!C244:C252,MATCH(1,'予選'!V244:V252,0),1)</f>
        <v>田中　暁葉</v>
      </c>
      <c r="W49" s="136" t="str">
        <f>INDEX('予選'!B244:B252,MATCH(1,'予選'!V244:V252,0),1)</f>
        <v>（船　木）</v>
      </c>
    </row>
    <row r="50" spans="2:23" ht="13.5">
      <c r="B50" s="54" t="s">
        <v>341</v>
      </c>
      <c r="H50" s="149" t="s">
        <v>366</v>
      </c>
      <c r="I50" s="150"/>
      <c r="J50" s="151"/>
      <c r="N50" s="62"/>
      <c r="O50" s="142" t="s">
        <v>365</v>
      </c>
      <c r="P50" s="147"/>
      <c r="Q50" s="147"/>
      <c r="V50" s="137"/>
      <c r="W50" s="136"/>
    </row>
    <row r="51" spans="2:17" ht="14.25" thickBot="1">
      <c r="B51" s="136" t="str">
        <f>INDEX('予選'!B211:B219,MATCH(1,'予選'!V211:V219,0),1)</f>
        <v>（角　野）</v>
      </c>
      <c r="C51" s="137" t="str">
        <f>INDEX('予選'!C211:C219,MATCH(1,'予選'!V211:V219,0),1)</f>
        <v>山中　南奈</v>
      </c>
      <c r="D51" s="48"/>
      <c r="E51" s="48"/>
      <c r="F51" s="48"/>
      <c r="G51" s="48"/>
      <c r="H51" s="150"/>
      <c r="I51" s="150"/>
      <c r="J51" s="151"/>
      <c r="K51" s="50"/>
      <c r="L51" s="48"/>
      <c r="M51" s="76"/>
      <c r="N51" s="64"/>
      <c r="O51" s="143"/>
      <c r="P51" s="147"/>
      <c r="Q51" s="147"/>
    </row>
    <row r="52" spans="2:23" ht="13.5" customHeight="1">
      <c r="B52" s="136"/>
      <c r="C52" s="137"/>
      <c r="E52" s="159" t="s">
        <v>359</v>
      </c>
      <c r="F52" s="160"/>
      <c r="G52" s="161"/>
      <c r="H52" s="150"/>
      <c r="I52" s="150"/>
      <c r="J52" s="150"/>
      <c r="K52" s="74"/>
      <c r="L52" s="162" t="s">
        <v>370</v>
      </c>
      <c r="M52" s="140"/>
      <c r="N52" s="59"/>
      <c r="O52" s="144"/>
      <c r="P52" s="147"/>
      <c r="Q52" s="147"/>
      <c r="W52" s="54" t="s">
        <v>345</v>
      </c>
    </row>
    <row r="53" spans="5:23" ht="14.25" thickBot="1">
      <c r="E53" s="150"/>
      <c r="F53" s="150"/>
      <c r="G53" s="151"/>
      <c r="H53" s="154"/>
      <c r="I53" s="154"/>
      <c r="J53" s="154"/>
      <c r="K53" s="75"/>
      <c r="L53" s="140"/>
      <c r="M53" s="140"/>
      <c r="N53" s="59"/>
      <c r="O53" s="144"/>
      <c r="P53" s="147"/>
      <c r="Q53" s="147"/>
      <c r="R53" s="60"/>
      <c r="S53" s="60"/>
      <c r="T53" s="60"/>
      <c r="U53" s="60"/>
      <c r="V53" s="137" t="str">
        <f>INDEX('予選'!C255:C263,MATCH(1,'予選'!V255:V263,0),1)</f>
        <v>篠原　康輔</v>
      </c>
      <c r="W53" s="136" t="str">
        <f>INDEX('予選'!B255:B263,MATCH(1,'予選'!V255:V263,0),1)</f>
        <v>（中　萩）</v>
      </c>
    </row>
    <row r="54" spans="2:23" ht="13.5">
      <c r="B54" s="54" t="s">
        <v>342</v>
      </c>
      <c r="E54" s="150"/>
      <c r="F54" s="150"/>
      <c r="G54" s="150"/>
      <c r="H54" s="67"/>
      <c r="K54" s="52"/>
      <c r="L54" s="140"/>
      <c r="M54" s="140"/>
      <c r="N54" s="59"/>
      <c r="Q54" s="62"/>
      <c r="R54" s="142" t="s">
        <v>354</v>
      </c>
      <c r="S54" s="143"/>
      <c r="T54" s="143"/>
      <c r="V54" s="137"/>
      <c r="W54" s="136"/>
    </row>
    <row r="55" spans="2:20" ht="14.25" thickBot="1">
      <c r="B55" s="136" t="str">
        <f>INDEX('予選'!B222:B230,MATCH(1,'予選'!V222:V230,0),1)</f>
        <v>（惣　開）</v>
      </c>
      <c r="C55" s="137" t="str">
        <f>INDEX('予選'!C222:C230,MATCH(1,'予選'!V222:V230,0),1)</f>
        <v>寺田　有里</v>
      </c>
      <c r="D55" s="60"/>
      <c r="E55" s="154"/>
      <c r="F55" s="154"/>
      <c r="G55" s="154"/>
      <c r="H55" s="67"/>
      <c r="N55" s="49"/>
      <c r="O55" s="65"/>
      <c r="P55" s="60"/>
      <c r="Q55" s="64"/>
      <c r="R55" s="143"/>
      <c r="S55" s="147"/>
      <c r="T55" s="147"/>
    </row>
    <row r="56" spans="2:23" ht="13.5">
      <c r="B56" s="136"/>
      <c r="C56" s="137"/>
      <c r="Q56" s="49"/>
      <c r="R56" s="144"/>
      <c r="S56" s="147"/>
      <c r="T56" s="147"/>
      <c r="W56" s="54" t="s">
        <v>346</v>
      </c>
    </row>
    <row r="57" spans="17:23" ht="13.5">
      <c r="Q57" s="49"/>
      <c r="R57" s="145"/>
      <c r="S57" s="146"/>
      <c r="T57" s="146"/>
      <c r="U57" s="48"/>
      <c r="V57" s="137" t="str">
        <f>INDEX('予選'!C266:C274,MATCH(1,'予選'!V266:V274,0),1)</f>
        <v>高橋　昊旗</v>
      </c>
      <c r="W57" s="136" t="str">
        <f>INDEX('予選'!B266:B274,MATCH(1,'予選'!V266:V274,0),1)</f>
        <v>（惣　開）</v>
      </c>
    </row>
    <row r="58" spans="22:23" ht="13.5">
      <c r="V58" s="137"/>
      <c r="W58" s="136"/>
    </row>
    <row r="60" spans="3:21" s="12" customFormat="1" ht="22.5" customHeight="1">
      <c r="C60" s="14"/>
      <c r="D60" s="138" t="s">
        <v>339</v>
      </c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</row>
    <row r="61" ht="13.5">
      <c r="W61" s="54" t="s">
        <v>343</v>
      </c>
    </row>
    <row r="62" spans="18:23" ht="14.25" thickBot="1">
      <c r="R62" s="60"/>
      <c r="S62" s="60"/>
      <c r="T62" s="60"/>
      <c r="U62" s="60"/>
      <c r="V62" s="137" t="str">
        <f>INDEX('予選'!C321:C332,MATCH(1,'予選'!AA321:AA332,0),1)</f>
        <v>久門　莉穂</v>
      </c>
      <c r="W62" s="136" t="str">
        <f>INDEX('予選'!B321:B332,MATCH(1,'予選'!AA321:AA332,0),1)</f>
        <v>（大生院）</v>
      </c>
    </row>
    <row r="63" spans="2:23" ht="13.5">
      <c r="B63" s="54" t="s">
        <v>340</v>
      </c>
      <c r="Q63" s="62"/>
      <c r="R63" s="142" t="s">
        <v>372</v>
      </c>
      <c r="S63" s="143"/>
      <c r="T63" s="143"/>
      <c r="V63" s="137"/>
      <c r="W63" s="136"/>
    </row>
    <row r="64" spans="2:20" ht="14.25" thickBot="1">
      <c r="B64" s="136" t="str">
        <f>INDEX('予選'!B279:B290,MATCH(1,'予選'!AA279:AA290,0),1)</f>
        <v>（神　郷）</v>
      </c>
      <c r="C64" s="137" t="str">
        <f>INDEX('予選'!C279:C290,MATCH(1,'予選'!AA279:AA290,0),1)</f>
        <v>井上　翔輝</v>
      </c>
      <c r="D64" s="48"/>
      <c r="E64" s="48"/>
      <c r="F64" s="48"/>
      <c r="G64" s="48"/>
      <c r="H64" s="48"/>
      <c r="I64" s="48"/>
      <c r="J64" s="48"/>
      <c r="O64" s="60"/>
      <c r="P64" s="60"/>
      <c r="Q64" s="64"/>
      <c r="R64" s="143"/>
      <c r="S64" s="147"/>
      <c r="T64" s="147"/>
    </row>
    <row r="65" spans="2:23" ht="13.5">
      <c r="B65" s="136"/>
      <c r="C65" s="137"/>
      <c r="J65" s="58"/>
      <c r="N65" s="62"/>
      <c r="Q65" s="49"/>
      <c r="R65" s="144"/>
      <c r="S65" s="147"/>
      <c r="T65" s="147"/>
      <c r="W65" s="54" t="s">
        <v>344</v>
      </c>
    </row>
    <row r="66" spans="10:23" ht="13.5">
      <c r="J66" s="49"/>
      <c r="N66" s="62"/>
      <c r="Q66" s="49"/>
      <c r="R66" s="145"/>
      <c r="S66" s="146"/>
      <c r="T66" s="146"/>
      <c r="U66" s="48"/>
      <c r="V66" s="137" t="str">
        <f>INDEX('予選'!C335:C346,MATCH(1,'予選'!AA335:AA346,0),1)</f>
        <v>高橋　柚葉</v>
      </c>
      <c r="W66" s="136" t="str">
        <f>INDEX('予選'!B335:B346,MATCH(1,'予選'!AA335:AA346,0),1)</f>
        <v>（大生院）</v>
      </c>
    </row>
    <row r="67" spans="2:23" ht="13.5">
      <c r="B67" s="54" t="s">
        <v>341</v>
      </c>
      <c r="H67" s="149" t="s">
        <v>361</v>
      </c>
      <c r="I67" s="150"/>
      <c r="J67" s="151"/>
      <c r="N67" s="62"/>
      <c r="O67" s="142" t="s">
        <v>362</v>
      </c>
      <c r="P67" s="147"/>
      <c r="Q67" s="147"/>
      <c r="V67" s="137"/>
      <c r="W67" s="136"/>
    </row>
    <row r="68" spans="2:17" ht="14.25" thickBot="1">
      <c r="B68" s="136" t="str">
        <f>INDEX('予選'!B293:B304,MATCH(1,'予選'!AA293:AA304,0),1)</f>
        <v>（神　郷）</v>
      </c>
      <c r="C68" s="137" t="str">
        <f>INDEX('予選'!C293:C304,MATCH(1,'予選'!AA293:AA304,0),1)</f>
        <v>田坂　颯汰</v>
      </c>
      <c r="D68" s="60"/>
      <c r="E68" s="60"/>
      <c r="F68" s="60"/>
      <c r="G68" s="60"/>
      <c r="H68" s="150"/>
      <c r="I68" s="150"/>
      <c r="J68" s="151"/>
      <c r="K68" s="65"/>
      <c r="L68" s="64"/>
      <c r="M68" s="48"/>
      <c r="N68" s="63"/>
      <c r="O68" s="143"/>
      <c r="P68" s="147"/>
      <c r="Q68" s="147"/>
    </row>
    <row r="69" spans="2:23" ht="13.5">
      <c r="B69" s="136"/>
      <c r="C69" s="137"/>
      <c r="E69" s="155" t="s">
        <v>350</v>
      </c>
      <c r="F69" s="156"/>
      <c r="G69" s="157"/>
      <c r="H69" s="150"/>
      <c r="I69" s="150"/>
      <c r="J69" s="150"/>
      <c r="K69" s="67"/>
      <c r="L69" s="139" t="s">
        <v>368</v>
      </c>
      <c r="M69" s="141"/>
      <c r="N69" s="49"/>
      <c r="O69" s="144"/>
      <c r="P69" s="147"/>
      <c r="Q69" s="147"/>
      <c r="W69" s="54" t="s">
        <v>345</v>
      </c>
    </row>
    <row r="70" spans="5:23" ht="14.25" thickBot="1">
      <c r="E70" s="150"/>
      <c r="F70" s="150"/>
      <c r="G70" s="158"/>
      <c r="H70" s="154"/>
      <c r="I70" s="154"/>
      <c r="J70" s="154"/>
      <c r="K70" s="67"/>
      <c r="L70" s="148"/>
      <c r="M70" s="148"/>
      <c r="N70" s="49"/>
      <c r="O70" s="144"/>
      <c r="P70" s="147"/>
      <c r="Q70" s="147"/>
      <c r="R70" s="48"/>
      <c r="S70" s="48"/>
      <c r="T70" s="48"/>
      <c r="U70" s="48"/>
      <c r="V70" s="137" t="str">
        <f>INDEX('予選'!C349:C360,MATCH(1,'予選'!AA349:AA360,0),1)</f>
        <v>鈴木　大誠</v>
      </c>
      <c r="W70" s="136" t="str">
        <f>INDEX('予選'!B349:B360,MATCH(1,'予選'!AA349:AA360,0),1)</f>
        <v>（角　野）</v>
      </c>
    </row>
    <row r="71" spans="2:23" ht="13.5">
      <c r="B71" s="54" t="s">
        <v>342</v>
      </c>
      <c r="E71" s="150"/>
      <c r="F71" s="150"/>
      <c r="G71" s="150"/>
      <c r="H71" s="61"/>
      <c r="L71" s="148"/>
      <c r="M71" s="148"/>
      <c r="N71" s="49"/>
      <c r="Q71" s="49"/>
      <c r="R71" s="163" t="s">
        <v>353</v>
      </c>
      <c r="S71" s="164"/>
      <c r="T71" s="164"/>
      <c r="V71" s="137"/>
      <c r="W71" s="136"/>
    </row>
    <row r="72" spans="2:20" ht="14.25" thickBot="1">
      <c r="B72" s="136" t="str">
        <f>INDEX('予選'!B307:B318,MATCH(1,'予選'!AA307:AA318,0),1)</f>
        <v>（神　郷）</v>
      </c>
      <c r="C72" s="137" t="str">
        <f>INDEX('予選'!C307:C318,MATCH(1,'予選'!AA307:AA318,0),1)</f>
        <v>上田　優李</v>
      </c>
      <c r="D72" s="48"/>
      <c r="E72" s="152"/>
      <c r="F72" s="152"/>
      <c r="G72" s="152"/>
      <c r="H72" s="5"/>
      <c r="N72" s="49"/>
      <c r="O72" s="65"/>
      <c r="P72" s="60"/>
      <c r="Q72" s="66"/>
      <c r="R72" s="144"/>
      <c r="S72" s="143"/>
      <c r="T72" s="143"/>
    </row>
    <row r="73" spans="2:23" ht="13.5">
      <c r="B73" s="136"/>
      <c r="C73" s="137"/>
      <c r="Q73" s="62"/>
      <c r="R73" s="143"/>
      <c r="S73" s="143"/>
      <c r="T73" s="143"/>
      <c r="W73" s="54" t="s">
        <v>346</v>
      </c>
    </row>
    <row r="74" spans="17:23" ht="14.25" thickBot="1">
      <c r="Q74" s="62"/>
      <c r="R74" s="165"/>
      <c r="S74" s="165"/>
      <c r="T74" s="165"/>
      <c r="U74" s="60"/>
      <c r="V74" s="137" t="str">
        <f>INDEX('予選'!C363:C374,MATCH(1,'予選'!AA363:AA374,0),1)</f>
        <v>瀧本　　蛍</v>
      </c>
      <c r="W74" s="136" t="str">
        <f>INDEX('予選'!B363:B374,MATCH(1,'予選'!AA363:AA374,0),1)</f>
        <v>（大生院）</v>
      </c>
    </row>
    <row r="75" spans="17:23" ht="13.5">
      <c r="Q75" s="6"/>
      <c r="V75" s="137"/>
      <c r="W75" s="136"/>
    </row>
  </sheetData>
  <mergeCells count="84">
    <mergeCell ref="C64:C65"/>
    <mergeCell ref="B64:B65"/>
    <mergeCell ref="H67:J70"/>
    <mergeCell ref="E69:G72"/>
    <mergeCell ref="C72:C73"/>
    <mergeCell ref="B72:B73"/>
    <mergeCell ref="R71:T74"/>
    <mergeCell ref="B68:B69"/>
    <mergeCell ref="C68:C69"/>
    <mergeCell ref="L69:M71"/>
    <mergeCell ref="O67:Q70"/>
    <mergeCell ref="V70:V71"/>
    <mergeCell ref="W70:W71"/>
    <mergeCell ref="W74:W75"/>
    <mergeCell ref="V74:V75"/>
    <mergeCell ref="D60:U60"/>
    <mergeCell ref="V62:V63"/>
    <mergeCell ref="W62:W63"/>
    <mergeCell ref="R63:T66"/>
    <mergeCell ref="W66:W67"/>
    <mergeCell ref="V66:V67"/>
    <mergeCell ref="H50:J53"/>
    <mergeCell ref="E52:G55"/>
    <mergeCell ref="O50:Q53"/>
    <mergeCell ref="L52:M54"/>
    <mergeCell ref="B51:B52"/>
    <mergeCell ref="C51:C52"/>
    <mergeCell ref="C47:C48"/>
    <mergeCell ref="B47:B48"/>
    <mergeCell ref="W57:W58"/>
    <mergeCell ref="V57:V58"/>
    <mergeCell ref="C55:C56"/>
    <mergeCell ref="B55:B56"/>
    <mergeCell ref="R54:T57"/>
    <mergeCell ref="W45:W46"/>
    <mergeCell ref="W49:W50"/>
    <mergeCell ref="V49:V50"/>
    <mergeCell ref="V53:V54"/>
    <mergeCell ref="W53:W54"/>
    <mergeCell ref="R37:T40"/>
    <mergeCell ref="D43:U43"/>
    <mergeCell ref="V45:V46"/>
    <mergeCell ref="R46:T49"/>
    <mergeCell ref="L35:M37"/>
    <mergeCell ref="V36:V37"/>
    <mergeCell ref="B30:B31"/>
    <mergeCell ref="H33:J36"/>
    <mergeCell ref="E35:G38"/>
    <mergeCell ref="C38:C39"/>
    <mergeCell ref="B38:B39"/>
    <mergeCell ref="B34:B35"/>
    <mergeCell ref="C34:C35"/>
    <mergeCell ref="C30:C31"/>
    <mergeCell ref="W36:W37"/>
    <mergeCell ref="W40:W41"/>
    <mergeCell ref="V40:V41"/>
    <mergeCell ref="D26:U26"/>
    <mergeCell ref="V28:V29"/>
    <mergeCell ref="W28:W29"/>
    <mergeCell ref="W32:W33"/>
    <mergeCell ref="V32:V33"/>
    <mergeCell ref="O33:Q36"/>
    <mergeCell ref="R29:T32"/>
    <mergeCell ref="B22:B23"/>
    <mergeCell ref="V18:V19"/>
    <mergeCell ref="W18:W19"/>
    <mergeCell ref="W22:W23"/>
    <mergeCell ref="V22:V23"/>
    <mergeCell ref="P19:R22"/>
    <mergeCell ref="K21:N23"/>
    <mergeCell ref="G19:I22"/>
    <mergeCell ref="B18:B19"/>
    <mergeCell ref="D2:U2"/>
    <mergeCell ref="K9:N11"/>
    <mergeCell ref="P7:R10"/>
    <mergeCell ref="C22:C23"/>
    <mergeCell ref="D14:U14"/>
    <mergeCell ref="C18:C19"/>
    <mergeCell ref="B8:B9"/>
    <mergeCell ref="W6:W7"/>
    <mergeCell ref="W10:W11"/>
    <mergeCell ref="V10:V11"/>
    <mergeCell ref="C8:C9"/>
    <mergeCell ref="V6:V7"/>
  </mergeCells>
  <printOptions/>
  <pageMargins left="0.75" right="0.75" top="1" bottom="1" header="0.512" footer="0.512"/>
  <pageSetup orientation="portrait" paperSize="9" scale="99" r:id="rId2"/>
  <rowBreaks count="1" manualBreakCount="1">
    <brk id="4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1"/>
  <sheetViews>
    <sheetView zoomScalePageLayoutView="0" workbookViewId="0" topLeftCell="A1">
      <selection activeCell="B1" sqref="B1"/>
    </sheetView>
  </sheetViews>
  <sheetFormatPr defaultColWidth="9.00390625" defaultRowHeight="13.5"/>
  <sheetData>
    <row r="1" ht="13.5">
      <c r="A1" t="s">
        <v>23</v>
      </c>
    </row>
    <row r="2" ht="13.5">
      <c r="A2" s="4" t="s">
        <v>12</v>
      </c>
    </row>
    <row r="3" ht="13.5">
      <c r="A3" s="4" t="s">
        <v>10</v>
      </c>
    </row>
    <row r="4" ht="13.5">
      <c r="A4" s="4" t="s">
        <v>9</v>
      </c>
    </row>
    <row r="5" ht="13.5">
      <c r="A5" s="4" t="s">
        <v>16</v>
      </c>
    </row>
    <row r="6" ht="13.5">
      <c r="A6" s="4" t="s">
        <v>9</v>
      </c>
    </row>
    <row r="7" ht="13.5">
      <c r="A7" s="4" t="s">
        <v>10</v>
      </c>
    </row>
    <row r="8" ht="13.5">
      <c r="A8" s="4" t="s">
        <v>10</v>
      </c>
    </row>
    <row r="9" ht="13.5">
      <c r="A9" s="4" t="s">
        <v>9</v>
      </c>
    </row>
    <row r="10" ht="13.5">
      <c r="A10" s="4" t="s">
        <v>15</v>
      </c>
    </row>
    <row r="11" ht="13.5">
      <c r="A11" s="4" t="s">
        <v>11</v>
      </c>
    </row>
    <row r="12" ht="13.5">
      <c r="A12" s="4" t="s">
        <v>9</v>
      </c>
    </row>
    <row r="13" ht="13.5">
      <c r="A13" s="4" t="s">
        <v>10</v>
      </c>
    </row>
    <row r="14" ht="13.5">
      <c r="A14" s="4" t="s">
        <v>15</v>
      </c>
    </row>
    <row r="15" ht="13.5">
      <c r="A15" s="4" t="s">
        <v>14</v>
      </c>
    </row>
    <row r="16" ht="13.5">
      <c r="A16" s="4" t="s">
        <v>9</v>
      </c>
    </row>
    <row r="17" ht="13.5">
      <c r="A17" s="4" t="s">
        <v>15</v>
      </c>
    </row>
    <row r="18" ht="13.5">
      <c r="A18" s="4" t="s">
        <v>11</v>
      </c>
    </row>
    <row r="19" ht="13.5">
      <c r="A19" s="4" t="s">
        <v>9</v>
      </c>
    </row>
    <row r="20" ht="13.5">
      <c r="A20" s="4" t="s">
        <v>11</v>
      </c>
    </row>
    <row r="21" ht="13.5">
      <c r="A21" s="4" t="s">
        <v>15</v>
      </c>
    </row>
    <row r="22" ht="13.5">
      <c r="A22" s="4" t="s">
        <v>9</v>
      </c>
    </row>
    <row r="23" ht="13.5">
      <c r="A23" s="4" t="s">
        <v>14</v>
      </c>
    </row>
    <row r="24" ht="13.5">
      <c r="A24" s="4" t="s">
        <v>12</v>
      </c>
    </row>
    <row r="25" ht="13.5">
      <c r="A25" s="4" t="s">
        <v>12</v>
      </c>
    </row>
    <row r="26" ht="13.5">
      <c r="A26" s="4" t="s">
        <v>15</v>
      </c>
    </row>
    <row r="27" ht="13.5">
      <c r="A27" s="4" t="s">
        <v>16</v>
      </c>
    </row>
    <row r="28" ht="13.5">
      <c r="A28" s="4" t="s">
        <v>10</v>
      </c>
    </row>
    <row r="29" ht="13.5">
      <c r="A29" s="4" t="s">
        <v>14</v>
      </c>
    </row>
    <row r="30" ht="13.5">
      <c r="A30" s="4" t="s">
        <v>9</v>
      </c>
    </row>
    <row r="31" ht="13.5">
      <c r="A31" s="4" t="s">
        <v>12</v>
      </c>
    </row>
    <row r="32" ht="13.5">
      <c r="A32" s="4" t="s">
        <v>15</v>
      </c>
    </row>
    <row r="33" ht="13.5">
      <c r="A33" s="4" t="s">
        <v>18</v>
      </c>
    </row>
    <row r="34" ht="13.5">
      <c r="A34" s="4" t="s">
        <v>16</v>
      </c>
    </row>
    <row r="35" ht="13.5">
      <c r="A35" s="4" t="s">
        <v>10</v>
      </c>
    </row>
    <row r="36" ht="13.5">
      <c r="A36" s="4" t="s">
        <v>9</v>
      </c>
    </row>
    <row r="37" ht="13.5">
      <c r="A37" s="4" t="s">
        <v>15</v>
      </c>
    </row>
    <row r="38" ht="13.5">
      <c r="A38" s="4" t="s">
        <v>12</v>
      </c>
    </row>
    <row r="39" ht="13.5">
      <c r="A39" s="4" t="s">
        <v>11</v>
      </c>
    </row>
    <row r="40" ht="13.5">
      <c r="A40" s="4" t="s">
        <v>14</v>
      </c>
    </row>
    <row r="41" ht="13.5">
      <c r="A41" s="13" t="s">
        <v>16</v>
      </c>
    </row>
    <row r="42" ht="13.5">
      <c r="A42" s="4" t="s">
        <v>10</v>
      </c>
    </row>
    <row r="43" ht="13.5">
      <c r="A43" s="4" t="s">
        <v>9</v>
      </c>
    </row>
    <row r="44" ht="13.5">
      <c r="A44" s="4" t="s">
        <v>12</v>
      </c>
    </row>
    <row r="45" ht="13.5">
      <c r="A45" s="4" t="s">
        <v>15</v>
      </c>
    </row>
    <row r="46" ht="13.5">
      <c r="A46" s="4" t="s">
        <v>16</v>
      </c>
    </row>
    <row r="47" ht="13.5">
      <c r="A47" s="4" t="s">
        <v>18</v>
      </c>
    </row>
    <row r="48" ht="13.5">
      <c r="A48" s="4" t="s">
        <v>10</v>
      </c>
    </row>
    <row r="49" ht="13.5">
      <c r="A49" s="4" t="s">
        <v>9</v>
      </c>
    </row>
    <row r="50" ht="13.5">
      <c r="A50" s="4" t="s">
        <v>12</v>
      </c>
    </row>
    <row r="51" ht="13.5">
      <c r="A51" s="4" t="s">
        <v>15</v>
      </c>
    </row>
    <row r="52" ht="13.5">
      <c r="A52" s="4" t="s">
        <v>11</v>
      </c>
    </row>
    <row r="53" ht="13.5">
      <c r="A53" s="4" t="s">
        <v>9</v>
      </c>
    </row>
    <row r="54" ht="13.5">
      <c r="A54" s="4" t="s">
        <v>10</v>
      </c>
    </row>
    <row r="55" ht="13.5">
      <c r="A55" s="4" t="s">
        <v>12</v>
      </c>
    </row>
    <row r="56" ht="13.5">
      <c r="A56" s="4" t="s">
        <v>11</v>
      </c>
    </row>
    <row r="57" ht="13.5">
      <c r="A57" s="4" t="s">
        <v>9</v>
      </c>
    </row>
    <row r="58" ht="13.5">
      <c r="A58" s="4" t="s">
        <v>18</v>
      </c>
    </row>
    <row r="59" ht="13.5">
      <c r="A59" s="4" t="s">
        <v>11</v>
      </c>
    </row>
    <row r="60" ht="13.5">
      <c r="A60" s="4" t="s">
        <v>10</v>
      </c>
    </row>
    <row r="61" ht="13.5">
      <c r="A61" s="4" t="s">
        <v>12</v>
      </c>
    </row>
    <row r="62" ht="13.5">
      <c r="A62" s="4" t="s">
        <v>11</v>
      </c>
    </row>
    <row r="63" ht="13.5">
      <c r="A63" s="4" t="s">
        <v>9</v>
      </c>
    </row>
    <row r="64" ht="13.5">
      <c r="A64" s="4" t="s">
        <v>18</v>
      </c>
    </row>
    <row r="65" ht="13.5">
      <c r="A65" s="4" t="s">
        <v>11</v>
      </c>
    </row>
    <row r="66" ht="13.5">
      <c r="A66" s="4" t="s">
        <v>10</v>
      </c>
    </row>
    <row r="67" ht="13.5">
      <c r="A67" s="4" t="s">
        <v>15</v>
      </c>
    </row>
    <row r="68" ht="13.5">
      <c r="A68" s="4" t="s">
        <v>11</v>
      </c>
    </row>
    <row r="69" ht="13.5">
      <c r="A69" s="4" t="s">
        <v>9</v>
      </c>
    </row>
    <row r="70" ht="13.5">
      <c r="A70" s="4" t="s">
        <v>10</v>
      </c>
    </row>
    <row r="71" ht="13.5">
      <c r="A71" s="4" t="s">
        <v>11</v>
      </c>
    </row>
    <row r="72" ht="13.5">
      <c r="A72" s="4" t="s">
        <v>10</v>
      </c>
    </row>
    <row r="73" ht="13.5">
      <c r="A73" s="4" t="s">
        <v>18</v>
      </c>
    </row>
    <row r="74" ht="13.5">
      <c r="A74" s="4" t="s">
        <v>11</v>
      </c>
    </row>
    <row r="75" ht="13.5">
      <c r="A75" s="4" t="s">
        <v>9</v>
      </c>
    </row>
    <row r="76" ht="13.5">
      <c r="A76" s="4" t="s">
        <v>10</v>
      </c>
    </row>
    <row r="77" ht="13.5">
      <c r="A77" s="4" t="s">
        <v>11</v>
      </c>
    </row>
    <row r="78" ht="13.5">
      <c r="A78" s="4" t="s">
        <v>10</v>
      </c>
    </row>
    <row r="79" ht="13.5">
      <c r="A79" s="4" t="s">
        <v>15</v>
      </c>
    </row>
    <row r="80" ht="13.5">
      <c r="A80" s="4" t="s">
        <v>15</v>
      </c>
    </row>
    <row r="81" ht="13.5">
      <c r="A81" s="4" t="s">
        <v>9</v>
      </c>
    </row>
    <row r="82" ht="13.5">
      <c r="A82" s="4" t="s">
        <v>11</v>
      </c>
    </row>
    <row r="83" ht="13.5">
      <c r="A83" s="4" t="s">
        <v>14</v>
      </c>
    </row>
    <row r="84" ht="13.5">
      <c r="A84" s="4" t="s">
        <v>15</v>
      </c>
    </row>
    <row r="85" ht="13.5">
      <c r="A85" s="4" t="s">
        <v>12</v>
      </c>
    </row>
    <row r="86" ht="13.5">
      <c r="A86" s="4" t="s">
        <v>18</v>
      </c>
    </row>
    <row r="87" ht="13.5">
      <c r="A87" s="4" t="s">
        <v>9</v>
      </c>
    </row>
    <row r="88" ht="13.5">
      <c r="A88" s="4" t="s">
        <v>10</v>
      </c>
    </row>
    <row r="89" ht="13.5">
      <c r="A89" s="4" t="s">
        <v>11</v>
      </c>
    </row>
    <row r="90" ht="13.5">
      <c r="A90" s="4" t="s">
        <v>9</v>
      </c>
    </row>
    <row r="91" ht="13.5">
      <c r="A91" s="4" t="s">
        <v>18</v>
      </c>
    </row>
    <row r="92" ht="13.5">
      <c r="A92" s="4" t="s">
        <v>12</v>
      </c>
    </row>
    <row r="93" ht="13.5">
      <c r="A93" s="4" t="s">
        <v>9</v>
      </c>
    </row>
    <row r="94" ht="13.5">
      <c r="A94" s="4" t="s">
        <v>18</v>
      </c>
    </row>
    <row r="95" ht="13.5">
      <c r="A95" s="4" t="s">
        <v>16</v>
      </c>
    </row>
    <row r="96" ht="13.5">
      <c r="A96" s="4" t="s">
        <v>15</v>
      </c>
    </row>
    <row r="97" ht="13.5">
      <c r="A97" s="4" t="s">
        <v>18</v>
      </c>
    </row>
    <row r="98" ht="13.5">
      <c r="A98" s="4" t="s">
        <v>14</v>
      </c>
    </row>
    <row r="99" ht="13.5">
      <c r="A99" s="4" t="s">
        <v>15</v>
      </c>
    </row>
    <row r="100" ht="13.5">
      <c r="A100" s="4" t="s">
        <v>9</v>
      </c>
    </row>
    <row r="101" ht="13.5">
      <c r="A101" s="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篠藤眞</dc:creator>
  <cp:keywords/>
  <dc:description/>
  <cp:lastModifiedBy>Fujita</cp:lastModifiedBy>
  <cp:lastPrinted>2017-08-27T09:30:49Z</cp:lastPrinted>
  <dcterms:created xsi:type="dcterms:W3CDTF">2016-09-01T13:00:37Z</dcterms:created>
  <dcterms:modified xsi:type="dcterms:W3CDTF">2017-08-27T09:40:09Z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