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04" activeTab="0"/>
  </bookViews>
  <sheets>
    <sheet name="表紙" sheetId="1" r:id="rId1"/>
    <sheet name="予選" sheetId="2" r:id="rId2"/>
    <sheet name="決勝Ｔ" sheetId="3" r:id="rId3"/>
  </sheets>
  <definedNames>
    <definedName name="_xlnm.Print_Area" localSheetId="2">'決勝Ｔ'!$A$1:$AJ$83</definedName>
    <definedName name="_xlnm.Print_Area" localSheetId="0">'表紙'!$A$1:$I$47</definedName>
    <definedName name="_xlnm.Print_Area" localSheetId="1">'予選'!$A$1:$AC$382</definedName>
  </definedNames>
  <calcPr fullCalcOnLoad="1"/>
</workbook>
</file>

<file path=xl/sharedStrings.xml><?xml version="1.0" encoding="utf-8"?>
<sst xmlns="http://schemas.openxmlformats.org/spreadsheetml/2006/main" count="1246" uniqueCount="312">
  <si>
    <t>ふれあい研修大会</t>
  </si>
  <si>
    <t>期　　日</t>
  </si>
  <si>
    <t>場　　所</t>
  </si>
  <si>
    <t>主　　催</t>
  </si>
  <si>
    <t>新居浜ジュニアバドミントン連盟（新居浜JBC)</t>
  </si>
  <si>
    <t>後　　援</t>
  </si>
  <si>
    <t>新居浜市バドミントン協会</t>
  </si>
  <si>
    <t>新居浜市教育委員会</t>
  </si>
  <si>
    <t>１部　</t>
  </si>
  <si>
    <t>2部　</t>
  </si>
  <si>
    <t>４部</t>
  </si>
  <si>
    <t>５部</t>
  </si>
  <si>
    <t>1部</t>
  </si>
  <si>
    <t>2部</t>
  </si>
  <si>
    <t>3部</t>
  </si>
  <si>
    <t>4部</t>
  </si>
  <si>
    <t>5部</t>
  </si>
  <si>
    <t>３部</t>
  </si>
  <si>
    <t>令和元年度</t>
  </si>
  <si>
    <t>令和元年９月７日（土）</t>
  </si>
  <si>
    <t>新居浜市山根総合市民体育館</t>
  </si>
  <si>
    <t>勝敗</t>
  </si>
  <si>
    <t>順位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</si>
  <si>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</si>
  <si>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</si>
  <si>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</si>
  <si>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</si>
  <si>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</si>
  <si>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</si>
  <si>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</si>
  <si>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</si>
  <si>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</si>
  <si>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</si>
  <si>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</si>
  <si>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</si>
  <si>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</si>
  <si>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</si>
  <si>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Dブロック</t>
  </si>
  <si>
    <t>-</t>
  </si>
  <si>
    <t>Ｅブロック</t>
  </si>
  <si>
    <t>Aブロック</t>
  </si>
  <si>
    <t>Bブロック</t>
  </si>
  <si>
    <t>Cブロック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</si>
  <si>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</si>
  <si>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</si>
  <si>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</si>
  <si>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</si>
  <si>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</si>
  <si>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</si>
  <si>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</si>
  <si>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</si>
  <si>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</si>
  <si>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</si>
  <si>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</si>
  <si>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</si>
  <si>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</si>
  <si>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</si>
  <si>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Ａブロック</t>
  </si>
  <si>
    <t>-</t>
  </si>
  <si>
    <t>-</t>
  </si>
  <si>
    <t>-</t>
  </si>
  <si>
    <t>-</t>
  </si>
  <si>
    <t>-</t>
  </si>
  <si>
    <t>-</t>
  </si>
  <si>
    <t>-</t>
  </si>
  <si>
    <t>Eブロック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</si>
  <si>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</si>
  <si>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</si>
  <si>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</si>
  <si>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</si>
  <si>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</si>
  <si>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</si>
  <si>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</si>
  <si>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</si>
  <si>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</si>
  <si>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</si>
  <si>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</si>
  <si>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</si>
  <si>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</si>
  <si>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</si>
  <si>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</si>
  <si>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Cブロック</t>
  </si>
  <si>
    <t>-</t>
  </si>
  <si>
    <t>Dブロック</t>
  </si>
  <si>
    <t>Ａブロック</t>
  </si>
  <si>
    <t>-</t>
  </si>
  <si>
    <t>-</t>
  </si>
  <si>
    <t>Fブロック</t>
  </si>
  <si>
    <t>Gブロック</t>
  </si>
  <si>
    <t>Hブロック</t>
  </si>
  <si>
    <t>Bブロック</t>
  </si>
  <si>
    <t>-</t>
  </si>
  <si>
    <t>-</t>
  </si>
  <si>
    <t>-</t>
  </si>
  <si>
    <t>Iブロック</t>
  </si>
  <si>
    <t>田坂羽瑠人</t>
  </si>
  <si>
    <t>曽我部柚羽</t>
  </si>
  <si>
    <t>清水　悠希</t>
  </si>
  <si>
    <t>（神　郷）</t>
  </si>
  <si>
    <t>（中　萩）</t>
  </si>
  <si>
    <t>（新　小）</t>
  </si>
  <si>
    <t>田坂</t>
  </si>
  <si>
    <t>曽我部</t>
  </si>
  <si>
    <t>清水</t>
  </si>
  <si>
    <t>渡部　　晄</t>
  </si>
  <si>
    <t>合田　夏葵</t>
  </si>
  <si>
    <t>福田　莉子</t>
  </si>
  <si>
    <t>（船　木）</t>
  </si>
  <si>
    <t>渡部</t>
  </si>
  <si>
    <t>合田</t>
  </si>
  <si>
    <t>福田</t>
  </si>
  <si>
    <t>福本　桜輝</t>
  </si>
  <si>
    <t>窪田　ひな</t>
  </si>
  <si>
    <t>永易　蒼大</t>
  </si>
  <si>
    <t>福本</t>
  </si>
  <si>
    <t>窪田</t>
  </si>
  <si>
    <t>永易</t>
  </si>
  <si>
    <t>篠原　多輝</t>
  </si>
  <si>
    <t>酒井里彩子</t>
  </si>
  <si>
    <t>井上</t>
  </si>
  <si>
    <t>篠原</t>
  </si>
  <si>
    <t>酒井</t>
  </si>
  <si>
    <t>山中　南奈</t>
  </si>
  <si>
    <t>篠藤　美佑</t>
  </si>
  <si>
    <t>（角　野）</t>
  </si>
  <si>
    <t>（惣　開）</t>
  </si>
  <si>
    <t>山中</t>
  </si>
  <si>
    <t>三並</t>
  </si>
  <si>
    <t>篠藤</t>
  </si>
  <si>
    <t>白石　彩乃</t>
  </si>
  <si>
    <t>宮崎　音弥</t>
  </si>
  <si>
    <t>檜垣　花奈</t>
  </si>
  <si>
    <t>白石</t>
  </si>
  <si>
    <t>宮崎</t>
  </si>
  <si>
    <t>檜垣</t>
  </si>
  <si>
    <t>十亀友希那</t>
  </si>
  <si>
    <t>高橋　昊旗</t>
  </si>
  <si>
    <t>田坂　颯汰</t>
  </si>
  <si>
    <t>十亀</t>
  </si>
  <si>
    <t>高橋</t>
  </si>
  <si>
    <t>難波江柚季</t>
  </si>
  <si>
    <t>日田　崚介</t>
  </si>
  <si>
    <t>永易　彩音</t>
  </si>
  <si>
    <t>難波江</t>
  </si>
  <si>
    <t>日田</t>
  </si>
  <si>
    <t>波多　生磨</t>
  </si>
  <si>
    <t>坂上　想磨</t>
  </si>
  <si>
    <t>篠原　康輔</t>
  </si>
  <si>
    <t>登尾　美羽</t>
  </si>
  <si>
    <t>波多</t>
  </si>
  <si>
    <t>坂上</t>
  </si>
  <si>
    <t>登尾</t>
  </si>
  <si>
    <t>松場　来羽</t>
  </si>
  <si>
    <t>難波江つぐみ</t>
  </si>
  <si>
    <t>高橋　航晴</t>
  </si>
  <si>
    <t>安部　徠斗</t>
  </si>
  <si>
    <t>（大生院）</t>
  </si>
  <si>
    <t>（宮　西）</t>
  </si>
  <si>
    <t>松場</t>
  </si>
  <si>
    <t>安部</t>
  </si>
  <si>
    <t>伊藤　蒼真</t>
  </si>
  <si>
    <t>高橋明日純</t>
  </si>
  <si>
    <t>石川　心陽</t>
  </si>
  <si>
    <t>伊藤</t>
  </si>
  <si>
    <t>石川</t>
  </si>
  <si>
    <t>河合　紗希</t>
  </si>
  <si>
    <t>大澤　友香</t>
  </si>
  <si>
    <t>大中　悠輔</t>
  </si>
  <si>
    <t>河合</t>
  </si>
  <si>
    <t>大澤</t>
  </si>
  <si>
    <t>大中</t>
  </si>
  <si>
    <t>田中　暁葉</t>
  </si>
  <si>
    <t>大中　瑞穂</t>
  </si>
  <si>
    <t>田中</t>
  </si>
  <si>
    <t>上田</t>
  </si>
  <si>
    <t>森　久玲愛</t>
  </si>
  <si>
    <t>丸金　実生</t>
  </si>
  <si>
    <t>檜垣　亜胡</t>
  </si>
  <si>
    <t>森</t>
  </si>
  <si>
    <t>丸金</t>
  </si>
  <si>
    <t>森　陽葉里</t>
  </si>
  <si>
    <t>神野ななほ</t>
  </si>
  <si>
    <t>安藤　大空</t>
  </si>
  <si>
    <t>神野</t>
  </si>
  <si>
    <t>安藤</t>
  </si>
  <si>
    <t>足立　來瞳</t>
  </si>
  <si>
    <t>玉井　美羽</t>
  </si>
  <si>
    <t>井上　　禮</t>
  </si>
  <si>
    <t>足立</t>
  </si>
  <si>
    <t>玉井</t>
  </si>
  <si>
    <t>藤原　柚希</t>
  </si>
  <si>
    <t>鈴木　大誠</t>
  </si>
  <si>
    <t>秋月　花心</t>
  </si>
  <si>
    <t>杉山　一真</t>
  </si>
  <si>
    <t>藤原</t>
  </si>
  <si>
    <t>鈴木</t>
  </si>
  <si>
    <t>秋月</t>
  </si>
  <si>
    <t>杉山</t>
  </si>
  <si>
    <t>齋藤　優羽</t>
  </si>
  <si>
    <t>福田希乃花</t>
  </si>
  <si>
    <t>平岡　希彩</t>
  </si>
  <si>
    <t>山内　理子</t>
  </si>
  <si>
    <t>齋藤</t>
  </si>
  <si>
    <t>平岡</t>
  </si>
  <si>
    <t>山内</t>
  </si>
  <si>
    <t>森　結紀菜</t>
  </si>
  <si>
    <t>田中僚一郎</t>
  </si>
  <si>
    <t>石川　将寛</t>
  </si>
  <si>
    <t>永易那々実</t>
  </si>
  <si>
    <t>木村　陽菜</t>
  </si>
  <si>
    <t>安部向日葵</t>
  </si>
  <si>
    <t>永易</t>
  </si>
  <si>
    <t>木村</t>
  </si>
  <si>
    <t>山﨑　結衣</t>
  </si>
  <si>
    <t>黒川　悠月</t>
  </si>
  <si>
    <t>曽我部　唯</t>
  </si>
  <si>
    <t>山﨑</t>
  </si>
  <si>
    <t>黒川</t>
  </si>
  <si>
    <t>小寺　真瑚</t>
  </si>
  <si>
    <t>白石　美空</t>
  </si>
  <si>
    <t>森本　莉香</t>
  </si>
  <si>
    <t>小寺</t>
  </si>
  <si>
    <t>森本</t>
  </si>
  <si>
    <t>高島　成史</t>
  </si>
  <si>
    <t>脇山　真鈴</t>
  </si>
  <si>
    <t>十亀　快都</t>
  </si>
  <si>
    <t>秋本　華奈</t>
  </si>
  <si>
    <t>高島</t>
  </si>
  <si>
    <t>脇山</t>
  </si>
  <si>
    <t>秋本</t>
  </si>
  <si>
    <t>小山　雄大</t>
  </si>
  <si>
    <t>渡部　希彩</t>
  </si>
  <si>
    <t>山内　美侑</t>
  </si>
  <si>
    <t>小山</t>
  </si>
  <si>
    <t>和田　悠亜</t>
  </si>
  <si>
    <t>浦川　真緒</t>
  </si>
  <si>
    <t>林　　結花</t>
  </si>
  <si>
    <t>和田</t>
  </si>
  <si>
    <t>浦川</t>
  </si>
  <si>
    <t>林</t>
  </si>
  <si>
    <t>伊藤　結愛</t>
  </si>
  <si>
    <t>河村　光桜</t>
  </si>
  <si>
    <t>高橋　風音</t>
  </si>
  <si>
    <t>河村</t>
  </si>
  <si>
    <t>吉澤源士郎</t>
  </si>
  <si>
    <t>曽我部　杏</t>
  </si>
  <si>
    <t>森本　琉海</t>
  </si>
  <si>
    <t>吉澤</t>
  </si>
  <si>
    <t>田中　佑依</t>
  </si>
  <si>
    <t>濱田莉愛奈</t>
  </si>
  <si>
    <t>石川　紘己</t>
  </si>
  <si>
    <t>濱田</t>
  </si>
  <si>
    <t>神野　莉子</t>
  </si>
  <si>
    <t>樋口　　凜</t>
  </si>
  <si>
    <t>加藤　莉歩</t>
  </si>
  <si>
    <t>樋口</t>
  </si>
  <si>
    <t>加藤</t>
  </si>
  <si>
    <t>苅田　苺衣</t>
  </si>
  <si>
    <t>永易野々花</t>
  </si>
  <si>
    <t>真鍋　弘也</t>
  </si>
  <si>
    <t>苅田</t>
  </si>
  <si>
    <t>真鍋</t>
  </si>
  <si>
    <t>鈴木　菜月</t>
  </si>
  <si>
    <t>山元菜乃子</t>
  </si>
  <si>
    <t>田中　千咲</t>
  </si>
  <si>
    <t>山元</t>
  </si>
  <si>
    <t>濱岡　竜矢</t>
  </si>
  <si>
    <t>田中　佑奈</t>
  </si>
  <si>
    <t>横堀　風里</t>
  </si>
  <si>
    <t>濱岡</t>
  </si>
  <si>
    <t>横堀</t>
  </si>
  <si>
    <t>D</t>
  </si>
  <si>
    <t>A</t>
  </si>
  <si>
    <t>B</t>
  </si>
  <si>
    <t>C</t>
  </si>
  <si>
    <t>D</t>
  </si>
  <si>
    <t>E</t>
  </si>
  <si>
    <t>F</t>
  </si>
  <si>
    <t>G</t>
  </si>
  <si>
    <t>H</t>
  </si>
  <si>
    <t>A</t>
  </si>
  <si>
    <t>I</t>
  </si>
  <si>
    <t>07-13
13-21</t>
  </si>
  <si>
    <t>15-12
15-12</t>
  </si>
  <si>
    <t>05-21
13-21</t>
  </si>
  <si>
    <t>15-09
14-16
22-20</t>
  </si>
  <si>
    <t>21-18
21-10</t>
  </si>
  <si>
    <t>21-11
21-18</t>
  </si>
  <si>
    <t>21-16
17-21
18-21</t>
  </si>
  <si>
    <t>08-21
11-21</t>
  </si>
  <si>
    <t xml:space="preserve">18-21
17-21
</t>
  </si>
  <si>
    <t>21-16
10-21
08-21</t>
  </si>
  <si>
    <t>21-12
19-21
20-22</t>
  </si>
  <si>
    <t>17-21
09-21</t>
  </si>
  <si>
    <t>21-23
21-08
21-16</t>
  </si>
  <si>
    <t>06-21
18-21</t>
  </si>
  <si>
    <t>19-21
21-14
21-19</t>
  </si>
  <si>
    <t>20-22
15-21</t>
  </si>
  <si>
    <t>21-04
21-05</t>
  </si>
  <si>
    <t>15-21
16-21</t>
  </si>
  <si>
    <t>21-15
21-10</t>
  </si>
  <si>
    <t>21-18
15-21
12-21</t>
  </si>
  <si>
    <t>21-23
21-11
14-21</t>
  </si>
  <si>
    <t>20-22
21-19
27-25</t>
  </si>
  <si>
    <t>15-21
05-21</t>
  </si>
  <si>
    <t>05-21
21-18
21-08</t>
  </si>
  <si>
    <t>三並　汰生</t>
  </si>
  <si>
    <t>20-22
21-15
11-21</t>
  </si>
  <si>
    <t>井上　翔稀</t>
  </si>
  <si>
    <t>上田　優李</t>
  </si>
  <si>
    <t>21-13
21-10</t>
  </si>
  <si>
    <t>21-12
21-23
21-08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</si>
</sst>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</numFmts>
  <fonts count="33">
    <font>
      <sz val="11"/>
      <color indexed="8"/>
      <name val="ＭＳ Ｐゴシック"/>
      <family val="3"/>
    </font>
    <font>
      <sz val="10"/>
      <color indexed="63"/>
      <name val="Arial"/>
      <family val="2"/>
    </font>
    <font>
      <sz val="12"/>
      <color indexed="63"/>
      <name val="Osaka"/>
      <family val="3"/>
    </font>
    <font>
      <sz val="48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63"/>
      <name val="ＭＳ ゴシック"/>
      <family val="3"/>
    </font>
    <font>
      <sz val="11"/>
      <color indexed="10"/>
      <name val="ＭＳ Ｐゴシック"/>
      <family val="3"/>
    </font>
    <font>
      <sz val="9"/>
      <color indexed="10"/>
      <name val="ＭＳ Ｐゴシック"/>
      <family val="3"/>
    </font>
    <font>
      <sz val="12"/>
      <color indexed="63"/>
      <name val="ＭＳ ゴシック"/>
      <family val="3"/>
    </font>
    <font>
      <b/>
      <sz val="18"/>
      <color indexed="63"/>
      <name val="ＭＳ ゴシック"/>
      <family val="3"/>
    </font>
    <font>
      <sz val="6"/>
      <color indexed="63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6"/>
      <name val="ＭＳ Ｐゴシック"/>
      <family val="3"/>
    </font>
    <font>
      <b/>
      <sz val="16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9"/>
      <color indexed="22"/>
      <name val="ＭＳ Ｐゴシック"/>
      <family val="3"/>
    </font>
    <font>
      <sz val="11"/>
      <color indexed="22"/>
      <name val="ＭＳ Ｐゴシック"/>
      <family val="3"/>
    </font>
    <font>
      <b/>
      <sz val="18"/>
      <color indexed="10"/>
      <name val="Osaka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/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thin"/>
    </border>
    <border>
      <left style="thin"/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thin"/>
      <bottom>
        <color indexed="63"/>
      </bottom>
    </border>
    <border>
      <left style="medium">
        <color indexed="10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</borders>
  <cellStyleXfs count="57">
    <xf numFmtId="0" fontId="0" fillId="0" borderId="0" applyAlignment="0">
      <protection locked="0"/>
    </xf>
    <xf numFmtId="0" fontId="1" fillId="0" borderId="0" applyFont="0" applyBorder="0" applyAlignment="0" applyProtection="0"/>
    <xf numFmtId="0" fontId="1" fillId="0" borderId="0" applyFont="0" applyBorder="0" applyAlignment="0" applyProtection="0"/>
    <xf numFmtId="0" fontId="1" fillId="0" borderId="0" applyFont="0" applyBorder="0" applyAlignment="0" applyProtection="0"/>
    <xf numFmtId="0" fontId="1" fillId="0" borderId="0" applyFont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4" borderId="1" applyNumberFormat="0" applyAlignment="0" applyProtection="0"/>
    <xf numFmtId="0" fontId="16" fillId="10" borderId="0" applyNumberFormat="0" applyBorder="0" applyAlignment="0" applyProtection="0"/>
    <xf numFmtId="0" fontId="0" fillId="5" borderId="2" applyNumberFormat="0" applyFont="0" applyAlignment="0" applyProtection="0"/>
    <xf numFmtId="0" fontId="17" fillId="0" borderId="3" applyNumberFormat="0" applyFill="0" applyAlignment="0" applyProtection="0"/>
    <xf numFmtId="0" fontId="18" fillId="17" borderId="0" applyNumberFormat="0" applyBorder="0" applyAlignment="0" applyProtection="0"/>
    <xf numFmtId="0" fontId="19" fillId="9" borderId="4" applyNumberFormat="0" applyAlignment="0" applyProtection="0"/>
    <xf numFmtId="0" fontId="7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9" borderId="9" applyNumberFormat="0" applyAlignment="0" applyProtection="0"/>
    <xf numFmtId="0" fontId="25" fillId="0" borderId="0" applyNumberFormat="0" applyFill="0" applyBorder="0" applyAlignment="0" applyProtection="0"/>
    <xf numFmtId="0" fontId="26" fillId="3" borderId="4" applyNumberFormat="0" applyAlignment="0" applyProtection="0"/>
    <xf numFmtId="0" fontId="2" fillId="0" borderId="0" applyFont="0" applyAlignment="0">
      <protection locked="0"/>
    </xf>
    <xf numFmtId="0" fontId="12" fillId="0" borderId="0" applyFont="0" applyBorder="0" applyAlignment="0" applyProtection="0"/>
  </cellStyleXfs>
  <cellXfs count="17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55" applyFont="1" applyAlignment="1">
      <alignment/>
      <protection locked="0"/>
    </xf>
    <xf numFmtId="0" fontId="6" fillId="0" borderId="0" xfId="55" applyFont="1" applyAlignment="1">
      <alignment/>
      <protection locked="0"/>
    </xf>
    <xf numFmtId="0" fontId="10" fillId="0" borderId="0" xfId="55" applyFont="1" applyBorder="1" applyAlignment="1">
      <alignment horizontal="center"/>
      <protection locked="0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 quotePrefix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top"/>
    </xf>
    <xf numFmtId="0" fontId="0" fillId="0" borderId="0" xfId="0" applyBorder="1" applyAlignment="1">
      <alignment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 quotePrefix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8" xfId="0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4" xfId="0" applyFont="1" applyBorder="1" applyAlignment="1">
      <alignment horizontal="right" vertical="center" wrapText="1"/>
    </xf>
    <xf numFmtId="0" fontId="5" fillId="0" borderId="14" xfId="0" applyFont="1" applyBorder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horizontal="right" vertical="center"/>
    </xf>
    <xf numFmtId="0" fontId="5" fillId="0" borderId="17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right" vertical="center"/>
    </xf>
    <xf numFmtId="0" fontId="5" fillId="0" borderId="0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top"/>
    </xf>
    <xf numFmtId="0" fontId="0" fillId="0" borderId="21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5" fillId="0" borderId="23" xfId="0" applyFont="1" applyBorder="1" applyAlignment="1">
      <alignment horizontal="right" vertical="center"/>
    </xf>
    <xf numFmtId="0" fontId="0" fillId="0" borderId="23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41" xfId="0" applyBorder="1" applyAlignment="1">
      <alignment vertical="center"/>
    </xf>
    <xf numFmtId="0" fontId="5" fillId="0" borderId="42" xfId="0" applyFont="1" applyBorder="1" applyAlignment="1">
      <alignment horizontal="center" vertical="top" wrapText="1"/>
    </xf>
    <xf numFmtId="0" fontId="5" fillId="0" borderId="38" xfId="0" applyFont="1" applyBorder="1" applyAlignment="1">
      <alignment horizontal="center" vertical="top"/>
    </xf>
    <xf numFmtId="0" fontId="5" fillId="0" borderId="23" xfId="0" applyFont="1" applyBorder="1" applyAlignment="1">
      <alignment vertical="center"/>
    </xf>
    <xf numFmtId="0" fontId="0" fillId="0" borderId="42" xfId="0" applyBorder="1" applyAlignment="1">
      <alignment vertical="center"/>
    </xf>
    <xf numFmtId="0" fontId="5" fillId="0" borderId="43" xfId="0" applyFont="1" applyBorder="1" applyAlignment="1">
      <alignment horizontal="center" vertical="top"/>
    </xf>
    <xf numFmtId="0" fontId="5" fillId="0" borderId="32" xfId="0" applyFont="1" applyBorder="1" applyAlignment="1">
      <alignment horizontal="center" vertical="top"/>
    </xf>
    <xf numFmtId="0" fontId="5" fillId="0" borderId="38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top"/>
    </xf>
    <xf numFmtId="0" fontId="0" fillId="0" borderId="22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  <xf numFmtId="0" fontId="0" fillId="0" borderId="20" xfId="0" applyFont="1" applyBorder="1" applyAlignment="1">
      <alignment horizontal="center" vertical="top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1" xfId="0" applyBorder="1" applyAlignment="1">
      <alignment vertical="center"/>
    </xf>
    <xf numFmtId="0" fontId="10" fillId="0" borderId="0" xfId="55" applyFont="1" applyBorder="1" applyAlignment="1">
      <alignment horizontal="center"/>
      <protection locked="0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0" fontId="5" fillId="0" borderId="14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5" fillId="0" borderId="19" xfId="0" applyFont="1" applyBorder="1" applyAlignment="1">
      <alignment vertical="center" wrapText="1"/>
    </xf>
    <xf numFmtId="0" fontId="5" fillId="0" borderId="1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36" xfId="0" applyFont="1" applyBorder="1" applyAlignment="1">
      <alignment horizontal="right" vertical="center"/>
    </xf>
    <xf numFmtId="0" fontId="5" fillId="0" borderId="41" xfId="0" applyFont="1" applyBorder="1" applyAlignment="1">
      <alignment horizontal="right" vertical="center" wrapText="1"/>
    </xf>
    <xf numFmtId="0" fontId="5" fillId="0" borderId="44" xfId="0" applyFont="1" applyBorder="1" applyAlignment="1">
      <alignment horizontal="right" vertical="center"/>
    </xf>
    <xf numFmtId="0" fontId="5" fillId="0" borderId="38" xfId="0" applyFont="1" applyBorder="1" applyAlignment="1">
      <alignment horizontal="right" vertical="center"/>
    </xf>
    <xf numFmtId="0" fontId="5" fillId="0" borderId="17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16" xfId="0" applyFont="1" applyBorder="1" applyAlignment="1">
      <alignment vertical="center"/>
    </xf>
    <xf numFmtId="0" fontId="5" fillId="0" borderId="14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/>
    </xf>
    <xf numFmtId="0" fontId="5" fillId="0" borderId="38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14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 2" xfId="55"/>
    <cellStyle name="良い" xfId="56"/>
  </cellStyles>
  <dxfs count="4">
    <dxf>
      <font>
        <b/>
        <i val="0"/>
        <color rgb="FFFF0000"/>
      </font>
      <fill>
        <patternFill>
          <bgColor rgb="FFFFFF99"/>
        </patternFill>
      </fill>
      <border/>
    </dxf>
    <dxf>
      <font>
        <b/>
        <i val="0"/>
        <color rgb="FF000080"/>
      </font>
      <fill>
        <patternFill>
          <bgColor rgb="FFFFFF99"/>
        </patternFill>
      </fill>
      <border/>
    </dxf>
    <dxf>
      <font>
        <color rgb="FFFF0000"/>
      </font>
      <border/>
    </dxf>
    <dxf>
      <font>
        <color rgb="FF00008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userweb.shikoku.ne.jp/niihama/index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0</xdr:rowOff>
    </xdr:from>
    <xdr:to>
      <xdr:col>7</xdr:col>
      <xdr:colOff>38100</xdr:colOff>
      <xdr:row>34</xdr:row>
      <xdr:rowOff>123825</xdr:rowOff>
    </xdr:to>
    <xdr:sp>
      <xdr:nvSpPr>
        <xdr:cNvPr id="1" name="Picture 2"/>
        <xdr:cNvSpPr>
          <a:spLocks/>
        </xdr:cNvSpPr>
      </xdr:nvSpPr>
      <xdr:spPr>
        <a:xfrm>
          <a:off x="685800" y="2867025"/>
          <a:ext cx="4267200" cy="384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771525</xdr:colOff>
      <xdr:row>10</xdr:row>
      <xdr:rowOff>104775</xdr:rowOff>
    </xdr:from>
    <xdr:to>
      <xdr:col>8</xdr:col>
      <xdr:colOff>123825</xdr:colOff>
      <xdr:row>34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2809875"/>
          <a:ext cx="4267200" cy="3848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142875</xdr:colOff>
      <xdr:row>2</xdr:row>
      <xdr:rowOff>0</xdr:rowOff>
    </xdr:from>
    <xdr:to>
      <xdr:col>2</xdr:col>
      <xdr:colOff>561975</xdr:colOff>
      <xdr:row>4</xdr:row>
      <xdr:rowOff>28575</xdr:rowOff>
    </xdr:to>
    <xdr:sp>
      <xdr:nvSpPr>
        <xdr:cNvPr id="3" name="Rectangle 39">
          <a:hlinkClick r:id="rId2"/>
        </xdr:cNvPr>
        <xdr:cNvSpPr>
          <a:spLocks/>
        </xdr:cNvSpPr>
      </xdr:nvSpPr>
      <xdr:spPr>
        <a:xfrm>
          <a:off x="828675" y="323850"/>
          <a:ext cx="1219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</a:rPr>
            <a:t>top-page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76200</xdr:colOff>
      <xdr:row>15</xdr:row>
      <xdr:rowOff>66675</xdr:rowOff>
    </xdr:from>
    <xdr:ext cx="219075" cy="609600"/>
    <xdr:sp>
      <xdr:nvSpPr>
        <xdr:cNvPr id="1" name="TextBox 1"/>
        <xdr:cNvSpPr txBox="1">
          <a:spLocks noChangeArrowheads="1"/>
        </xdr:cNvSpPr>
      </xdr:nvSpPr>
      <xdr:spPr>
        <a:xfrm>
          <a:off x="3600450" y="2867025"/>
          <a:ext cx="2190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三並汰生</a:t>
          </a:r>
        </a:p>
      </xdr:txBody>
    </xdr:sp>
    <xdr:clientData/>
  </xdr:oneCellAnchor>
  <xdr:oneCellAnchor>
    <xdr:from>
      <xdr:col>17</xdr:col>
      <xdr:colOff>76200</xdr:colOff>
      <xdr:row>49</xdr:row>
      <xdr:rowOff>66675</xdr:rowOff>
    </xdr:from>
    <xdr:ext cx="219075" cy="609600"/>
    <xdr:sp>
      <xdr:nvSpPr>
        <xdr:cNvPr id="2" name="TextBox 2"/>
        <xdr:cNvSpPr txBox="1">
          <a:spLocks noChangeArrowheads="1"/>
        </xdr:cNvSpPr>
      </xdr:nvSpPr>
      <xdr:spPr>
        <a:xfrm>
          <a:off x="3600450" y="9020175"/>
          <a:ext cx="2190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脇山真鈴</a:t>
          </a:r>
        </a:p>
      </xdr:txBody>
    </xdr:sp>
    <xdr:clientData/>
  </xdr:oneCellAnchor>
  <xdr:oneCellAnchor>
    <xdr:from>
      <xdr:col>17</xdr:col>
      <xdr:colOff>76200</xdr:colOff>
      <xdr:row>2</xdr:row>
      <xdr:rowOff>28575</xdr:rowOff>
    </xdr:from>
    <xdr:ext cx="219075" cy="609600"/>
    <xdr:sp>
      <xdr:nvSpPr>
        <xdr:cNvPr id="3" name="TextBox 3"/>
        <xdr:cNvSpPr txBox="1">
          <a:spLocks noChangeArrowheads="1"/>
        </xdr:cNvSpPr>
      </xdr:nvSpPr>
      <xdr:spPr>
        <a:xfrm>
          <a:off x="3600450" y="466725"/>
          <a:ext cx="2190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井上翔稀</a:t>
          </a:r>
        </a:p>
      </xdr:txBody>
    </xdr:sp>
    <xdr:clientData/>
  </xdr:oneCellAnchor>
  <xdr:oneCellAnchor>
    <xdr:from>
      <xdr:col>17</xdr:col>
      <xdr:colOff>76200</xdr:colOff>
      <xdr:row>32</xdr:row>
      <xdr:rowOff>66675</xdr:rowOff>
    </xdr:from>
    <xdr:ext cx="219075" cy="609600"/>
    <xdr:sp>
      <xdr:nvSpPr>
        <xdr:cNvPr id="4" name="TextBox 4"/>
        <xdr:cNvSpPr txBox="1">
          <a:spLocks noChangeArrowheads="1"/>
        </xdr:cNvSpPr>
      </xdr:nvSpPr>
      <xdr:spPr>
        <a:xfrm>
          <a:off x="3600450" y="5943600"/>
          <a:ext cx="2190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上田優李</a:t>
          </a:r>
        </a:p>
      </xdr:txBody>
    </xdr:sp>
    <xdr:clientData/>
  </xdr:oneCellAnchor>
  <xdr:oneCellAnchor>
    <xdr:from>
      <xdr:col>17</xdr:col>
      <xdr:colOff>76200</xdr:colOff>
      <xdr:row>68</xdr:row>
      <xdr:rowOff>28575</xdr:rowOff>
    </xdr:from>
    <xdr:ext cx="219075" cy="609600"/>
    <xdr:sp>
      <xdr:nvSpPr>
        <xdr:cNvPr id="5" name="TextBox 5"/>
        <xdr:cNvSpPr txBox="1">
          <a:spLocks noChangeArrowheads="1"/>
        </xdr:cNvSpPr>
      </xdr:nvSpPr>
      <xdr:spPr>
        <a:xfrm>
          <a:off x="3600450" y="12420600"/>
          <a:ext cx="2190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小山雄大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D46"/>
  <sheetViews>
    <sheetView showGridLines="0" tabSelected="1" view="pageBreakPreview" zoomScale="60" zoomScaleNormal="75" zoomScalePageLayoutView="0" workbookViewId="0" topLeftCell="A1">
      <selection activeCell="A1" sqref="A1"/>
    </sheetView>
  </sheetViews>
  <sheetFormatPr defaultColWidth="9.00390625" defaultRowHeight="12.75" customHeight="1"/>
  <cols>
    <col min="2" max="2" width="10.50390625" style="0" customWidth="1"/>
    <col min="9" max="9" width="11.00390625" style="0" customWidth="1"/>
  </cols>
  <sheetData>
    <row r="6" ht="55.5">
      <c r="B6" s="1" t="s">
        <v>18</v>
      </c>
    </row>
    <row r="8" ht="55.5">
      <c r="B8" s="1" t="s">
        <v>0</v>
      </c>
    </row>
    <row r="38" spans="2:4" ht="17.25">
      <c r="B38" s="2" t="s">
        <v>1</v>
      </c>
      <c r="C38" s="2" t="s">
        <v>19</v>
      </c>
      <c r="D38" s="2"/>
    </row>
    <row r="39" spans="2:4" ht="17.25">
      <c r="B39" s="2"/>
      <c r="C39" s="2"/>
      <c r="D39" s="2"/>
    </row>
    <row r="40" spans="2:4" ht="17.25">
      <c r="B40" s="2" t="s">
        <v>2</v>
      </c>
      <c r="C40" s="2" t="s">
        <v>20</v>
      </c>
      <c r="D40" s="2"/>
    </row>
    <row r="41" spans="2:4" ht="17.25">
      <c r="B41" s="2"/>
      <c r="C41" s="2"/>
      <c r="D41" s="2"/>
    </row>
    <row r="42" spans="2:4" ht="17.25">
      <c r="B42" s="2" t="s">
        <v>3</v>
      </c>
      <c r="C42" s="2" t="s">
        <v>4</v>
      </c>
      <c r="D42" s="2"/>
    </row>
    <row r="43" spans="2:4" ht="17.25">
      <c r="B43" s="2"/>
      <c r="C43" s="2"/>
      <c r="D43" s="2"/>
    </row>
    <row r="44" spans="2:4" ht="17.25">
      <c r="B44" s="2" t="s">
        <v>5</v>
      </c>
      <c r="C44" s="2" t="s">
        <v>6</v>
      </c>
      <c r="D44" s="2"/>
    </row>
    <row r="45" spans="2:4" ht="17.25">
      <c r="B45" s="2"/>
      <c r="C45" s="2"/>
      <c r="D45" s="2"/>
    </row>
    <row r="46" spans="2:4" ht="17.25">
      <c r="B46" s="2"/>
      <c r="C46" s="2" t="s">
        <v>7</v>
      </c>
      <c r="D46" s="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B2:AJ382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75390625" style="0" customWidth="1"/>
    <col min="2" max="2" width="8.625" style="0" customWidth="1"/>
    <col min="3" max="3" width="10.625" style="0" customWidth="1"/>
    <col min="4" max="29" width="2.625" style="0" customWidth="1"/>
    <col min="30" max="30" width="3.625" style="171" customWidth="1"/>
    <col min="31" max="36" width="3.625" style="172" customWidth="1"/>
    <col min="37" max="37" width="3.625" style="0" customWidth="1"/>
  </cols>
  <sheetData>
    <row r="2" spans="2:3" ht="15.75" customHeight="1">
      <c r="B2" s="35" t="s">
        <v>8</v>
      </c>
      <c r="C2" s="3"/>
    </row>
    <row r="4" spans="2:36" s="11" customFormat="1" ht="15" customHeight="1">
      <c r="B4" s="12" t="s">
        <v>40</v>
      </c>
      <c r="C4" s="13"/>
      <c r="D4" s="94" t="s">
        <v>101</v>
      </c>
      <c r="E4" s="95"/>
      <c r="F4" s="95"/>
      <c r="G4" s="95"/>
      <c r="H4" s="96"/>
      <c r="I4" s="94" t="s">
        <v>102</v>
      </c>
      <c r="J4" s="95"/>
      <c r="K4" s="95"/>
      <c r="L4" s="95"/>
      <c r="M4" s="96"/>
      <c r="N4" s="94" t="s">
        <v>103</v>
      </c>
      <c r="O4" s="95"/>
      <c r="P4" s="95"/>
      <c r="Q4" s="95"/>
      <c r="R4" s="96"/>
      <c r="S4" s="14"/>
      <c r="T4" s="15" t="s">
        <v>21</v>
      </c>
      <c r="U4" s="15"/>
      <c r="V4" s="94" t="s">
        <v>22</v>
      </c>
      <c r="W4" s="96"/>
      <c r="AA4" s="16"/>
      <c r="AD4" s="173"/>
      <c r="AE4" s="174"/>
      <c r="AF4" s="174"/>
      <c r="AG4" s="174"/>
      <c r="AH4" s="174"/>
      <c r="AI4" s="174"/>
      <c r="AJ4" s="174"/>
    </row>
    <row r="5" spans="2:36" s="11" customFormat="1" ht="15" customHeight="1">
      <c r="B5" s="97" t="s">
        <v>98</v>
      </c>
      <c r="C5" s="100" t="s">
        <v>95</v>
      </c>
      <c r="D5" s="68"/>
      <c r="E5" s="69"/>
      <c r="F5" s="69"/>
      <c r="G5" s="69"/>
      <c r="H5" s="70"/>
      <c r="I5" s="17" t="str">
        <f>IF(I6="","",IF(I6&gt;M6,"○","×"))</f>
        <v>×</v>
      </c>
      <c r="J5" s="18">
        <v>7</v>
      </c>
      <c r="K5" s="19" t="s">
        <v>23</v>
      </c>
      <c r="L5" s="18">
        <v>15</v>
      </c>
      <c r="M5" s="20"/>
      <c r="N5" s="21" t="str">
        <f>IF(N6="","",IF(N6&gt;R6,"○","×"))</f>
        <v>×</v>
      </c>
      <c r="O5" s="18">
        <v>6</v>
      </c>
      <c r="P5" s="19" t="s">
        <v>23</v>
      </c>
      <c r="Q5" s="18">
        <v>15</v>
      </c>
      <c r="R5" s="20"/>
      <c r="S5" s="57">
        <f>IF(I5="","",COUNTIF(I5:R5,"○"))</f>
        <v>0</v>
      </c>
      <c r="T5" s="60" t="s">
        <v>24</v>
      </c>
      <c r="U5" s="63">
        <f>IF(I5="","",COUNTIF(I5:R5,"×"))</f>
        <v>2</v>
      </c>
      <c r="V5" s="57">
        <f>IF(AD6="","",RANK(AD6,AD5:AD13))</f>
        <v>3</v>
      </c>
      <c r="W5" s="63"/>
      <c r="X5" s="22"/>
      <c r="Y5" s="22"/>
      <c r="Z5" s="16"/>
      <c r="AA5" s="16"/>
      <c r="AD5" s="173"/>
      <c r="AE5" s="174">
        <f>IF(J5="","",IF(J5&gt;L5,1,0))</f>
        <v>0</v>
      </c>
      <c r="AF5" s="174">
        <f>IF(L5="","",IF(J5&lt;L5,1,0))</f>
        <v>1</v>
      </c>
      <c r="AG5" s="174">
        <f>IF(O5="","",IF(O5&gt;Q5,1,0))</f>
        <v>0</v>
      </c>
      <c r="AH5" s="174">
        <f>IF(Q5="","",IF(O5&lt;Q5,1,0))</f>
        <v>1</v>
      </c>
      <c r="AI5" s="174"/>
      <c r="AJ5" s="174"/>
    </row>
    <row r="6" spans="2:36" s="11" customFormat="1" ht="15" customHeight="1">
      <c r="B6" s="98"/>
      <c r="C6" s="66"/>
      <c r="D6" s="71"/>
      <c r="E6" s="72"/>
      <c r="F6" s="72"/>
      <c r="G6" s="72"/>
      <c r="H6" s="73"/>
      <c r="I6" s="103">
        <f>IF(J5="","",SUM(AE5:AE7))</f>
        <v>0</v>
      </c>
      <c r="J6" s="22">
        <v>6</v>
      </c>
      <c r="K6" s="19" t="s">
        <v>25</v>
      </c>
      <c r="L6" s="22">
        <v>15</v>
      </c>
      <c r="M6" s="105">
        <f>IF(L5="","",SUM(AF5:AF7))</f>
        <v>2</v>
      </c>
      <c r="N6" s="103">
        <f>IF(O5="","",SUM(AG5:AG7))</f>
        <v>0</v>
      </c>
      <c r="O6" s="23">
        <v>6</v>
      </c>
      <c r="P6" s="19" t="s">
        <v>25</v>
      </c>
      <c r="Q6" s="23">
        <v>15</v>
      </c>
      <c r="R6" s="105">
        <f>IF(Q5="","",SUM(AH5:AH7))</f>
        <v>2</v>
      </c>
      <c r="S6" s="58"/>
      <c r="T6" s="61"/>
      <c r="U6" s="101"/>
      <c r="V6" s="58"/>
      <c r="W6" s="101"/>
      <c r="X6" s="22"/>
      <c r="Y6" s="22"/>
      <c r="Z6" s="16"/>
      <c r="AA6" s="16"/>
      <c r="AD6" s="173">
        <f>IF(S5="","",S5*1000+(I6+N6)*100+((I6+N6)-(M6+R6))*10+((SUM(J5:J7)+SUM(O5:O7))-(SUM(L5:L7)+SUM(Q5:Q7))))</f>
        <v>-75</v>
      </c>
      <c r="AE6" s="174">
        <f>IF(J6="","",IF(J6&gt;L6,1,0))</f>
        <v>0</v>
      </c>
      <c r="AF6" s="174">
        <f>IF(L6="","",IF(J6&lt;L6,1,0))</f>
        <v>1</v>
      </c>
      <c r="AG6" s="174">
        <f>IF(O6="","",IF(O6&gt;Q6,1,0))</f>
        <v>0</v>
      </c>
      <c r="AH6" s="174">
        <f>IF(Q6="","",IF(O6&lt;Q6,1,0))</f>
        <v>1</v>
      </c>
      <c r="AI6" s="174"/>
      <c r="AJ6" s="174"/>
    </row>
    <row r="7" spans="2:36" s="11" customFormat="1" ht="15" customHeight="1">
      <c r="B7" s="99"/>
      <c r="C7" s="67"/>
      <c r="D7" s="74"/>
      <c r="E7" s="75"/>
      <c r="F7" s="75"/>
      <c r="G7" s="75"/>
      <c r="H7" s="56"/>
      <c r="I7" s="104"/>
      <c r="J7" s="24"/>
      <c r="K7" s="19" t="s">
        <v>25</v>
      </c>
      <c r="L7" s="24"/>
      <c r="M7" s="106"/>
      <c r="N7" s="104"/>
      <c r="O7" s="25"/>
      <c r="P7" s="19" t="s">
        <v>25</v>
      </c>
      <c r="Q7" s="25"/>
      <c r="R7" s="106"/>
      <c r="S7" s="59"/>
      <c r="T7" s="62"/>
      <c r="U7" s="102"/>
      <c r="V7" s="59"/>
      <c r="W7" s="102"/>
      <c r="X7" s="22"/>
      <c r="Y7" s="22"/>
      <c r="Z7" s="26"/>
      <c r="AA7" s="26"/>
      <c r="AD7" s="173"/>
      <c r="AE7" s="174">
        <f>IF(J7="","",IF(J7&gt;L7,1,0))</f>
      </c>
      <c r="AF7" s="174">
        <f>IF(L7="","",IF(J7&lt;L7,1,0))</f>
      </c>
      <c r="AG7" s="174">
        <f>IF(O7="","",IF(O7&gt;Q7,1,0))</f>
      </c>
      <c r="AH7" s="174">
        <f>IF(Q7="","",IF(O7&lt;Q7,1,0))</f>
      </c>
      <c r="AI7" s="174"/>
      <c r="AJ7" s="174"/>
    </row>
    <row r="8" spans="2:36" s="11" customFormat="1" ht="15" customHeight="1">
      <c r="B8" s="97" t="s">
        <v>99</v>
      </c>
      <c r="C8" s="100" t="s">
        <v>96</v>
      </c>
      <c r="D8" s="17" t="str">
        <f>IF(E8="","",IF(D9&gt;H9,"○","×"))</f>
        <v>○</v>
      </c>
      <c r="E8" s="18">
        <f>IF(L5="","",L5)</f>
        <v>15</v>
      </c>
      <c r="F8" s="27" t="s">
        <v>26</v>
      </c>
      <c r="G8" s="18">
        <f>IF(J5="","",J5)</f>
        <v>7</v>
      </c>
      <c r="H8" s="28"/>
      <c r="I8" s="68"/>
      <c r="J8" s="69"/>
      <c r="K8" s="69"/>
      <c r="L8" s="69"/>
      <c r="M8" s="70"/>
      <c r="N8" s="17" t="str">
        <f>IF(O8="","",IF(N9&gt;R9,"○","×"))</f>
        <v>○</v>
      </c>
      <c r="O8" s="18">
        <v>15</v>
      </c>
      <c r="P8" s="27" t="s">
        <v>26</v>
      </c>
      <c r="Q8" s="18">
        <v>7</v>
      </c>
      <c r="R8" s="29"/>
      <c r="S8" s="57">
        <f>IF(D8="","",COUNTIF(D8:R10,"○"))</f>
        <v>2</v>
      </c>
      <c r="T8" s="60" t="s">
        <v>24</v>
      </c>
      <c r="U8" s="63">
        <f>IF(D8="","",COUNTIF(D8:R10,"×"))</f>
        <v>0</v>
      </c>
      <c r="V8" s="57">
        <f>IF(AD9="","",RANK(AD9,AD5:AD13))</f>
        <v>1</v>
      </c>
      <c r="W8" s="63"/>
      <c r="X8" s="22"/>
      <c r="Y8" s="22"/>
      <c r="Z8" s="26"/>
      <c r="AA8" s="26"/>
      <c r="AD8" s="173"/>
      <c r="AE8" s="174">
        <f>IF(O8="","",IF(O8&gt;Q8,1,0))</f>
        <v>1</v>
      </c>
      <c r="AF8" s="174">
        <f>IF(Q8="","",IF(O8&lt;Q8,1,0))</f>
        <v>0</v>
      </c>
      <c r="AG8" s="174"/>
      <c r="AH8" s="174"/>
      <c r="AI8" s="174"/>
      <c r="AJ8" s="174"/>
    </row>
    <row r="9" spans="2:36" s="11" customFormat="1" ht="15" customHeight="1">
      <c r="B9" s="98"/>
      <c r="C9" s="66"/>
      <c r="D9" s="103">
        <f>M6</f>
        <v>2</v>
      </c>
      <c r="E9" s="22">
        <f>IF(L6="","",L6)</f>
        <v>15</v>
      </c>
      <c r="F9" s="19" t="s">
        <v>27</v>
      </c>
      <c r="G9" s="22">
        <f>IF(J6="","",J6)</f>
        <v>6</v>
      </c>
      <c r="H9" s="105">
        <f>I6</f>
        <v>0</v>
      </c>
      <c r="I9" s="71"/>
      <c r="J9" s="72"/>
      <c r="K9" s="72"/>
      <c r="L9" s="72"/>
      <c r="M9" s="73"/>
      <c r="N9" s="103">
        <f>IF(O8="","",SUM(AE8:AE10))</f>
        <v>2</v>
      </c>
      <c r="O9" s="22">
        <v>15</v>
      </c>
      <c r="P9" s="19" t="s">
        <v>27</v>
      </c>
      <c r="Q9" s="22">
        <v>13</v>
      </c>
      <c r="R9" s="105">
        <f>IF(Q8="","",SUM(AF8:AF10))</f>
        <v>0</v>
      </c>
      <c r="S9" s="58"/>
      <c r="T9" s="61"/>
      <c r="U9" s="101"/>
      <c r="V9" s="58"/>
      <c r="W9" s="101"/>
      <c r="X9" s="22"/>
      <c r="Y9" s="22"/>
      <c r="Z9" s="26"/>
      <c r="AA9" s="26"/>
      <c r="AD9" s="173">
        <f>IF(S8="","",S8*1000+(D9+N9)*100+((D9+N9)-(H9+R9))*10+((SUM(E8:E10)+SUM(O8:O10))-(SUM(G8:G10)+SUM(Q8:Q10))))</f>
        <v>2467</v>
      </c>
      <c r="AE9" s="174">
        <f>IF(O9="","",IF(O9&gt;Q9,1,0))</f>
        <v>1</v>
      </c>
      <c r="AF9" s="174">
        <f>IF(Q9="","",IF(O9&lt;Q9,1,0))</f>
        <v>0</v>
      </c>
      <c r="AG9" s="174"/>
      <c r="AH9" s="174"/>
      <c r="AI9" s="174"/>
      <c r="AJ9" s="174"/>
    </row>
    <row r="10" spans="2:36" s="11" customFormat="1" ht="15" customHeight="1">
      <c r="B10" s="99"/>
      <c r="C10" s="67"/>
      <c r="D10" s="104"/>
      <c r="E10" s="24">
        <f>IF(L7="","",L7)</f>
      </c>
      <c r="F10" s="30" t="s">
        <v>28</v>
      </c>
      <c r="G10" s="24">
        <f>IF(J7="","",J7)</f>
      </c>
      <c r="H10" s="106"/>
      <c r="I10" s="74"/>
      <c r="J10" s="75"/>
      <c r="K10" s="75"/>
      <c r="L10" s="75"/>
      <c r="M10" s="56"/>
      <c r="N10" s="104"/>
      <c r="O10" s="24"/>
      <c r="P10" s="19" t="s">
        <v>29</v>
      </c>
      <c r="Q10" s="24"/>
      <c r="R10" s="106"/>
      <c r="S10" s="59"/>
      <c r="T10" s="62"/>
      <c r="U10" s="102"/>
      <c r="V10" s="59"/>
      <c r="W10" s="102"/>
      <c r="X10" s="22"/>
      <c r="Y10" s="22"/>
      <c r="Z10" s="26"/>
      <c r="AA10" s="26"/>
      <c r="AD10" s="173"/>
      <c r="AE10" s="174">
        <f>IF(O10="","",IF(O10&gt;Q10,1,0))</f>
      </c>
      <c r="AF10" s="174">
        <f>IF(Q10="","",IF(O10&lt;Q10,1,0))</f>
      </c>
      <c r="AG10" s="174"/>
      <c r="AH10" s="174"/>
      <c r="AI10" s="174"/>
      <c r="AJ10" s="174"/>
    </row>
    <row r="11" spans="2:36" s="11" customFormat="1" ht="15" customHeight="1">
      <c r="B11" s="98" t="s">
        <v>100</v>
      </c>
      <c r="C11" s="100" t="s">
        <v>97</v>
      </c>
      <c r="D11" s="17" t="str">
        <f>IF(E11="","",IF(D12&gt;H12,"○","×"))</f>
        <v>○</v>
      </c>
      <c r="E11" s="18">
        <f>IF(Q5="","",Q5)</f>
        <v>15</v>
      </c>
      <c r="F11" s="27" t="s">
        <v>30</v>
      </c>
      <c r="G11" s="18">
        <f>IF(O5="","",O5)</f>
        <v>6</v>
      </c>
      <c r="H11" s="29"/>
      <c r="I11" s="17" t="str">
        <f>IF(J11="","",IF(I12&gt;M12,"○","×"))</f>
        <v>×</v>
      </c>
      <c r="J11" s="18">
        <f>IF(Q8="","",Q8)</f>
        <v>7</v>
      </c>
      <c r="K11" s="19" t="s">
        <v>30</v>
      </c>
      <c r="L11" s="18">
        <f>IF(O8="","",O8)</f>
        <v>15</v>
      </c>
      <c r="M11" s="29"/>
      <c r="N11" s="68"/>
      <c r="O11" s="69"/>
      <c r="P11" s="69"/>
      <c r="Q11" s="69"/>
      <c r="R11" s="70"/>
      <c r="S11" s="57">
        <f>IF(D11="","",COUNTIF(D11:M11,"○"))</f>
        <v>1</v>
      </c>
      <c r="T11" s="60" t="s">
        <v>24</v>
      </c>
      <c r="U11" s="63">
        <f>IF(D11="","",COUNTIF(D11:M11,"×"))</f>
        <v>1</v>
      </c>
      <c r="V11" s="57">
        <f>IF(AD12="","",RANK(AD12,AD5:AD13))</f>
        <v>2</v>
      </c>
      <c r="W11" s="63"/>
      <c r="X11" s="22"/>
      <c r="Y11" s="22"/>
      <c r="Z11" s="26"/>
      <c r="AA11" s="26"/>
      <c r="AD11" s="173"/>
      <c r="AE11" s="174"/>
      <c r="AF11" s="174"/>
      <c r="AG11" s="174"/>
      <c r="AH11" s="174"/>
      <c r="AI11" s="174"/>
      <c r="AJ11" s="174"/>
    </row>
    <row r="12" spans="2:36" s="11" customFormat="1" ht="15" customHeight="1">
      <c r="B12" s="98"/>
      <c r="C12" s="66"/>
      <c r="D12" s="103">
        <f>R6</f>
        <v>2</v>
      </c>
      <c r="E12" s="22">
        <f>IF(Q6="","",Q6)</f>
        <v>15</v>
      </c>
      <c r="F12" s="19" t="s">
        <v>31</v>
      </c>
      <c r="G12" s="22">
        <f>IF(O6="","",O6)</f>
        <v>6</v>
      </c>
      <c r="H12" s="105">
        <f>N6</f>
        <v>0</v>
      </c>
      <c r="I12" s="103">
        <f>R9</f>
        <v>0</v>
      </c>
      <c r="J12" s="22">
        <f>IF(Q9="","",Q9)</f>
        <v>13</v>
      </c>
      <c r="K12" s="19" t="s">
        <v>32</v>
      </c>
      <c r="L12" s="23">
        <f>IF(O9="","",O9)</f>
        <v>15</v>
      </c>
      <c r="M12" s="105">
        <f>N9</f>
        <v>2</v>
      </c>
      <c r="N12" s="71"/>
      <c r="O12" s="72"/>
      <c r="P12" s="72"/>
      <c r="Q12" s="72"/>
      <c r="R12" s="73"/>
      <c r="S12" s="58"/>
      <c r="T12" s="61"/>
      <c r="U12" s="101"/>
      <c r="V12" s="58"/>
      <c r="W12" s="101"/>
      <c r="X12" s="22"/>
      <c r="Y12" s="22"/>
      <c r="Z12" s="26"/>
      <c r="AA12" s="26"/>
      <c r="AD12" s="173">
        <f>IF(S11="","",S11*1000+(D12+I12)*100+((D12+I12)-(H12+M12))*10+((SUM(E11:E13)+SUM(J11:J13))-(SUM(G11:G13)+SUM(L11:L13))))</f>
        <v>1208</v>
      </c>
      <c r="AE12" s="174"/>
      <c r="AF12" s="174"/>
      <c r="AG12" s="174"/>
      <c r="AH12" s="174"/>
      <c r="AI12" s="174"/>
      <c r="AJ12" s="174"/>
    </row>
    <row r="13" spans="2:36" s="11" customFormat="1" ht="15" customHeight="1">
      <c r="B13" s="99"/>
      <c r="C13" s="67"/>
      <c r="D13" s="104"/>
      <c r="E13" s="24">
        <f>IF(Q7="","",Q7)</f>
      </c>
      <c r="F13" s="30" t="s">
        <v>29</v>
      </c>
      <c r="G13" s="24">
        <f>IF(O7="","",O7)</f>
      </c>
      <c r="H13" s="106"/>
      <c r="I13" s="104"/>
      <c r="J13" s="24">
        <f>IF(Q10="","",Q10)</f>
      </c>
      <c r="K13" s="19" t="s">
        <v>29</v>
      </c>
      <c r="L13" s="25">
        <f>IF(O10="","",O10)</f>
      </c>
      <c r="M13" s="106"/>
      <c r="N13" s="74"/>
      <c r="O13" s="75"/>
      <c r="P13" s="75"/>
      <c r="Q13" s="75"/>
      <c r="R13" s="56"/>
      <c r="S13" s="59"/>
      <c r="T13" s="62"/>
      <c r="U13" s="102"/>
      <c r="V13" s="59"/>
      <c r="W13" s="102"/>
      <c r="X13" s="22"/>
      <c r="Y13" s="22"/>
      <c r="Z13" s="26"/>
      <c r="AA13" s="26"/>
      <c r="AD13" s="173"/>
      <c r="AE13" s="174"/>
      <c r="AF13" s="174"/>
      <c r="AG13" s="174"/>
      <c r="AH13" s="174"/>
      <c r="AI13" s="174"/>
      <c r="AJ13" s="174"/>
    </row>
    <row r="14" spans="2:36" s="31" customFormat="1" ht="15" customHeight="1">
      <c r="B14" s="32"/>
      <c r="C14" s="32"/>
      <c r="E14" s="33"/>
      <c r="F14" s="33"/>
      <c r="G14" s="33"/>
      <c r="J14" s="33"/>
      <c r="K14" s="33"/>
      <c r="L14" s="33"/>
      <c r="O14" s="33"/>
      <c r="P14" s="33"/>
      <c r="Q14" s="33"/>
      <c r="R14" s="33"/>
      <c r="AD14" s="173"/>
      <c r="AE14" s="174"/>
      <c r="AF14" s="174"/>
      <c r="AG14" s="174"/>
      <c r="AH14" s="174"/>
      <c r="AI14" s="174"/>
      <c r="AJ14" s="174"/>
    </row>
    <row r="15" spans="2:36" s="11" customFormat="1" ht="15" customHeight="1">
      <c r="B15" s="12" t="s">
        <v>41</v>
      </c>
      <c r="C15" s="13"/>
      <c r="D15" s="94" t="s">
        <v>108</v>
      </c>
      <c r="E15" s="95"/>
      <c r="F15" s="95"/>
      <c r="G15" s="95"/>
      <c r="H15" s="96"/>
      <c r="I15" s="94" t="s">
        <v>109</v>
      </c>
      <c r="J15" s="95"/>
      <c r="K15" s="95"/>
      <c r="L15" s="95"/>
      <c r="M15" s="96"/>
      <c r="N15" s="94" t="s">
        <v>110</v>
      </c>
      <c r="O15" s="95"/>
      <c r="P15" s="95"/>
      <c r="Q15" s="95"/>
      <c r="R15" s="96"/>
      <c r="S15" s="14"/>
      <c r="T15" s="15" t="s">
        <v>21</v>
      </c>
      <c r="U15" s="15"/>
      <c r="V15" s="94" t="s">
        <v>22</v>
      </c>
      <c r="W15" s="96"/>
      <c r="AA15" s="16"/>
      <c r="AD15" s="173"/>
      <c r="AE15" s="174"/>
      <c r="AF15" s="174"/>
      <c r="AG15" s="174"/>
      <c r="AH15" s="174"/>
      <c r="AI15" s="174"/>
      <c r="AJ15" s="174"/>
    </row>
    <row r="16" spans="2:36" s="11" customFormat="1" ht="15" customHeight="1">
      <c r="B16" s="97" t="s">
        <v>98</v>
      </c>
      <c r="C16" s="100" t="s">
        <v>104</v>
      </c>
      <c r="D16" s="68"/>
      <c r="E16" s="69"/>
      <c r="F16" s="69"/>
      <c r="G16" s="69"/>
      <c r="H16" s="70"/>
      <c r="I16" s="17" t="str">
        <f>IF(I17="","",IF(I17&gt;M17,"○","×"))</f>
        <v>○</v>
      </c>
      <c r="J16" s="18">
        <v>15</v>
      </c>
      <c r="K16" s="19" t="s">
        <v>25</v>
      </c>
      <c r="L16" s="18">
        <v>7</v>
      </c>
      <c r="M16" s="20"/>
      <c r="N16" s="21" t="str">
        <f>IF(N17="","",IF(N17&gt;R17,"○","×"))</f>
        <v>○</v>
      </c>
      <c r="O16" s="18">
        <v>15</v>
      </c>
      <c r="P16" s="19" t="s">
        <v>25</v>
      </c>
      <c r="Q16" s="18">
        <v>6</v>
      </c>
      <c r="R16" s="20"/>
      <c r="S16" s="57">
        <f>IF(I16="","",COUNTIF(I16:R16,"○"))</f>
        <v>2</v>
      </c>
      <c r="T16" s="60" t="s">
        <v>24</v>
      </c>
      <c r="U16" s="63">
        <f>IF(I16="","",COUNTIF(I16:R16,"×"))</f>
        <v>0</v>
      </c>
      <c r="V16" s="57">
        <f>IF(AD17="","",RANK(AD17,AD16:AD24))</f>
        <v>1</v>
      </c>
      <c r="W16" s="63"/>
      <c r="X16" s="22"/>
      <c r="Y16" s="22"/>
      <c r="Z16" s="16"/>
      <c r="AA16" s="16"/>
      <c r="AD16" s="173"/>
      <c r="AE16" s="174">
        <f>IF(J16="","",IF(J16&gt;L16,1,0))</f>
        <v>1</v>
      </c>
      <c r="AF16" s="174">
        <f>IF(L16="","",IF(J16&lt;L16,1,0))</f>
        <v>0</v>
      </c>
      <c r="AG16" s="174">
        <f>IF(O16="","",IF(O16&gt;Q16,1,0))</f>
        <v>1</v>
      </c>
      <c r="AH16" s="174">
        <f>IF(Q16="","",IF(O16&lt;Q16,1,0))</f>
        <v>0</v>
      </c>
      <c r="AI16" s="174"/>
      <c r="AJ16" s="174"/>
    </row>
    <row r="17" spans="2:36" s="11" customFormat="1" ht="15" customHeight="1">
      <c r="B17" s="98"/>
      <c r="C17" s="66"/>
      <c r="D17" s="71"/>
      <c r="E17" s="72"/>
      <c r="F17" s="72"/>
      <c r="G17" s="72"/>
      <c r="H17" s="73"/>
      <c r="I17" s="103">
        <f>IF(J16="","",SUM(AE16:AE18))</f>
        <v>2</v>
      </c>
      <c r="J17" s="22">
        <v>15</v>
      </c>
      <c r="K17" s="19" t="s">
        <v>25</v>
      </c>
      <c r="L17" s="22">
        <v>10</v>
      </c>
      <c r="M17" s="105">
        <f>IF(L16="","",SUM(AF16:AF18))</f>
        <v>0</v>
      </c>
      <c r="N17" s="103">
        <f>IF(O16="","",SUM(AG16:AG18))</f>
        <v>2</v>
      </c>
      <c r="O17" s="23">
        <v>15</v>
      </c>
      <c r="P17" s="19" t="s">
        <v>25</v>
      </c>
      <c r="Q17" s="23">
        <v>8</v>
      </c>
      <c r="R17" s="105">
        <f>IF(Q16="","",SUM(AH16:AH18))</f>
        <v>0</v>
      </c>
      <c r="S17" s="58"/>
      <c r="T17" s="61"/>
      <c r="U17" s="101"/>
      <c r="V17" s="58"/>
      <c r="W17" s="101"/>
      <c r="X17" s="22"/>
      <c r="Y17" s="22"/>
      <c r="Z17" s="16"/>
      <c r="AA17" s="16"/>
      <c r="AD17" s="173">
        <f>IF(S16="","",S16*1000+(I17+N17)*100+((I17+N17)-(M17+R17))*10+((SUM(J16:J18)+SUM(O16:O18))-(SUM(L16:L18)+SUM(Q16:Q18))))</f>
        <v>2469</v>
      </c>
      <c r="AE17" s="174">
        <f>IF(J17="","",IF(J17&gt;L17,1,0))</f>
        <v>1</v>
      </c>
      <c r="AF17" s="174">
        <f>IF(L17="","",IF(J17&lt;L17,1,0))</f>
        <v>0</v>
      </c>
      <c r="AG17" s="174">
        <f>IF(O17="","",IF(O17&gt;Q17,1,0))</f>
        <v>1</v>
      </c>
      <c r="AH17" s="174">
        <f>IF(Q17="","",IF(O17&lt;Q17,1,0))</f>
        <v>0</v>
      </c>
      <c r="AI17" s="174"/>
      <c r="AJ17" s="174"/>
    </row>
    <row r="18" spans="2:36" s="11" customFormat="1" ht="15" customHeight="1">
      <c r="B18" s="99"/>
      <c r="C18" s="67"/>
      <c r="D18" s="74"/>
      <c r="E18" s="75"/>
      <c r="F18" s="75"/>
      <c r="G18" s="75"/>
      <c r="H18" s="56"/>
      <c r="I18" s="104"/>
      <c r="J18" s="24"/>
      <c r="K18" s="19" t="s">
        <v>33</v>
      </c>
      <c r="L18" s="24"/>
      <c r="M18" s="106"/>
      <c r="N18" s="104"/>
      <c r="O18" s="25"/>
      <c r="P18" s="19" t="s">
        <v>33</v>
      </c>
      <c r="Q18" s="25"/>
      <c r="R18" s="106"/>
      <c r="S18" s="59"/>
      <c r="T18" s="62"/>
      <c r="U18" s="102"/>
      <c r="V18" s="59"/>
      <c r="W18" s="102"/>
      <c r="X18" s="22"/>
      <c r="Y18" s="22"/>
      <c r="Z18" s="26"/>
      <c r="AA18" s="26"/>
      <c r="AD18" s="173"/>
      <c r="AE18" s="174">
        <f>IF(J18="","",IF(J18&gt;L18,1,0))</f>
      </c>
      <c r="AF18" s="174">
        <f>IF(L18="","",IF(J18&lt;L18,1,0))</f>
      </c>
      <c r="AG18" s="174">
        <f>IF(O18="","",IF(O18&gt;Q18,1,0))</f>
      </c>
      <c r="AH18" s="174">
        <f>IF(Q18="","",IF(O18&lt;Q18,1,0))</f>
      </c>
      <c r="AI18" s="174"/>
      <c r="AJ18" s="174"/>
    </row>
    <row r="19" spans="2:36" s="11" customFormat="1" ht="15" customHeight="1">
      <c r="B19" s="97" t="s">
        <v>107</v>
      </c>
      <c r="C19" s="100" t="s">
        <v>105</v>
      </c>
      <c r="D19" s="17" t="str">
        <f>IF(E19="","",IF(D20&gt;H20,"○","×"))</f>
        <v>×</v>
      </c>
      <c r="E19" s="18">
        <f>IF(L16="","",L16)</f>
        <v>7</v>
      </c>
      <c r="F19" s="27" t="s">
        <v>33</v>
      </c>
      <c r="G19" s="18">
        <f>IF(J16="","",J16)</f>
        <v>15</v>
      </c>
      <c r="H19" s="28"/>
      <c r="I19" s="68"/>
      <c r="J19" s="69"/>
      <c r="K19" s="69"/>
      <c r="L19" s="69"/>
      <c r="M19" s="70"/>
      <c r="N19" s="17" t="str">
        <f>IF(O19="","",IF(N20&gt;R20,"○","×"))</f>
        <v>○</v>
      </c>
      <c r="O19" s="18">
        <v>15</v>
      </c>
      <c r="P19" s="27" t="s">
        <v>33</v>
      </c>
      <c r="Q19" s="18">
        <v>7</v>
      </c>
      <c r="R19" s="29"/>
      <c r="S19" s="57">
        <f>IF(D19="","",COUNTIF(D19:R21,"○"))</f>
        <v>1</v>
      </c>
      <c r="T19" s="60" t="s">
        <v>24</v>
      </c>
      <c r="U19" s="63">
        <f>IF(D19="","",COUNTIF(D19:R21,"×"))</f>
        <v>1</v>
      </c>
      <c r="V19" s="57">
        <f>IF(AD20="","",RANK(AD20,AD16:AD24))</f>
        <v>2</v>
      </c>
      <c r="W19" s="63"/>
      <c r="X19" s="22"/>
      <c r="Y19" s="22"/>
      <c r="Z19" s="26"/>
      <c r="AA19" s="26"/>
      <c r="AD19" s="173"/>
      <c r="AE19" s="174">
        <f>IF(O19="","",IF(O19&gt;Q19,1,0))</f>
        <v>1</v>
      </c>
      <c r="AF19" s="174">
        <f>IF(Q19="","",IF(O19&lt;Q19,1,0))</f>
        <v>0</v>
      </c>
      <c r="AG19" s="174"/>
      <c r="AH19" s="174"/>
      <c r="AI19" s="174"/>
      <c r="AJ19" s="174"/>
    </row>
    <row r="20" spans="2:36" s="11" customFormat="1" ht="15" customHeight="1">
      <c r="B20" s="98"/>
      <c r="C20" s="66"/>
      <c r="D20" s="103">
        <f>M17</f>
        <v>0</v>
      </c>
      <c r="E20" s="22">
        <f>IF(L17="","",L17)</f>
        <v>10</v>
      </c>
      <c r="F20" s="19" t="s">
        <v>28</v>
      </c>
      <c r="G20" s="22">
        <f>IF(J17="","",J17)</f>
        <v>15</v>
      </c>
      <c r="H20" s="105">
        <f>I17</f>
        <v>2</v>
      </c>
      <c r="I20" s="71"/>
      <c r="J20" s="72"/>
      <c r="K20" s="72"/>
      <c r="L20" s="72"/>
      <c r="M20" s="73"/>
      <c r="N20" s="103">
        <f>IF(O19="","",SUM(AE19:AE21))</f>
        <v>2</v>
      </c>
      <c r="O20" s="22">
        <v>12</v>
      </c>
      <c r="P20" s="19" t="s">
        <v>34</v>
      </c>
      <c r="Q20" s="22">
        <v>15</v>
      </c>
      <c r="R20" s="105">
        <f>IF(Q19="","",SUM(AF19:AF21))</f>
        <v>1</v>
      </c>
      <c r="S20" s="58"/>
      <c r="T20" s="61"/>
      <c r="U20" s="101"/>
      <c r="V20" s="58"/>
      <c r="W20" s="101"/>
      <c r="X20" s="22"/>
      <c r="Y20" s="22"/>
      <c r="Z20" s="26"/>
      <c r="AA20" s="26"/>
      <c r="AD20" s="173">
        <f>IF(S19="","",S19*1000+(D20+N20)*100+((D20+N20)-(H20+R20))*10+((SUM(E19:E21)+SUM(O19:O21))-(SUM(G19:G21)+SUM(Q19:Q21))))</f>
        <v>1192</v>
      </c>
      <c r="AE20" s="174">
        <f>IF(O20="","",IF(O20&gt;Q20,1,0))</f>
        <v>0</v>
      </c>
      <c r="AF20" s="174">
        <f>IF(Q20="","",IF(O20&lt;Q20,1,0))</f>
        <v>1</v>
      </c>
      <c r="AG20" s="174"/>
      <c r="AH20" s="174"/>
      <c r="AI20" s="174"/>
      <c r="AJ20" s="174"/>
    </row>
    <row r="21" spans="2:36" s="11" customFormat="1" ht="15" customHeight="1">
      <c r="B21" s="99"/>
      <c r="C21" s="67"/>
      <c r="D21" s="104"/>
      <c r="E21" s="24">
        <f>IF(L18="","",L18)</f>
      </c>
      <c r="F21" s="30" t="s">
        <v>25</v>
      </c>
      <c r="G21" s="24">
        <f>IF(J18="","",J18)</f>
      </c>
      <c r="H21" s="106"/>
      <c r="I21" s="74"/>
      <c r="J21" s="75"/>
      <c r="K21" s="75"/>
      <c r="L21" s="75"/>
      <c r="M21" s="56"/>
      <c r="N21" s="104"/>
      <c r="O21" s="24">
        <v>15</v>
      </c>
      <c r="P21" s="19" t="s">
        <v>25</v>
      </c>
      <c r="Q21" s="24">
        <v>5</v>
      </c>
      <c r="R21" s="106"/>
      <c r="S21" s="59"/>
      <c r="T21" s="62"/>
      <c r="U21" s="102"/>
      <c r="V21" s="59"/>
      <c r="W21" s="102"/>
      <c r="X21" s="22"/>
      <c r="Y21" s="22"/>
      <c r="Z21" s="26"/>
      <c r="AA21" s="26"/>
      <c r="AD21" s="173"/>
      <c r="AE21" s="174">
        <f>IF(O21="","",IF(O21&gt;Q21,1,0))</f>
        <v>1</v>
      </c>
      <c r="AF21" s="174">
        <f>IF(Q21="","",IF(O21&lt;Q21,1,0))</f>
        <v>0</v>
      </c>
      <c r="AG21" s="174"/>
      <c r="AH21" s="174"/>
      <c r="AI21" s="174"/>
      <c r="AJ21" s="174"/>
    </row>
    <row r="22" spans="2:36" s="11" customFormat="1" ht="15" customHeight="1">
      <c r="B22" s="98" t="s">
        <v>99</v>
      </c>
      <c r="C22" s="100" t="s">
        <v>106</v>
      </c>
      <c r="D22" s="17" t="str">
        <f>IF(E22="","",IF(D23&gt;H23,"○","×"))</f>
        <v>×</v>
      </c>
      <c r="E22" s="18">
        <f>IF(Q16="","",Q16)</f>
        <v>6</v>
      </c>
      <c r="F22" s="27" t="s">
        <v>25</v>
      </c>
      <c r="G22" s="18">
        <f>IF(O16="","",O16)</f>
        <v>15</v>
      </c>
      <c r="H22" s="29"/>
      <c r="I22" s="17" t="str">
        <f>IF(J22="","",IF(I23&gt;M23,"○","×"))</f>
        <v>×</v>
      </c>
      <c r="J22" s="18">
        <f>IF(Q19="","",Q19)</f>
        <v>7</v>
      </c>
      <c r="K22" s="19" t="s">
        <v>28</v>
      </c>
      <c r="L22" s="18">
        <f>IF(O19="","",O19)</f>
        <v>15</v>
      </c>
      <c r="M22" s="29"/>
      <c r="N22" s="68"/>
      <c r="O22" s="69"/>
      <c r="P22" s="69"/>
      <c r="Q22" s="69"/>
      <c r="R22" s="70"/>
      <c r="S22" s="57">
        <f>IF(D22="","",COUNTIF(D22:M22,"○"))</f>
        <v>0</v>
      </c>
      <c r="T22" s="60" t="s">
        <v>24</v>
      </c>
      <c r="U22" s="63">
        <f>IF(D22="","",COUNTIF(D22:M22,"×"))</f>
        <v>2</v>
      </c>
      <c r="V22" s="57">
        <f>IF(AD23="","",RANK(AD23,AD16:AD24))</f>
        <v>3</v>
      </c>
      <c r="W22" s="63"/>
      <c r="X22" s="22"/>
      <c r="Y22" s="22"/>
      <c r="Z22" s="26"/>
      <c r="AA22" s="26"/>
      <c r="AD22" s="173"/>
      <c r="AE22" s="174"/>
      <c r="AF22" s="174"/>
      <c r="AG22" s="174"/>
      <c r="AH22" s="174"/>
      <c r="AI22" s="174"/>
      <c r="AJ22" s="174"/>
    </row>
    <row r="23" spans="2:36" s="11" customFormat="1" ht="15" customHeight="1">
      <c r="B23" s="98"/>
      <c r="C23" s="66"/>
      <c r="D23" s="103">
        <f>R17</f>
        <v>0</v>
      </c>
      <c r="E23" s="22">
        <f>IF(Q17="","",Q17)</f>
        <v>8</v>
      </c>
      <c r="F23" s="19" t="s">
        <v>35</v>
      </c>
      <c r="G23" s="22">
        <f>IF(O17="","",O17)</f>
        <v>15</v>
      </c>
      <c r="H23" s="105">
        <f>N17</f>
        <v>2</v>
      </c>
      <c r="I23" s="103">
        <f>R20</f>
        <v>1</v>
      </c>
      <c r="J23" s="22">
        <f>IF(Q20="","",Q20)</f>
        <v>15</v>
      </c>
      <c r="K23" s="19" t="s">
        <v>36</v>
      </c>
      <c r="L23" s="23">
        <f>IF(O20="","",O20)</f>
        <v>12</v>
      </c>
      <c r="M23" s="105">
        <f>N20</f>
        <v>2</v>
      </c>
      <c r="N23" s="71"/>
      <c r="O23" s="72"/>
      <c r="P23" s="72"/>
      <c r="Q23" s="72"/>
      <c r="R23" s="73"/>
      <c r="S23" s="58"/>
      <c r="T23" s="61"/>
      <c r="U23" s="101"/>
      <c r="V23" s="58"/>
      <c r="W23" s="101"/>
      <c r="X23" s="22"/>
      <c r="Y23" s="22"/>
      <c r="Z23" s="26"/>
      <c r="AA23" s="26"/>
      <c r="AD23" s="173">
        <f>IF(S22="","",S22*1000+(D23+I23)*100+((D23+I23)-(H23+M23))*10+((SUM(E22:E24)+SUM(J22:J24))-(SUM(G22:G24)+SUM(L22:L24))))</f>
        <v>39</v>
      </c>
      <c r="AE23" s="174"/>
      <c r="AF23" s="174"/>
      <c r="AG23" s="174"/>
      <c r="AH23" s="174"/>
      <c r="AI23" s="174"/>
      <c r="AJ23" s="174"/>
    </row>
    <row r="24" spans="2:36" s="11" customFormat="1" ht="15" customHeight="1">
      <c r="B24" s="99"/>
      <c r="C24" s="67"/>
      <c r="D24" s="104"/>
      <c r="E24" s="24">
        <f>IF(Q18="","",Q18)</f>
      </c>
      <c r="F24" s="30" t="s">
        <v>25</v>
      </c>
      <c r="G24" s="24">
        <f>IF(O18="","",O18)</f>
      </c>
      <c r="H24" s="106"/>
      <c r="I24" s="104"/>
      <c r="J24" s="24">
        <f>IF(Q21="","",Q21)</f>
        <v>5</v>
      </c>
      <c r="K24" s="19" t="s">
        <v>25</v>
      </c>
      <c r="L24" s="25">
        <f>IF(O21="","",O21)</f>
        <v>15</v>
      </c>
      <c r="M24" s="106"/>
      <c r="N24" s="74"/>
      <c r="O24" s="75"/>
      <c r="P24" s="75"/>
      <c r="Q24" s="75"/>
      <c r="R24" s="56"/>
      <c r="S24" s="59"/>
      <c r="T24" s="62"/>
      <c r="U24" s="102"/>
      <c r="V24" s="59"/>
      <c r="W24" s="102"/>
      <c r="X24" s="22"/>
      <c r="Y24" s="22"/>
      <c r="Z24" s="26"/>
      <c r="AA24" s="26"/>
      <c r="AD24" s="173"/>
      <c r="AE24" s="174"/>
      <c r="AF24" s="174"/>
      <c r="AG24" s="174"/>
      <c r="AH24" s="174"/>
      <c r="AI24" s="174"/>
      <c r="AJ24" s="174"/>
    </row>
    <row r="25" spans="2:36" s="31" customFormat="1" ht="15" customHeight="1">
      <c r="B25" s="32"/>
      <c r="C25" s="32"/>
      <c r="K25" s="34"/>
      <c r="AD25" s="173"/>
      <c r="AE25" s="174"/>
      <c r="AF25" s="174"/>
      <c r="AG25" s="174"/>
      <c r="AH25" s="174"/>
      <c r="AI25" s="174"/>
      <c r="AJ25" s="174"/>
    </row>
    <row r="26" spans="2:36" s="11" customFormat="1" ht="15" customHeight="1">
      <c r="B26" s="12" t="s">
        <v>42</v>
      </c>
      <c r="C26" s="13"/>
      <c r="D26" s="94" t="s">
        <v>114</v>
      </c>
      <c r="E26" s="95"/>
      <c r="F26" s="95"/>
      <c r="G26" s="95"/>
      <c r="H26" s="96"/>
      <c r="I26" s="94" t="s">
        <v>115</v>
      </c>
      <c r="J26" s="95"/>
      <c r="K26" s="95"/>
      <c r="L26" s="95"/>
      <c r="M26" s="96"/>
      <c r="N26" s="94" t="s">
        <v>116</v>
      </c>
      <c r="O26" s="95"/>
      <c r="P26" s="95"/>
      <c r="Q26" s="95"/>
      <c r="R26" s="96"/>
      <c r="S26" s="14"/>
      <c r="T26" s="15" t="s">
        <v>21</v>
      </c>
      <c r="U26" s="15"/>
      <c r="V26" s="94" t="s">
        <v>22</v>
      </c>
      <c r="W26" s="96"/>
      <c r="AA26" s="16"/>
      <c r="AD26" s="173"/>
      <c r="AE26" s="174"/>
      <c r="AF26" s="174"/>
      <c r="AG26" s="174"/>
      <c r="AH26" s="174"/>
      <c r="AI26" s="174"/>
      <c r="AJ26" s="174"/>
    </row>
    <row r="27" spans="2:36" s="11" customFormat="1" ht="15" customHeight="1">
      <c r="B27" s="97" t="s">
        <v>100</v>
      </c>
      <c r="C27" s="100" t="s">
        <v>111</v>
      </c>
      <c r="D27" s="68"/>
      <c r="E27" s="69"/>
      <c r="F27" s="69"/>
      <c r="G27" s="69"/>
      <c r="H27" s="70"/>
      <c r="I27" s="17" t="str">
        <f>IF(I28="","",IF(I28&gt;M28,"○","×"))</f>
        <v>○</v>
      </c>
      <c r="J27" s="18">
        <v>15</v>
      </c>
      <c r="K27" s="19" t="s">
        <v>38</v>
      </c>
      <c r="L27" s="18">
        <v>8</v>
      </c>
      <c r="M27" s="20"/>
      <c r="N27" s="21" t="str">
        <f>IF(N28="","",IF(N28&gt;R28,"○","×"))</f>
        <v>○</v>
      </c>
      <c r="O27" s="18">
        <v>15</v>
      </c>
      <c r="P27" s="19" t="s">
        <v>38</v>
      </c>
      <c r="Q27" s="18">
        <v>8</v>
      </c>
      <c r="R27" s="20"/>
      <c r="S27" s="57">
        <f>IF(I27="","",COUNTIF(I27:R27,"○"))</f>
        <v>2</v>
      </c>
      <c r="T27" s="60" t="s">
        <v>24</v>
      </c>
      <c r="U27" s="63">
        <f>IF(I27="","",COUNTIF(I27:R27,"×"))</f>
        <v>0</v>
      </c>
      <c r="V27" s="57">
        <f>IF(AD28="","",RANK(AD28,AD27:AD35))</f>
        <v>1</v>
      </c>
      <c r="W27" s="63"/>
      <c r="X27" s="22"/>
      <c r="Y27" s="22"/>
      <c r="Z27" s="16"/>
      <c r="AA27" s="16"/>
      <c r="AD27" s="173"/>
      <c r="AE27" s="174">
        <f>IF(J27="","",IF(J27&gt;L27,1,0))</f>
        <v>1</v>
      </c>
      <c r="AF27" s="174">
        <f>IF(L27="","",IF(J27&lt;L27,1,0))</f>
        <v>0</v>
      </c>
      <c r="AG27" s="174">
        <f>IF(O27="","",IF(O27&gt;Q27,1,0))</f>
        <v>1</v>
      </c>
      <c r="AH27" s="174">
        <f>IF(Q27="","",IF(O27&lt;Q27,1,0))</f>
        <v>0</v>
      </c>
      <c r="AI27" s="174"/>
      <c r="AJ27" s="174"/>
    </row>
    <row r="28" spans="2:36" s="11" customFormat="1" ht="15" customHeight="1">
      <c r="B28" s="98"/>
      <c r="C28" s="66"/>
      <c r="D28" s="71"/>
      <c r="E28" s="72"/>
      <c r="F28" s="72"/>
      <c r="G28" s="72"/>
      <c r="H28" s="73"/>
      <c r="I28" s="103">
        <f>IF(J27="","",SUM(AE27:AE29))</f>
        <v>2</v>
      </c>
      <c r="J28" s="22">
        <v>15</v>
      </c>
      <c r="K28" s="19" t="s">
        <v>25</v>
      </c>
      <c r="L28" s="22">
        <v>12</v>
      </c>
      <c r="M28" s="105">
        <f>IF(L27="","",SUM(AF27:AF29))</f>
        <v>0</v>
      </c>
      <c r="N28" s="103">
        <f>IF(O27="","",SUM(AG27:AG29))</f>
        <v>2</v>
      </c>
      <c r="O28" s="23">
        <v>15</v>
      </c>
      <c r="P28" s="19" t="s">
        <v>25</v>
      </c>
      <c r="Q28" s="23">
        <v>2</v>
      </c>
      <c r="R28" s="105">
        <f>IF(Q27="","",SUM(AH27:AH29))</f>
        <v>0</v>
      </c>
      <c r="S28" s="58"/>
      <c r="T28" s="61"/>
      <c r="U28" s="101"/>
      <c r="V28" s="58"/>
      <c r="W28" s="101"/>
      <c r="X28" s="22"/>
      <c r="Y28" s="22"/>
      <c r="Z28" s="16"/>
      <c r="AA28" s="16"/>
      <c r="AD28" s="173">
        <f>IF(S27="","",S27*1000+(I28+N28)*100+((I28+N28)-(M28+R28))*10+((SUM(J27:J29)+SUM(O27:O29))-(SUM(L27:L29)+SUM(Q27:Q29))))</f>
        <v>2470</v>
      </c>
      <c r="AE28" s="174">
        <f>IF(J28="","",IF(J28&gt;L28,1,0))</f>
        <v>1</v>
      </c>
      <c r="AF28" s="174">
        <f>IF(L28="","",IF(J28&lt;L28,1,0))</f>
        <v>0</v>
      </c>
      <c r="AG28" s="174">
        <f>IF(O28="","",IF(O28&gt;Q28,1,0))</f>
        <v>1</v>
      </c>
      <c r="AH28" s="174">
        <f>IF(Q28="","",IF(O28&lt;Q28,1,0))</f>
        <v>0</v>
      </c>
      <c r="AI28" s="174"/>
      <c r="AJ28" s="174"/>
    </row>
    <row r="29" spans="2:36" s="11" customFormat="1" ht="15" customHeight="1">
      <c r="B29" s="99"/>
      <c r="C29" s="67"/>
      <c r="D29" s="74"/>
      <c r="E29" s="75"/>
      <c r="F29" s="75"/>
      <c r="G29" s="75"/>
      <c r="H29" s="56"/>
      <c r="I29" s="104"/>
      <c r="J29" s="24"/>
      <c r="K29" s="19" t="s">
        <v>25</v>
      </c>
      <c r="L29" s="24"/>
      <c r="M29" s="106"/>
      <c r="N29" s="104"/>
      <c r="O29" s="25"/>
      <c r="P29" s="19" t="s">
        <v>25</v>
      </c>
      <c r="Q29" s="25"/>
      <c r="R29" s="106"/>
      <c r="S29" s="59"/>
      <c r="T29" s="62"/>
      <c r="U29" s="102"/>
      <c r="V29" s="59"/>
      <c r="W29" s="102"/>
      <c r="X29" s="22"/>
      <c r="Y29" s="22"/>
      <c r="Z29" s="26"/>
      <c r="AA29" s="26"/>
      <c r="AD29" s="173"/>
      <c r="AE29" s="174">
        <f>IF(J29="","",IF(J29&gt;L29,1,0))</f>
      </c>
      <c r="AF29" s="174">
        <f>IF(L29="","",IF(J29&lt;L29,1,0))</f>
      </c>
      <c r="AG29" s="174">
        <f>IF(O29="","",IF(O29&gt;Q29,1,0))</f>
      </c>
      <c r="AH29" s="174">
        <f>IF(Q29="","",IF(O29&lt;Q29,1,0))</f>
      </c>
      <c r="AI29" s="174"/>
      <c r="AJ29" s="174"/>
    </row>
    <row r="30" spans="2:36" s="11" customFormat="1" ht="15" customHeight="1">
      <c r="B30" s="97" t="s">
        <v>99</v>
      </c>
      <c r="C30" s="100" t="s">
        <v>112</v>
      </c>
      <c r="D30" s="17" t="str">
        <f>IF(E30="","",IF(D31&gt;H31,"○","×"))</f>
        <v>×</v>
      </c>
      <c r="E30" s="18">
        <f>IF(L27="","",L27)</f>
        <v>8</v>
      </c>
      <c r="F30" s="27" t="s">
        <v>25</v>
      </c>
      <c r="G30" s="18">
        <f>IF(J27="","",J27)</f>
        <v>15</v>
      </c>
      <c r="H30" s="28"/>
      <c r="I30" s="68"/>
      <c r="J30" s="69"/>
      <c r="K30" s="69"/>
      <c r="L30" s="69"/>
      <c r="M30" s="70"/>
      <c r="N30" s="17" t="str">
        <f>IF(O30="","",IF(N31&gt;R31,"○","×"))</f>
        <v>×</v>
      </c>
      <c r="O30" s="18">
        <v>15</v>
      </c>
      <c r="P30" s="27" t="s">
        <v>25</v>
      </c>
      <c r="Q30" s="18">
        <v>11</v>
      </c>
      <c r="R30" s="29"/>
      <c r="S30" s="57">
        <f>IF(D30="","",COUNTIF(D30:R32,"○"))</f>
        <v>0</v>
      </c>
      <c r="T30" s="60" t="s">
        <v>24</v>
      </c>
      <c r="U30" s="63">
        <f>IF(D30="","",COUNTIF(D30:R32,"×"))</f>
        <v>2</v>
      </c>
      <c r="V30" s="57">
        <f>IF(AD31="","",RANK(AD31,AD27:AD35))</f>
        <v>3</v>
      </c>
      <c r="W30" s="63"/>
      <c r="X30" s="22"/>
      <c r="Y30" s="22"/>
      <c r="Z30" s="26"/>
      <c r="AA30" s="26"/>
      <c r="AD30" s="173"/>
      <c r="AE30" s="174">
        <f>IF(O30="","",IF(O30&gt;Q30,1,0))</f>
        <v>1</v>
      </c>
      <c r="AF30" s="174">
        <f>IF(Q30="","",IF(O30&lt;Q30,1,0))</f>
        <v>0</v>
      </c>
      <c r="AG30" s="174"/>
      <c r="AH30" s="174"/>
      <c r="AI30" s="174"/>
      <c r="AJ30" s="174"/>
    </row>
    <row r="31" spans="2:36" s="11" customFormat="1" ht="15" customHeight="1">
      <c r="B31" s="98"/>
      <c r="C31" s="66"/>
      <c r="D31" s="103">
        <f>M28</f>
        <v>0</v>
      </c>
      <c r="E31" s="22">
        <f>IF(L28="","",L28)</f>
        <v>12</v>
      </c>
      <c r="F31" s="19" t="s">
        <v>25</v>
      </c>
      <c r="G31" s="22">
        <f>IF(J28="","",J28)</f>
        <v>15</v>
      </c>
      <c r="H31" s="105">
        <f>I28</f>
        <v>2</v>
      </c>
      <c r="I31" s="71"/>
      <c r="J31" s="72"/>
      <c r="K31" s="72"/>
      <c r="L31" s="72"/>
      <c r="M31" s="73"/>
      <c r="N31" s="103">
        <f>IF(O30="","",SUM(AE30:AE32))</f>
        <v>1</v>
      </c>
      <c r="O31" s="22">
        <v>8</v>
      </c>
      <c r="P31" s="19" t="s">
        <v>25</v>
      </c>
      <c r="Q31" s="22">
        <v>15</v>
      </c>
      <c r="R31" s="105">
        <f>IF(Q30="","",SUM(AF30:AF32))</f>
        <v>2</v>
      </c>
      <c r="S31" s="58"/>
      <c r="T31" s="61"/>
      <c r="U31" s="101"/>
      <c r="V31" s="58"/>
      <c r="W31" s="101"/>
      <c r="X31" s="22"/>
      <c r="Y31" s="22"/>
      <c r="Z31" s="26"/>
      <c r="AA31" s="26"/>
      <c r="AD31" s="173">
        <f>IF(S30="","",S30*1000+(D31+N31)*100+((D31+N31)-(H31+R31))*10+((SUM(E30:E32)+SUM(O30:O32))-(SUM(G30:G32)+SUM(Q30:Q32))))</f>
        <v>53</v>
      </c>
      <c r="AE31" s="174">
        <f>IF(O31="","",IF(O31&gt;Q31,1,0))</f>
        <v>0</v>
      </c>
      <c r="AF31" s="174">
        <f>IF(Q31="","",IF(O31&lt;Q31,1,0))</f>
        <v>1</v>
      </c>
      <c r="AG31" s="174"/>
      <c r="AH31" s="174"/>
      <c r="AI31" s="174"/>
      <c r="AJ31" s="174"/>
    </row>
    <row r="32" spans="2:36" s="11" customFormat="1" ht="15" customHeight="1">
      <c r="B32" s="99"/>
      <c r="C32" s="67"/>
      <c r="D32" s="104"/>
      <c r="E32" s="24">
        <f>IF(L29="","",L29)</f>
      </c>
      <c r="F32" s="30" t="s">
        <v>25</v>
      </c>
      <c r="G32" s="24">
        <f>IF(J29="","",J29)</f>
      </c>
      <c r="H32" s="106"/>
      <c r="I32" s="74"/>
      <c r="J32" s="75"/>
      <c r="K32" s="75"/>
      <c r="L32" s="75"/>
      <c r="M32" s="56"/>
      <c r="N32" s="104"/>
      <c r="O32" s="24">
        <v>11</v>
      </c>
      <c r="P32" s="19" t="s">
        <v>25</v>
      </c>
      <c r="Q32" s="24">
        <v>15</v>
      </c>
      <c r="R32" s="106"/>
      <c r="S32" s="59"/>
      <c r="T32" s="62"/>
      <c r="U32" s="102"/>
      <c r="V32" s="59"/>
      <c r="W32" s="102"/>
      <c r="X32" s="22"/>
      <c r="Y32" s="22"/>
      <c r="Z32" s="26"/>
      <c r="AA32" s="26"/>
      <c r="AD32" s="173"/>
      <c r="AE32" s="174">
        <f>IF(O32="","",IF(O32&gt;Q32,1,0))</f>
        <v>0</v>
      </c>
      <c r="AF32" s="174">
        <f>IF(Q32="","",IF(O32&lt;Q32,1,0))</f>
        <v>1</v>
      </c>
      <c r="AG32" s="174"/>
      <c r="AH32" s="174"/>
      <c r="AI32" s="174"/>
      <c r="AJ32" s="174"/>
    </row>
    <row r="33" spans="2:36" s="11" customFormat="1" ht="15" customHeight="1">
      <c r="B33" s="98" t="s">
        <v>98</v>
      </c>
      <c r="C33" s="100" t="s">
        <v>113</v>
      </c>
      <c r="D33" s="17" t="str">
        <f>IF(E33="","",IF(D34&gt;H34,"○","×"))</f>
        <v>×</v>
      </c>
      <c r="E33" s="18">
        <f>IF(Q27="","",Q27)</f>
        <v>8</v>
      </c>
      <c r="F33" s="27" t="s">
        <v>25</v>
      </c>
      <c r="G33" s="18">
        <f>IF(O27="","",O27)</f>
        <v>15</v>
      </c>
      <c r="H33" s="29"/>
      <c r="I33" s="17" t="str">
        <f>IF(J33="","",IF(I34&gt;M34,"○","×"))</f>
        <v>○</v>
      </c>
      <c r="J33" s="18">
        <f>IF(Q30="","",Q30)</f>
        <v>11</v>
      </c>
      <c r="K33" s="19" t="s">
        <v>25</v>
      </c>
      <c r="L33" s="18">
        <f>IF(O30="","",O30)</f>
        <v>15</v>
      </c>
      <c r="M33" s="29"/>
      <c r="N33" s="68"/>
      <c r="O33" s="69"/>
      <c r="P33" s="69"/>
      <c r="Q33" s="69"/>
      <c r="R33" s="70"/>
      <c r="S33" s="57">
        <f>IF(D33="","",COUNTIF(D33:M33,"○"))</f>
        <v>1</v>
      </c>
      <c r="T33" s="60" t="s">
        <v>24</v>
      </c>
      <c r="U33" s="63">
        <f>IF(D33="","",COUNTIF(D33:M33,"×"))</f>
        <v>1</v>
      </c>
      <c r="V33" s="57">
        <f>IF(AD34="","",RANK(AD34,AD27:AD35))</f>
        <v>2</v>
      </c>
      <c r="W33" s="63"/>
      <c r="X33" s="22"/>
      <c r="Y33" s="22"/>
      <c r="Z33" s="26"/>
      <c r="AA33" s="26"/>
      <c r="AD33" s="173"/>
      <c r="AE33" s="174"/>
      <c r="AF33" s="174"/>
      <c r="AG33" s="174"/>
      <c r="AH33" s="174"/>
      <c r="AI33" s="174"/>
      <c r="AJ33" s="174"/>
    </row>
    <row r="34" spans="2:36" s="11" customFormat="1" ht="15" customHeight="1">
      <c r="B34" s="98"/>
      <c r="C34" s="66"/>
      <c r="D34" s="103">
        <f>R28</f>
        <v>0</v>
      </c>
      <c r="E34" s="22">
        <f>IF(Q28="","",Q28)</f>
        <v>2</v>
      </c>
      <c r="F34" s="19" t="s">
        <v>25</v>
      </c>
      <c r="G34" s="22">
        <f>IF(O28="","",O28)</f>
        <v>15</v>
      </c>
      <c r="H34" s="105">
        <f>N28</f>
        <v>2</v>
      </c>
      <c r="I34" s="103">
        <f>R31</f>
        <v>2</v>
      </c>
      <c r="J34" s="22">
        <f>IF(Q31="","",Q31)</f>
        <v>15</v>
      </c>
      <c r="K34" s="19" t="s">
        <v>25</v>
      </c>
      <c r="L34" s="23">
        <f>IF(O31="","",O31)</f>
        <v>8</v>
      </c>
      <c r="M34" s="105">
        <f>N31</f>
        <v>1</v>
      </c>
      <c r="N34" s="71"/>
      <c r="O34" s="72"/>
      <c r="P34" s="72"/>
      <c r="Q34" s="72"/>
      <c r="R34" s="73"/>
      <c r="S34" s="58"/>
      <c r="T34" s="61"/>
      <c r="U34" s="101"/>
      <c r="V34" s="58"/>
      <c r="W34" s="101"/>
      <c r="X34" s="22"/>
      <c r="Y34" s="22"/>
      <c r="Z34" s="26"/>
      <c r="AA34" s="26"/>
      <c r="AD34" s="173">
        <f>IF(S33="","",S33*1000+(D34+I34)*100+((D34+I34)-(H34+M34))*10+((SUM(E33:E35)+SUM(J33:J35))-(SUM(G33:G35)+SUM(L33:L35))))</f>
        <v>1177</v>
      </c>
      <c r="AE34" s="174"/>
      <c r="AF34" s="174"/>
      <c r="AG34" s="174"/>
      <c r="AH34" s="174"/>
      <c r="AI34" s="174"/>
      <c r="AJ34" s="174"/>
    </row>
    <row r="35" spans="2:36" s="11" customFormat="1" ht="15" customHeight="1">
      <c r="B35" s="99"/>
      <c r="C35" s="67"/>
      <c r="D35" s="104"/>
      <c r="E35" s="24">
        <f>IF(Q29="","",Q29)</f>
      </c>
      <c r="F35" s="30" t="s">
        <v>25</v>
      </c>
      <c r="G35" s="24">
        <f>IF(O29="","",O29)</f>
      </c>
      <c r="H35" s="106"/>
      <c r="I35" s="104"/>
      <c r="J35" s="24">
        <f>IF(Q32="","",Q32)</f>
        <v>15</v>
      </c>
      <c r="K35" s="19" t="s">
        <v>25</v>
      </c>
      <c r="L35" s="25">
        <f>IF(O32="","",O32)</f>
        <v>11</v>
      </c>
      <c r="M35" s="106"/>
      <c r="N35" s="74"/>
      <c r="O35" s="75"/>
      <c r="P35" s="75"/>
      <c r="Q35" s="75"/>
      <c r="R35" s="56"/>
      <c r="S35" s="59"/>
      <c r="T35" s="62"/>
      <c r="U35" s="102"/>
      <c r="V35" s="59"/>
      <c r="W35" s="102"/>
      <c r="X35" s="22"/>
      <c r="Y35" s="22"/>
      <c r="Z35" s="26"/>
      <c r="AA35" s="26"/>
      <c r="AD35" s="173"/>
      <c r="AE35" s="174"/>
      <c r="AF35" s="174"/>
      <c r="AG35" s="174"/>
      <c r="AH35" s="174"/>
      <c r="AI35" s="174"/>
      <c r="AJ35" s="174"/>
    </row>
    <row r="36" spans="2:36" s="31" customFormat="1" ht="15" customHeight="1">
      <c r="B36" s="32"/>
      <c r="C36" s="32"/>
      <c r="K36" s="34"/>
      <c r="AD36" s="173"/>
      <c r="AE36" s="174"/>
      <c r="AF36" s="174"/>
      <c r="AG36" s="174"/>
      <c r="AH36" s="174"/>
      <c r="AI36" s="174"/>
      <c r="AJ36" s="174"/>
    </row>
    <row r="37" spans="2:36" s="11" customFormat="1" ht="15" customHeight="1">
      <c r="B37" s="12" t="s">
        <v>37</v>
      </c>
      <c r="C37" s="13"/>
      <c r="D37" s="94" t="s">
        <v>119</v>
      </c>
      <c r="E37" s="95"/>
      <c r="F37" s="95"/>
      <c r="G37" s="95"/>
      <c r="H37" s="96"/>
      <c r="I37" s="94" t="s">
        <v>120</v>
      </c>
      <c r="J37" s="95"/>
      <c r="K37" s="95"/>
      <c r="L37" s="95"/>
      <c r="M37" s="96"/>
      <c r="N37" s="94" t="s">
        <v>121</v>
      </c>
      <c r="O37" s="95"/>
      <c r="P37" s="95"/>
      <c r="Q37" s="95"/>
      <c r="R37" s="96"/>
      <c r="S37" s="14"/>
      <c r="T37" s="15" t="s">
        <v>21</v>
      </c>
      <c r="U37" s="15"/>
      <c r="V37" s="94" t="s">
        <v>22</v>
      </c>
      <c r="W37" s="96"/>
      <c r="AA37" s="16"/>
      <c r="AD37" s="173"/>
      <c r="AE37" s="174"/>
      <c r="AF37" s="174"/>
      <c r="AG37" s="174"/>
      <c r="AH37" s="174"/>
      <c r="AI37" s="174"/>
      <c r="AJ37" s="174"/>
    </row>
    <row r="38" spans="2:36" s="11" customFormat="1" ht="15" customHeight="1">
      <c r="B38" s="97" t="s">
        <v>98</v>
      </c>
      <c r="C38" s="100" t="s">
        <v>308</v>
      </c>
      <c r="D38" s="68"/>
      <c r="E38" s="69"/>
      <c r="F38" s="69"/>
      <c r="G38" s="69"/>
      <c r="H38" s="70"/>
      <c r="I38" s="17" t="str">
        <f>IF(I39="","",IF(I39&gt;M39,"○","×"))</f>
        <v>○</v>
      </c>
      <c r="J38" s="18">
        <v>15</v>
      </c>
      <c r="K38" s="19" t="s">
        <v>25</v>
      </c>
      <c r="L38" s="18">
        <v>10</v>
      </c>
      <c r="M38" s="20"/>
      <c r="N38" s="21" t="str">
        <f>IF(N39="","",IF(N39&gt;R39,"○","×"))</f>
        <v>○</v>
      </c>
      <c r="O38" s="18">
        <v>15</v>
      </c>
      <c r="P38" s="19" t="s">
        <v>25</v>
      </c>
      <c r="Q38" s="18">
        <v>12</v>
      </c>
      <c r="R38" s="20"/>
      <c r="S38" s="57">
        <f>IF(I38="","",COUNTIF(I38:R38,"○"))</f>
        <v>2</v>
      </c>
      <c r="T38" s="60" t="s">
        <v>24</v>
      </c>
      <c r="U38" s="63">
        <f>IF(I38="","",COUNTIF(I38:R38,"×"))</f>
        <v>0</v>
      </c>
      <c r="V38" s="57">
        <f>IF(AD39="","",RANK(AD39,AD38:AD46))</f>
        <v>1</v>
      </c>
      <c r="W38" s="63"/>
      <c r="X38" s="22"/>
      <c r="Y38" s="22"/>
      <c r="Z38" s="16"/>
      <c r="AA38" s="16"/>
      <c r="AD38" s="173"/>
      <c r="AE38" s="174">
        <f>IF(J38="","",IF(J38&gt;L38,1,0))</f>
        <v>1</v>
      </c>
      <c r="AF38" s="174">
        <f>IF(L38="","",IF(J38&lt;L38,1,0))</f>
        <v>0</v>
      </c>
      <c r="AG38" s="174">
        <f>IF(O38="","",IF(O38&gt;Q38,1,0))</f>
        <v>1</v>
      </c>
      <c r="AH38" s="174">
        <f>IF(Q38="","",IF(O38&lt;Q38,1,0))</f>
        <v>0</v>
      </c>
      <c r="AI38" s="174"/>
      <c r="AJ38" s="174"/>
    </row>
    <row r="39" spans="2:36" s="11" customFormat="1" ht="15" customHeight="1">
      <c r="B39" s="98"/>
      <c r="C39" s="66"/>
      <c r="D39" s="71"/>
      <c r="E39" s="72"/>
      <c r="F39" s="72"/>
      <c r="G39" s="72"/>
      <c r="H39" s="73"/>
      <c r="I39" s="103">
        <f>IF(J38="","",SUM(AE38:AE40))</f>
        <v>2</v>
      </c>
      <c r="J39" s="22">
        <v>15</v>
      </c>
      <c r="K39" s="19" t="s">
        <v>25</v>
      </c>
      <c r="L39" s="22">
        <v>2</v>
      </c>
      <c r="M39" s="105">
        <f>IF(L38="","",SUM(AF38:AF40))</f>
        <v>0</v>
      </c>
      <c r="N39" s="103">
        <f>IF(O38="","",SUM(AG38:AG40))</f>
        <v>2</v>
      </c>
      <c r="O39" s="23">
        <v>15</v>
      </c>
      <c r="P39" s="19" t="s">
        <v>25</v>
      </c>
      <c r="Q39" s="23">
        <v>11</v>
      </c>
      <c r="R39" s="105">
        <f>IF(Q38="","",SUM(AH38:AH40))</f>
        <v>0</v>
      </c>
      <c r="S39" s="58"/>
      <c r="T39" s="61"/>
      <c r="U39" s="101"/>
      <c r="V39" s="58"/>
      <c r="W39" s="101"/>
      <c r="X39" s="22"/>
      <c r="Y39" s="22"/>
      <c r="Z39" s="16"/>
      <c r="AA39" s="16"/>
      <c r="AD39" s="173">
        <f>IF(S38="","",S38*1000+(I39+N39)*100+((I39+N39)-(M39+R39))*10+((SUM(J38:J40)+SUM(O38:O40))-(SUM(L38:L40)+SUM(Q38:Q40))))</f>
        <v>2465</v>
      </c>
      <c r="AE39" s="174">
        <f>IF(J39="","",IF(J39&gt;L39,1,0))</f>
        <v>1</v>
      </c>
      <c r="AF39" s="174">
        <f>IF(L39="","",IF(J39&lt;L39,1,0))</f>
        <v>0</v>
      </c>
      <c r="AG39" s="174">
        <f>IF(O39="","",IF(O39&gt;Q39,1,0))</f>
        <v>1</v>
      </c>
      <c r="AH39" s="174">
        <f>IF(Q39="","",IF(O39&lt;Q39,1,0))</f>
        <v>0</v>
      </c>
      <c r="AI39" s="174"/>
      <c r="AJ39" s="174"/>
    </row>
    <row r="40" spans="2:36" s="11" customFormat="1" ht="15" customHeight="1">
      <c r="B40" s="99"/>
      <c r="C40" s="67"/>
      <c r="D40" s="74"/>
      <c r="E40" s="75"/>
      <c r="F40" s="75"/>
      <c r="G40" s="75"/>
      <c r="H40" s="56"/>
      <c r="I40" s="104"/>
      <c r="J40" s="24"/>
      <c r="K40" s="19" t="s">
        <v>25</v>
      </c>
      <c r="L40" s="24"/>
      <c r="M40" s="106"/>
      <c r="N40" s="104"/>
      <c r="O40" s="25"/>
      <c r="P40" s="19" t="s">
        <v>25</v>
      </c>
      <c r="Q40" s="25"/>
      <c r="R40" s="106"/>
      <c r="S40" s="59"/>
      <c r="T40" s="62"/>
      <c r="U40" s="102"/>
      <c r="V40" s="59"/>
      <c r="W40" s="102"/>
      <c r="X40" s="22"/>
      <c r="Y40" s="22"/>
      <c r="Z40" s="26"/>
      <c r="AA40" s="26"/>
      <c r="AD40" s="173"/>
      <c r="AE40" s="174">
        <f>IF(J40="","",IF(J40&gt;L40,1,0))</f>
      </c>
      <c r="AF40" s="174">
        <f>IF(L40="","",IF(J40&lt;L40,1,0))</f>
      </c>
      <c r="AG40" s="174">
        <f>IF(O40="","",IF(O40&gt;Q40,1,0))</f>
      </c>
      <c r="AH40" s="174">
        <f>IF(Q40="","",IF(O40&lt;Q40,1,0))</f>
      </c>
      <c r="AI40" s="174"/>
      <c r="AJ40" s="174"/>
    </row>
    <row r="41" spans="2:36" s="11" customFormat="1" ht="15" customHeight="1">
      <c r="B41" s="97" t="s">
        <v>99</v>
      </c>
      <c r="C41" s="100" t="s">
        <v>117</v>
      </c>
      <c r="D41" s="17" t="str">
        <f>IF(E41="","",IF(D42&gt;H42,"○","×"))</f>
        <v>×</v>
      </c>
      <c r="E41" s="18">
        <f>IF(L38="","",L38)</f>
        <v>10</v>
      </c>
      <c r="F41" s="27" t="s">
        <v>25</v>
      </c>
      <c r="G41" s="18">
        <f>IF(J38="","",J38)</f>
        <v>15</v>
      </c>
      <c r="H41" s="28"/>
      <c r="I41" s="68"/>
      <c r="J41" s="69"/>
      <c r="K41" s="69"/>
      <c r="L41" s="69"/>
      <c r="M41" s="70"/>
      <c r="N41" s="17" t="str">
        <f>IF(O41="","",IF(N42&gt;R42,"○","×"))</f>
        <v>○</v>
      </c>
      <c r="O41" s="18">
        <v>15</v>
      </c>
      <c r="P41" s="27" t="s">
        <v>25</v>
      </c>
      <c r="Q41" s="18">
        <v>9</v>
      </c>
      <c r="R41" s="29"/>
      <c r="S41" s="57">
        <f>IF(D41="","",COUNTIF(D41:R43,"○"))</f>
        <v>1</v>
      </c>
      <c r="T41" s="60" t="s">
        <v>24</v>
      </c>
      <c r="U41" s="63">
        <f>IF(D41="","",COUNTIF(D41:R43,"×"))</f>
        <v>1</v>
      </c>
      <c r="V41" s="57">
        <f>IF(AD42="","",RANK(AD42,AD38:AD46))</f>
        <v>2</v>
      </c>
      <c r="W41" s="63"/>
      <c r="X41" s="22"/>
      <c r="Y41" s="22"/>
      <c r="Z41" s="26"/>
      <c r="AA41" s="26"/>
      <c r="AD41" s="173"/>
      <c r="AE41" s="174">
        <f>IF(O41="","",IF(O41&gt;Q41,1,0))</f>
        <v>1</v>
      </c>
      <c r="AF41" s="174">
        <f>IF(Q41="","",IF(O41&lt;Q41,1,0))</f>
        <v>0</v>
      </c>
      <c r="AG41" s="174"/>
      <c r="AH41" s="174"/>
      <c r="AI41" s="174"/>
      <c r="AJ41" s="174"/>
    </row>
    <row r="42" spans="2:36" s="11" customFormat="1" ht="15" customHeight="1">
      <c r="B42" s="98"/>
      <c r="C42" s="66"/>
      <c r="D42" s="103">
        <f>M39</f>
        <v>0</v>
      </c>
      <c r="E42" s="22">
        <f>IF(L39="","",L39)</f>
        <v>2</v>
      </c>
      <c r="F42" s="19" t="s">
        <v>25</v>
      </c>
      <c r="G42" s="22">
        <f>IF(J39="","",J39)</f>
        <v>15</v>
      </c>
      <c r="H42" s="105">
        <f>I39</f>
        <v>2</v>
      </c>
      <c r="I42" s="71"/>
      <c r="J42" s="72"/>
      <c r="K42" s="72"/>
      <c r="L42" s="72"/>
      <c r="M42" s="73"/>
      <c r="N42" s="103">
        <f>IF(O41="","",SUM(AE41:AE43))</f>
        <v>2</v>
      </c>
      <c r="O42" s="22">
        <v>15</v>
      </c>
      <c r="P42" s="19" t="s">
        <v>25</v>
      </c>
      <c r="Q42" s="22">
        <v>10</v>
      </c>
      <c r="R42" s="105">
        <f>IF(Q41="","",SUM(AF41:AF43))</f>
        <v>0</v>
      </c>
      <c r="S42" s="58"/>
      <c r="T42" s="61"/>
      <c r="U42" s="101"/>
      <c r="V42" s="58"/>
      <c r="W42" s="101"/>
      <c r="X42" s="22"/>
      <c r="Y42" s="22"/>
      <c r="Z42" s="26"/>
      <c r="AA42" s="26"/>
      <c r="AD42" s="173">
        <f>IF(S41="","",S41*1000+(D42+N42)*100+((D42+N42)-(H42+R42))*10+((SUM(E41:E43)+SUM(O41:O43))-(SUM(G41:G43)+SUM(Q41:Q43))))</f>
        <v>1193</v>
      </c>
      <c r="AE42" s="174">
        <f>IF(O42="","",IF(O42&gt;Q42,1,0))</f>
        <v>1</v>
      </c>
      <c r="AF42" s="174">
        <f>IF(Q42="","",IF(O42&lt;Q42,1,0))</f>
        <v>0</v>
      </c>
      <c r="AG42" s="174"/>
      <c r="AH42" s="174"/>
      <c r="AI42" s="174"/>
      <c r="AJ42" s="174"/>
    </row>
    <row r="43" spans="2:36" s="11" customFormat="1" ht="15" customHeight="1">
      <c r="B43" s="99"/>
      <c r="C43" s="67"/>
      <c r="D43" s="104"/>
      <c r="E43" s="24">
        <f>IF(L40="","",L40)</f>
      </c>
      <c r="F43" s="30" t="s">
        <v>25</v>
      </c>
      <c r="G43" s="24">
        <f>IF(J40="","",J40)</f>
      </c>
      <c r="H43" s="106"/>
      <c r="I43" s="74"/>
      <c r="J43" s="75"/>
      <c r="K43" s="75"/>
      <c r="L43" s="75"/>
      <c r="M43" s="56"/>
      <c r="N43" s="104"/>
      <c r="O43" s="24"/>
      <c r="P43" s="19" t="s">
        <v>25</v>
      </c>
      <c r="Q43" s="24"/>
      <c r="R43" s="106"/>
      <c r="S43" s="59"/>
      <c r="T43" s="62"/>
      <c r="U43" s="102"/>
      <c r="V43" s="59"/>
      <c r="W43" s="102"/>
      <c r="X43" s="22"/>
      <c r="Y43" s="22"/>
      <c r="Z43" s="26"/>
      <c r="AA43" s="26"/>
      <c r="AD43" s="173"/>
      <c r="AE43" s="174">
        <f>IF(O43="","",IF(O43&gt;Q43,1,0))</f>
      </c>
      <c r="AF43" s="174">
        <f>IF(Q43="","",IF(O43&lt;Q43,1,0))</f>
      </c>
      <c r="AG43" s="174"/>
      <c r="AH43" s="174"/>
      <c r="AI43" s="174"/>
      <c r="AJ43" s="174"/>
    </row>
    <row r="44" spans="2:36" s="11" customFormat="1" ht="15" customHeight="1">
      <c r="B44" s="98" t="s">
        <v>100</v>
      </c>
      <c r="C44" s="100" t="s">
        <v>118</v>
      </c>
      <c r="D44" s="17" t="str">
        <f>IF(E44="","",IF(D45&gt;H45,"○","×"))</f>
        <v>×</v>
      </c>
      <c r="E44" s="18">
        <f>IF(Q38="","",Q38)</f>
        <v>12</v>
      </c>
      <c r="F44" s="27" t="s">
        <v>25</v>
      </c>
      <c r="G44" s="18">
        <f>IF(O38="","",O38)</f>
        <v>15</v>
      </c>
      <c r="H44" s="29"/>
      <c r="I44" s="17" t="str">
        <f>IF(J44="","",IF(I45&gt;M45,"○","×"))</f>
        <v>×</v>
      </c>
      <c r="J44" s="18">
        <f>IF(Q41="","",Q41)</f>
        <v>9</v>
      </c>
      <c r="K44" s="19" t="s">
        <v>25</v>
      </c>
      <c r="L44" s="18">
        <f>IF(O41="","",O41)</f>
        <v>15</v>
      </c>
      <c r="M44" s="29"/>
      <c r="N44" s="68"/>
      <c r="O44" s="69"/>
      <c r="P44" s="69"/>
      <c r="Q44" s="69"/>
      <c r="R44" s="70"/>
      <c r="S44" s="57">
        <f>IF(D44="","",COUNTIF(D44:M44,"○"))</f>
        <v>0</v>
      </c>
      <c r="T44" s="60" t="s">
        <v>24</v>
      </c>
      <c r="U44" s="63">
        <f>IF(D44="","",COUNTIF(D44:M44,"×"))</f>
        <v>2</v>
      </c>
      <c r="V44" s="57">
        <f>IF(AD45="","",RANK(AD45,AD38:AD46))</f>
        <v>3</v>
      </c>
      <c r="W44" s="63"/>
      <c r="X44" s="22"/>
      <c r="Y44" s="22"/>
      <c r="Z44" s="26"/>
      <c r="AA44" s="26"/>
      <c r="AD44" s="173"/>
      <c r="AE44" s="174"/>
      <c r="AF44" s="174"/>
      <c r="AG44" s="174"/>
      <c r="AH44" s="174"/>
      <c r="AI44" s="174"/>
      <c r="AJ44" s="174"/>
    </row>
    <row r="45" spans="2:36" s="11" customFormat="1" ht="15" customHeight="1">
      <c r="B45" s="98"/>
      <c r="C45" s="66"/>
      <c r="D45" s="103">
        <f>R39</f>
        <v>0</v>
      </c>
      <c r="E45" s="22">
        <f>IF(Q39="","",Q39)</f>
        <v>11</v>
      </c>
      <c r="F45" s="19" t="s">
        <v>25</v>
      </c>
      <c r="G45" s="22">
        <f>IF(O39="","",O39)</f>
        <v>15</v>
      </c>
      <c r="H45" s="105">
        <f>N39</f>
        <v>2</v>
      </c>
      <c r="I45" s="103">
        <f>R42</f>
        <v>0</v>
      </c>
      <c r="J45" s="22">
        <f>IF(Q42="","",Q42)</f>
        <v>10</v>
      </c>
      <c r="K45" s="19" t="s">
        <v>25</v>
      </c>
      <c r="L45" s="23">
        <f>IF(O42="","",O42)</f>
        <v>15</v>
      </c>
      <c r="M45" s="105">
        <f>N42</f>
        <v>2</v>
      </c>
      <c r="N45" s="71"/>
      <c r="O45" s="72"/>
      <c r="P45" s="72"/>
      <c r="Q45" s="72"/>
      <c r="R45" s="73"/>
      <c r="S45" s="58"/>
      <c r="T45" s="61"/>
      <c r="U45" s="101"/>
      <c r="V45" s="58"/>
      <c r="W45" s="101"/>
      <c r="X45" s="22"/>
      <c r="Y45" s="22"/>
      <c r="Z45" s="26"/>
      <c r="AA45" s="26"/>
      <c r="AD45" s="173">
        <f>IF(S44="","",S44*1000+(D45+I45)*100+((D45+I45)-(H45+M45))*10+((SUM(E44:E46)+SUM(J44:J46))-(SUM(G44:G46)+SUM(L44:L46))))</f>
        <v>-58</v>
      </c>
      <c r="AE45" s="174"/>
      <c r="AF45" s="174"/>
      <c r="AG45" s="174"/>
      <c r="AH45" s="174"/>
      <c r="AI45" s="174"/>
      <c r="AJ45" s="174"/>
    </row>
    <row r="46" spans="2:36" s="11" customFormat="1" ht="15" customHeight="1">
      <c r="B46" s="99"/>
      <c r="C46" s="67"/>
      <c r="D46" s="104"/>
      <c r="E46" s="24">
        <f>IF(Q40="","",Q40)</f>
      </c>
      <c r="F46" s="30" t="s">
        <v>25</v>
      </c>
      <c r="G46" s="24">
        <f>IF(O40="","",O40)</f>
      </c>
      <c r="H46" s="106"/>
      <c r="I46" s="104"/>
      <c r="J46" s="24">
        <f>IF(Q43="","",Q43)</f>
      </c>
      <c r="K46" s="30" t="s">
        <v>25</v>
      </c>
      <c r="L46" s="25">
        <f>IF(O43="","",O43)</f>
      </c>
      <c r="M46" s="106"/>
      <c r="N46" s="74"/>
      <c r="O46" s="75"/>
      <c r="P46" s="75"/>
      <c r="Q46" s="75"/>
      <c r="R46" s="56"/>
      <c r="S46" s="59"/>
      <c r="T46" s="62"/>
      <c r="U46" s="102"/>
      <c r="V46" s="59"/>
      <c r="W46" s="102"/>
      <c r="X46" s="22"/>
      <c r="Y46" s="22"/>
      <c r="Z46" s="26"/>
      <c r="AA46" s="26"/>
      <c r="AD46" s="173"/>
      <c r="AE46" s="174"/>
      <c r="AF46" s="174"/>
      <c r="AG46" s="174"/>
      <c r="AH46" s="174"/>
      <c r="AI46" s="174"/>
      <c r="AJ46" s="174"/>
    </row>
    <row r="49" spans="2:3" ht="15.75" customHeight="1">
      <c r="B49" s="35" t="s">
        <v>9</v>
      </c>
      <c r="C49" s="3"/>
    </row>
    <row r="51" spans="2:36" s="11" customFormat="1" ht="15" customHeight="1">
      <c r="B51" s="12" t="s">
        <v>40</v>
      </c>
      <c r="C51" s="13"/>
      <c r="D51" s="94" t="s">
        <v>126</v>
      </c>
      <c r="E51" s="95"/>
      <c r="F51" s="95"/>
      <c r="G51" s="95"/>
      <c r="H51" s="96"/>
      <c r="I51" s="94" t="s">
        <v>127</v>
      </c>
      <c r="J51" s="95"/>
      <c r="K51" s="95"/>
      <c r="L51" s="95"/>
      <c r="M51" s="96"/>
      <c r="N51" s="94" t="s">
        <v>128</v>
      </c>
      <c r="O51" s="95"/>
      <c r="P51" s="95"/>
      <c r="Q51" s="95"/>
      <c r="R51" s="96"/>
      <c r="S51" s="14"/>
      <c r="T51" s="15" t="s">
        <v>21</v>
      </c>
      <c r="U51" s="15"/>
      <c r="V51" s="94" t="s">
        <v>22</v>
      </c>
      <c r="W51" s="96"/>
      <c r="AA51" s="16"/>
      <c r="AD51" s="173"/>
      <c r="AE51" s="174"/>
      <c r="AF51" s="174"/>
      <c r="AG51" s="174"/>
      <c r="AH51" s="174"/>
      <c r="AI51" s="174"/>
      <c r="AJ51" s="174"/>
    </row>
    <row r="52" spans="2:36" s="11" customFormat="1" ht="15" customHeight="1">
      <c r="B52" s="97" t="s">
        <v>124</v>
      </c>
      <c r="C52" s="100" t="s">
        <v>122</v>
      </c>
      <c r="D52" s="68"/>
      <c r="E52" s="69"/>
      <c r="F52" s="69"/>
      <c r="G52" s="69"/>
      <c r="H52" s="70"/>
      <c r="I52" s="17" t="str">
        <f>IF(I53="","",IF(I53&gt;M53,"○","×"))</f>
        <v>×</v>
      </c>
      <c r="J52" s="18">
        <v>7</v>
      </c>
      <c r="K52" s="19" t="s">
        <v>43</v>
      </c>
      <c r="L52" s="18">
        <v>15</v>
      </c>
      <c r="M52" s="20"/>
      <c r="N52" s="21" t="str">
        <f>IF(N53="","",IF(N53&gt;R53,"○","×"))</f>
        <v>○</v>
      </c>
      <c r="O52" s="18">
        <v>17</v>
      </c>
      <c r="P52" s="19" t="s">
        <v>43</v>
      </c>
      <c r="Q52" s="18">
        <v>15</v>
      </c>
      <c r="R52" s="20"/>
      <c r="S52" s="57">
        <f>IF(I52="","",COUNTIF(I52:R52,"○"))</f>
        <v>1</v>
      </c>
      <c r="T52" s="60" t="s">
        <v>24</v>
      </c>
      <c r="U52" s="63">
        <f>IF(I52="","",COUNTIF(I52:R52,"×"))</f>
        <v>1</v>
      </c>
      <c r="V52" s="57">
        <f>IF(AD53="","",RANK(AD53,AD52:AD60))</f>
        <v>2</v>
      </c>
      <c r="W52" s="63"/>
      <c r="X52" s="22"/>
      <c r="Y52" s="22"/>
      <c r="Z52" s="16"/>
      <c r="AA52" s="16"/>
      <c r="AD52" s="173"/>
      <c r="AE52" s="174">
        <f>IF(J52="","",IF(J52&gt;L52,1,0))</f>
        <v>0</v>
      </c>
      <c r="AF52" s="174">
        <f>IF(L52="","",IF(J52&lt;L52,1,0))</f>
        <v>1</v>
      </c>
      <c r="AG52" s="174">
        <f>IF(O52="","",IF(O52&gt;Q52,1,0))</f>
        <v>1</v>
      </c>
      <c r="AH52" s="174">
        <f>IF(Q52="","",IF(O52&lt;Q52,1,0))</f>
        <v>0</v>
      </c>
      <c r="AI52" s="174"/>
      <c r="AJ52" s="174"/>
    </row>
    <row r="53" spans="2:36" s="11" customFormat="1" ht="15" customHeight="1">
      <c r="B53" s="98"/>
      <c r="C53" s="66"/>
      <c r="D53" s="71"/>
      <c r="E53" s="72"/>
      <c r="F53" s="72"/>
      <c r="G53" s="72"/>
      <c r="H53" s="73"/>
      <c r="I53" s="103">
        <f>IF(J52="","",SUM(AE52:AE54))</f>
        <v>0</v>
      </c>
      <c r="J53" s="22">
        <v>7</v>
      </c>
      <c r="K53" s="19" t="s">
        <v>44</v>
      </c>
      <c r="L53" s="22">
        <v>15</v>
      </c>
      <c r="M53" s="105">
        <f>IF(L52="","",SUM(AF52:AF54))</f>
        <v>2</v>
      </c>
      <c r="N53" s="103">
        <f>IF(O52="","",SUM(AG52:AG54))</f>
        <v>2</v>
      </c>
      <c r="O53" s="23">
        <v>7</v>
      </c>
      <c r="P53" s="19" t="s">
        <v>44</v>
      </c>
      <c r="Q53" s="23">
        <v>15</v>
      </c>
      <c r="R53" s="105">
        <f>IF(Q52="","",SUM(AH52:AH54))</f>
        <v>1</v>
      </c>
      <c r="S53" s="58"/>
      <c r="T53" s="61"/>
      <c r="U53" s="101"/>
      <c r="V53" s="58"/>
      <c r="W53" s="101"/>
      <c r="X53" s="22"/>
      <c r="Y53" s="22"/>
      <c r="Z53" s="16"/>
      <c r="AA53" s="16"/>
      <c r="AD53" s="173">
        <f>IF(S52="","",S52*1000+(I53+N53)*100+((I53+N53)-(M53+R53))*10+((SUM(J52:J54)+SUM(O52:O54))-(SUM(L52:L54)+SUM(Q52:Q54))))</f>
        <v>1170</v>
      </c>
      <c r="AE53" s="174">
        <f>IF(J53="","",IF(J53&gt;L53,1,0))</f>
        <v>0</v>
      </c>
      <c r="AF53" s="174">
        <f>IF(L53="","",IF(J53&lt;L53,1,0))</f>
        <v>1</v>
      </c>
      <c r="AG53" s="174">
        <f>IF(O53="","",IF(O53&gt;Q53,1,0))</f>
        <v>0</v>
      </c>
      <c r="AH53" s="174">
        <f>IF(Q53="","",IF(O53&lt;Q53,1,0))</f>
        <v>1</v>
      </c>
      <c r="AI53" s="174"/>
      <c r="AJ53" s="174"/>
    </row>
    <row r="54" spans="2:36" s="11" customFormat="1" ht="15" customHeight="1">
      <c r="B54" s="99"/>
      <c r="C54" s="67"/>
      <c r="D54" s="74"/>
      <c r="E54" s="75"/>
      <c r="F54" s="75"/>
      <c r="G54" s="75"/>
      <c r="H54" s="56"/>
      <c r="I54" s="104"/>
      <c r="J54" s="24"/>
      <c r="K54" s="19" t="s">
        <v>25</v>
      </c>
      <c r="L54" s="24"/>
      <c r="M54" s="106"/>
      <c r="N54" s="104"/>
      <c r="O54" s="25">
        <v>15</v>
      </c>
      <c r="P54" s="19" t="s">
        <v>25</v>
      </c>
      <c r="Q54" s="25">
        <v>13</v>
      </c>
      <c r="R54" s="106"/>
      <c r="S54" s="59"/>
      <c r="T54" s="62"/>
      <c r="U54" s="102"/>
      <c r="V54" s="59"/>
      <c r="W54" s="102"/>
      <c r="X54" s="22"/>
      <c r="Y54" s="22"/>
      <c r="Z54" s="26"/>
      <c r="AA54" s="26"/>
      <c r="AD54" s="173"/>
      <c r="AE54" s="174">
        <f>IF(J54="","",IF(J54&gt;L54,1,0))</f>
      </c>
      <c r="AF54" s="174">
        <f>IF(L54="","",IF(J54&lt;L54,1,0))</f>
      </c>
      <c r="AG54" s="174">
        <f>IF(O54="","",IF(O54&gt;Q54,1,0))</f>
        <v>1</v>
      </c>
      <c r="AH54" s="174">
        <f>IF(Q54="","",IF(O54&lt;Q54,1,0))</f>
        <v>0</v>
      </c>
      <c r="AI54" s="174"/>
      <c r="AJ54" s="174"/>
    </row>
    <row r="55" spans="2:36" s="11" customFormat="1" ht="15" customHeight="1">
      <c r="B55" s="97" t="s">
        <v>99</v>
      </c>
      <c r="C55" s="100" t="s">
        <v>306</v>
      </c>
      <c r="D55" s="17" t="str">
        <f>IF(E55="","",IF(D56&gt;H56,"○","×"))</f>
        <v>○</v>
      </c>
      <c r="E55" s="18">
        <f>IF(L52="","",L52)</f>
        <v>15</v>
      </c>
      <c r="F55" s="27" t="s">
        <v>45</v>
      </c>
      <c r="G55" s="18">
        <f>IF(J52="","",J52)</f>
        <v>7</v>
      </c>
      <c r="H55" s="28"/>
      <c r="I55" s="68"/>
      <c r="J55" s="69"/>
      <c r="K55" s="69"/>
      <c r="L55" s="69"/>
      <c r="M55" s="70"/>
      <c r="N55" s="17" t="str">
        <f>IF(O55="","",IF(N56&gt;R56,"○","×"))</f>
        <v>○</v>
      </c>
      <c r="O55" s="18">
        <v>15</v>
      </c>
      <c r="P55" s="27" t="s">
        <v>45</v>
      </c>
      <c r="Q55" s="18">
        <v>7</v>
      </c>
      <c r="R55" s="29"/>
      <c r="S55" s="57">
        <f>IF(D55="","",COUNTIF(D55:R57,"○"))</f>
        <v>2</v>
      </c>
      <c r="T55" s="60" t="s">
        <v>24</v>
      </c>
      <c r="U55" s="63">
        <f>IF(D55="","",COUNTIF(D55:R57,"×"))</f>
        <v>0</v>
      </c>
      <c r="V55" s="57">
        <f>IF(AD56="","",RANK(AD56,AD52:AD60))</f>
        <v>1</v>
      </c>
      <c r="W55" s="63"/>
      <c r="X55" s="22"/>
      <c r="Y55" s="22"/>
      <c r="Z55" s="26"/>
      <c r="AA55" s="26"/>
      <c r="AD55" s="173"/>
      <c r="AE55" s="174">
        <f>IF(O55="","",IF(O55&gt;Q55,1,0))</f>
        <v>1</v>
      </c>
      <c r="AF55" s="174">
        <f>IF(Q55="","",IF(O55&lt;Q55,1,0))</f>
        <v>0</v>
      </c>
      <c r="AG55" s="174"/>
      <c r="AH55" s="174"/>
      <c r="AI55" s="174"/>
      <c r="AJ55" s="174"/>
    </row>
    <row r="56" spans="2:36" s="11" customFormat="1" ht="15" customHeight="1">
      <c r="B56" s="98"/>
      <c r="C56" s="66"/>
      <c r="D56" s="103">
        <f>M53</f>
        <v>2</v>
      </c>
      <c r="E56" s="22">
        <f>IF(L53="","",L53)</f>
        <v>15</v>
      </c>
      <c r="F56" s="19" t="s">
        <v>46</v>
      </c>
      <c r="G56" s="22">
        <f>IF(J53="","",J53)</f>
        <v>7</v>
      </c>
      <c r="H56" s="105">
        <f>I53</f>
        <v>0</v>
      </c>
      <c r="I56" s="71"/>
      <c r="J56" s="72"/>
      <c r="K56" s="72"/>
      <c r="L56" s="72"/>
      <c r="M56" s="73"/>
      <c r="N56" s="103">
        <f>IF(O55="","",SUM(AE55:AE57))</f>
        <v>2</v>
      </c>
      <c r="O56" s="22">
        <v>15</v>
      </c>
      <c r="P56" s="19" t="s">
        <v>34</v>
      </c>
      <c r="Q56" s="22">
        <v>13</v>
      </c>
      <c r="R56" s="105">
        <f>IF(Q55="","",SUM(AF55:AF57))</f>
        <v>0</v>
      </c>
      <c r="S56" s="58"/>
      <c r="T56" s="61"/>
      <c r="U56" s="101"/>
      <c r="V56" s="58"/>
      <c r="W56" s="101"/>
      <c r="X56" s="22"/>
      <c r="Y56" s="22"/>
      <c r="Z56" s="26"/>
      <c r="AA56" s="26"/>
      <c r="AD56" s="173">
        <f>IF(S55="","",S55*1000+(D56+N56)*100+((D56+N56)-(H56+R56))*10+((SUM(E55:E57)+SUM(O55:O57))-(SUM(G55:G57)+SUM(Q55:Q57))))</f>
        <v>2466</v>
      </c>
      <c r="AE56" s="174">
        <f>IF(O56="","",IF(O56&gt;Q56,1,0))</f>
        <v>1</v>
      </c>
      <c r="AF56" s="174">
        <f>IF(Q56="","",IF(O56&lt;Q56,1,0))</f>
        <v>0</v>
      </c>
      <c r="AG56" s="174"/>
      <c r="AH56" s="174"/>
      <c r="AI56" s="174"/>
      <c r="AJ56" s="174"/>
    </row>
    <row r="57" spans="2:36" s="11" customFormat="1" ht="15" customHeight="1">
      <c r="B57" s="99"/>
      <c r="C57" s="67"/>
      <c r="D57" s="104"/>
      <c r="E57" s="24">
        <f>IF(L54="","",L54)</f>
      </c>
      <c r="F57" s="30" t="s">
        <v>44</v>
      </c>
      <c r="G57" s="24">
        <f>IF(J54="","",J54)</f>
      </c>
      <c r="H57" s="106"/>
      <c r="I57" s="74"/>
      <c r="J57" s="75"/>
      <c r="K57" s="75"/>
      <c r="L57" s="75"/>
      <c r="M57" s="56"/>
      <c r="N57" s="104"/>
      <c r="O57" s="24"/>
      <c r="P57" s="19" t="s">
        <v>44</v>
      </c>
      <c r="Q57" s="24"/>
      <c r="R57" s="106"/>
      <c r="S57" s="59"/>
      <c r="T57" s="62"/>
      <c r="U57" s="102"/>
      <c r="V57" s="59"/>
      <c r="W57" s="102"/>
      <c r="X57" s="22"/>
      <c r="Y57" s="22"/>
      <c r="Z57" s="26"/>
      <c r="AA57" s="26"/>
      <c r="AD57" s="173"/>
      <c r="AE57" s="174">
        <f>IF(O57="","",IF(O57&gt;Q57,1,0))</f>
      </c>
      <c r="AF57" s="174">
        <f>IF(Q57="","",IF(O57&lt;Q57,1,0))</f>
      </c>
      <c r="AG57" s="174"/>
      <c r="AH57" s="174"/>
      <c r="AI57" s="174"/>
      <c r="AJ57" s="174"/>
    </row>
    <row r="58" spans="2:36" s="11" customFormat="1" ht="15" customHeight="1">
      <c r="B58" s="98" t="s">
        <v>125</v>
      </c>
      <c r="C58" s="100" t="s">
        <v>123</v>
      </c>
      <c r="D58" s="17" t="str">
        <f>IF(E58="","",IF(D59&gt;H59,"○","×"))</f>
        <v>×</v>
      </c>
      <c r="E58" s="18">
        <f>IF(Q52="","",Q52)</f>
        <v>15</v>
      </c>
      <c r="F58" s="27" t="s">
        <v>45</v>
      </c>
      <c r="G58" s="18">
        <f>IF(O52="","",O52)</f>
        <v>17</v>
      </c>
      <c r="H58" s="29"/>
      <c r="I58" s="17" t="str">
        <f>IF(J58="","",IF(I59&gt;M59,"○","×"))</f>
        <v>×</v>
      </c>
      <c r="J58" s="18">
        <f>IF(Q55="","",Q55)</f>
        <v>7</v>
      </c>
      <c r="K58" s="19" t="s">
        <v>45</v>
      </c>
      <c r="L58" s="18">
        <f>IF(O55="","",O55)</f>
        <v>15</v>
      </c>
      <c r="M58" s="29"/>
      <c r="N58" s="68"/>
      <c r="O58" s="69"/>
      <c r="P58" s="69"/>
      <c r="Q58" s="69"/>
      <c r="R58" s="70"/>
      <c r="S58" s="57">
        <f>IF(D58="","",COUNTIF(D58:M58,"○"))</f>
        <v>0</v>
      </c>
      <c r="T58" s="60" t="s">
        <v>24</v>
      </c>
      <c r="U58" s="63">
        <f>IF(D58="","",COUNTIF(D58:M58,"×"))</f>
        <v>2</v>
      </c>
      <c r="V58" s="57">
        <f>IF(AD59="","",RANK(AD59,AD52:AD60))</f>
        <v>3</v>
      </c>
      <c r="W58" s="63"/>
      <c r="X58" s="22"/>
      <c r="Y58" s="22"/>
      <c r="Z58" s="26"/>
      <c r="AA58" s="26"/>
      <c r="AD58" s="173"/>
      <c r="AE58" s="174"/>
      <c r="AF58" s="174"/>
      <c r="AG58" s="174"/>
      <c r="AH58" s="174"/>
      <c r="AI58" s="174"/>
      <c r="AJ58" s="174"/>
    </row>
    <row r="59" spans="2:36" s="11" customFormat="1" ht="15" customHeight="1">
      <c r="B59" s="98"/>
      <c r="C59" s="66"/>
      <c r="D59" s="103">
        <f>R53</f>
        <v>1</v>
      </c>
      <c r="E59" s="22">
        <f>IF(Q53="","",Q53)</f>
        <v>15</v>
      </c>
      <c r="F59" s="19" t="s">
        <v>31</v>
      </c>
      <c r="G59" s="22">
        <f>IF(O53="","",O53)</f>
        <v>7</v>
      </c>
      <c r="H59" s="105">
        <f>N53</f>
        <v>2</v>
      </c>
      <c r="I59" s="103">
        <f>R56</f>
        <v>0</v>
      </c>
      <c r="J59" s="22">
        <f>IF(Q56="","",Q56)</f>
        <v>13</v>
      </c>
      <c r="K59" s="19" t="s">
        <v>32</v>
      </c>
      <c r="L59" s="23">
        <f>IF(O56="","",O56)</f>
        <v>15</v>
      </c>
      <c r="M59" s="105">
        <f>N56</f>
        <v>2</v>
      </c>
      <c r="N59" s="71"/>
      <c r="O59" s="72"/>
      <c r="P59" s="72"/>
      <c r="Q59" s="72"/>
      <c r="R59" s="73"/>
      <c r="S59" s="58"/>
      <c r="T59" s="61"/>
      <c r="U59" s="101"/>
      <c r="V59" s="58"/>
      <c r="W59" s="101"/>
      <c r="X59" s="22"/>
      <c r="Y59" s="22"/>
      <c r="Z59" s="26"/>
      <c r="AA59" s="26"/>
      <c r="AD59" s="173">
        <f>IF(S58="","",S58*1000+(D59+I59)*100+((D59+I59)-(H59+M59))*10+((SUM(E58:E60)+SUM(J58:J60))-(SUM(G58:G60)+SUM(L58:L60))))</f>
        <v>64</v>
      </c>
      <c r="AE59" s="174"/>
      <c r="AF59" s="174"/>
      <c r="AG59" s="174"/>
      <c r="AH59" s="174"/>
      <c r="AI59" s="174"/>
      <c r="AJ59" s="174"/>
    </row>
    <row r="60" spans="2:36" s="11" customFormat="1" ht="15" customHeight="1">
      <c r="B60" s="99"/>
      <c r="C60" s="67"/>
      <c r="D60" s="104"/>
      <c r="E60" s="24">
        <f>IF(Q54="","",Q54)</f>
        <v>13</v>
      </c>
      <c r="F60" s="30" t="s">
        <v>47</v>
      </c>
      <c r="G60" s="24">
        <f>IF(O54="","",O54)</f>
        <v>15</v>
      </c>
      <c r="H60" s="106"/>
      <c r="I60" s="104"/>
      <c r="J60" s="24">
        <f>IF(Q57="","",Q57)</f>
      </c>
      <c r="K60" s="19" t="s">
        <v>48</v>
      </c>
      <c r="L60" s="25">
        <f>IF(O57="","",O57)</f>
      </c>
      <c r="M60" s="106"/>
      <c r="N60" s="74"/>
      <c r="O60" s="75"/>
      <c r="P60" s="75"/>
      <c r="Q60" s="75"/>
      <c r="R60" s="56"/>
      <c r="S60" s="59"/>
      <c r="T60" s="62"/>
      <c r="U60" s="102"/>
      <c r="V60" s="59"/>
      <c r="W60" s="102"/>
      <c r="X60" s="22"/>
      <c r="Y60" s="22"/>
      <c r="Z60" s="26"/>
      <c r="AA60" s="26"/>
      <c r="AD60" s="173"/>
      <c r="AE60" s="174"/>
      <c r="AF60" s="174"/>
      <c r="AG60" s="174"/>
      <c r="AH60" s="174"/>
      <c r="AI60" s="174"/>
      <c r="AJ60" s="174"/>
    </row>
    <row r="61" spans="2:36" s="31" customFormat="1" ht="15" customHeight="1">
      <c r="B61" s="32"/>
      <c r="C61" s="32"/>
      <c r="E61" s="33"/>
      <c r="F61" s="33"/>
      <c r="G61" s="33"/>
      <c r="J61" s="33"/>
      <c r="K61" s="33"/>
      <c r="L61" s="33"/>
      <c r="O61" s="33"/>
      <c r="P61" s="33"/>
      <c r="Q61" s="33"/>
      <c r="R61" s="33"/>
      <c r="AD61" s="173"/>
      <c r="AE61" s="174"/>
      <c r="AF61" s="174"/>
      <c r="AG61" s="174"/>
      <c r="AH61" s="174"/>
      <c r="AI61" s="174"/>
      <c r="AJ61" s="174"/>
    </row>
    <row r="62" spans="2:36" s="11" customFormat="1" ht="15" customHeight="1">
      <c r="B62" s="12" t="s">
        <v>41</v>
      </c>
      <c r="C62" s="13"/>
      <c r="D62" s="94" t="s">
        <v>132</v>
      </c>
      <c r="E62" s="95"/>
      <c r="F62" s="95"/>
      <c r="G62" s="95"/>
      <c r="H62" s="96"/>
      <c r="I62" s="94" t="s">
        <v>133</v>
      </c>
      <c r="J62" s="95"/>
      <c r="K62" s="95"/>
      <c r="L62" s="95"/>
      <c r="M62" s="96"/>
      <c r="N62" s="94" t="s">
        <v>134</v>
      </c>
      <c r="O62" s="95"/>
      <c r="P62" s="95"/>
      <c r="Q62" s="95"/>
      <c r="R62" s="96"/>
      <c r="S62" s="14"/>
      <c r="T62" s="15" t="s">
        <v>21</v>
      </c>
      <c r="U62" s="15"/>
      <c r="V62" s="94" t="s">
        <v>22</v>
      </c>
      <c r="W62" s="96"/>
      <c r="AA62" s="16"/>
      <c r="AD62" s="173"/>
      <c r="AE62" s="174"/>
      <c r="AF62" s="174"/>
      <c r="AG62" s="174"/>
      <c r="AH62" s="174"/>
      <c r="AI62" s="174"/>
      <c r="AJ62" s="174"/>
    </row>
    <row r="63" spans="2:36" s="11" customFormat="1" ht="15" customHeight="1">
      <c r="B63" s="97" t="s">
        <v>124</v>
      </c>
      <c r="C63" s="100" t="s">
        <v>129</v>
      </c>
      <c r="D63" s="68"/>
      <c r="E63" s="69"/>
      <c r="F63" s="69"/>
      <c r="G63" s="69"/>
      <c r="H63" s="70"/>
      <c r="I63" s="17" t="str">
        <f>IF(I64="","",IF(I64&gt;M64,"○","×"))</f>
        <v>×</v>
      </c>
      <c r="J63" s="18">
        <v>14</v>
      </c>
      <c r="K63" s="19" t="s">
        <v>49</v>
      </c>
      <c r="L63" s="18">
        <v>16</v>
      </c>
      <c r="M63" s="20"/>
      <c r="N63" s="21" t="str">
        <f>IF(N64="","",IF(N64&gt;R64,"○","×"))</f>
        <v>×</v>
      </c>
      <c r="O63" s="18">
        <v>7</v>
      </c>
      <c r="P63" s="19" t="s">
        <v>49</v>
      </c>
      <c r="Q63" s="18">
        <v>15</v>
      </c>
      <c r="R63" s="20"/>
      <c r="S63" s="57">
        <f>IF(I63="","",COUNTIF(I63:R63,"○"))</f>
        <v>0</v>
      </c>
      <c r="T63" s="60" t="s">
        <v>24</v>
      </c>
      <c r="U63" s="63">
        <f>IF(I63="","",COUNTIF(I63:R63,"×"))</f>
        <v>2</v>
      </c>
      <c r="V63" s="57">
        <f>IF(AD64="","",RANK(AD64,AD63:AD71))</f>
        <v>3</v>
      </c>
      <c r="W63" s="63"/>
      <c r="X63" s="22"/>
      <c r="Y63" s="22"/>
      <c r="Z63" s="16"/>
      <c r="AA63" s="16"/>
      <c r="AD63" s="173"/>
      <c r="AE63" s="174">
        <f>IF(J63="","",IF(J63&gt;L63,1,0))</f>
        <v>0</v>
      </c>
      <c r="AF63" s="174">
        <f>IF(L63="","",IF(J63&lt;L63,1,0))</f>
        <v>1</v>
      </c>
      <c r="AG63" s="174">
        <f>IF(O63="","",IF(O63&gt;Q63,1,0))</f>
        <v>0</v>
      </c>
      <c r="AH63" s="174">
        <f>IF(Q63="","",IF(O63&lt;Q63,1,0))</f>
        <v>1</v>
      </c>
      <c r="AI63" s="174"/>
      <c r="AJ63" s="174"/>
    </row>
    <row r="64" spans="2:36" s="11" customFormat="1" ht="15" customHeight="1">
      <c r="B64" s="98"/>
      <c r="C64" s="66"/>
      <c r="D64" s="71"/>
      <c r="E64" s="72"/>
      <c r="F64" s="72"/>
      <c r="G64" s="72"/>
      <c r="H64" s="73"/>
      <c r="I64" s="103">
        <f>IF(J63="","",SUM(AE63:AE65))</f>
        <v>0</v>
      </c>
      <c r="J64" s="22">
        <v>13</v>
      </c>
      <c r="K64" s="19" t="s">
        <v>34</v>
      </c>
      <c r="L64" s="22">
        <v>15</v>
      </c>
      <c r="M64" s="105">
        <f>IF(L63="","",SUM(AF63:AF65))</f>
        <v>2</v>
      </c>
      <c r="N64" s="103">
        <f>IF(O63="","",SUM(AG63:AG65))</f>
        <v>0</v>
      </c>
      <c r="O64" s="23">
        <v>13</v>
      </c>
      <c r="P64" s="19" t="s">
        <v>25</v>
      </c>
      <c r="Q64" s="23">
        <v>15</v>
      </c>
      <c r="R64" s="105">
        <f>IF(Q63="","",SUM(AH63:AH65))</f>
        <v>2</v>
      </c>
      <c r="S64" s="58"/>
      <c r="T64" s="61"/>
      <c r="U64" s="101"/>
      <c r="V64" s="58"/>
      <c r="W64" s="101"/>
      <c r="X64" s="22"/>
      <c r="Y64" s="22"/>
      <c r="Z64" s="16"/>
      <c r="AA64" s="16"/>
      <c r="AD64" s="173">
        <f>IF(S63="","",S63*1000+(I64+N64)*100+((I64+N64)-(M64+R64))*10+((SUM(J63:J65)+SUM(O63:O65))-(SUM(L63:L65)+SUM(Q63:Q65))))</f>
        <v>-54</v>
      </c>
      <c r="AE64" s="174">
        <f>IF(J64="","",IF(J64&gt;L64,1,0))</f>
        <v>0</v>
      </c>
      <c r="AF64" s="174">
        <f>IF(L64="","",IF(J64&lt;L64,1,0))</f>
        <v>1</v>
      </c>
      <c r="AG64" s="174">
        <f>IF(O64="","",IF(O64&gt;Q64,1,0))</f>
        <v>0</v>
      </c>
      <c r="AH64" s="174">
        <f>IF(Q64="","",IF(O64&lt;Q64,1,0))</f>
        <v>1</v>
      </c>
      <c r="AI64" s="174"/>
      <c r="AJ64" s="174"/>
    </row>
    <row r="65" spans="2:36" s="11" customFormat="1" ht="15" customHeight="1">
      <c r="B65" s="99"/>
      <c r="C65" s="67"/>
      <c r="D65" s="74"/>
      <c r="E65" s="75"/>
      <c r="F65" s="75"/>
      <c r="G65" s="75"/>
      <c r="H65" s="56"/>
      <c r="I65" s="104"/>
      <c r="J65" s="24"/>
      <c r="K65" s="19" t="s">
        <v>43</v>
      </c>
      <c r="L65" s="24"/>
      <c r="M65" s="106"/>
      <c r="N65" s="104"/>
      <c r="O65" s="25"/>
      <c r="P65" s="19" t="s">
        <v>43</v>
      </c>
      <c r="Q65" s="25"/>
      <c r="R65" s="106"/>
      <c r="S65" s="59"/>
      <c r="T65" s="62"/>
      <c r="U65" s="102"/>
      <c r="V65" s="59"/>
      <c r="W65" s="102"/>
      <c r="X65" s="22"/>
      <c r="Y65" s="22"/>
      <c r="Z65" s="26"/>
      <c r="AA65" s="26"/>
      <c r="AD65" s="173"/>
      <c r="AE65" s="174">
        <f>IF(J65="","",IF(J65&gt;L65,1,0))</f>
      </c>
      <c r="AF65" s="174">
        <f>IF(L65="","",IF(J65&lt;L65,1,0))</f>
      </c>
      <c r="AG65" s="174">
        <f>IF(O65="","",IF(O65&gt;Q65,1,0))</f>
      </c>
      <c r="AH65" s="174">
        <f>IF(Q65="","",IF(O65&lt;Q65,1,0))</f>
      </c>
      <c r="AI65" s="174"/>
      <c r="AJ65" s="174"/>
    </row>
    <row r="66" spans="2:36" s="11" customFormat="1" ht="15" customHeight="1">
      <c r="B66" s="97" t="s">
        <v>98</v>
      </c>
      <c r="C66" s="100" t="s">
        <v>130</v>
      </c>
      <c r="D66" s="17" t="str">
        <f>IF(E66="","",IF(D67&gt;H67,"○","×"))</f>
        <v>○</v>
      </c>
      <c r="E66" s="18">
        <f>IF(L63="","",L63)</f>
        <v>16</v>
      </c>
      <c r="F66" s="27" t="s">
        <v>50</v>
      </c>
      <c r="G66" s="18">
        <f>IF(J63="","",J63)</f>
        <v>14</v>
      </c>
      <c r="H66" s="28"/>
      <c r="I66" s="68"/>
      <c r="J66" s="69"/>
      <c r="K66" s="69"/>
      <c r="L66" s="69"/>
      <c r="M66" s="70"/>
      <c r="N66" s="17" t="str">
        <f>IF(O66="","",IF(N67&gt;R67,"○","×"))</f>
        <v>×</v>
      </c>
      <c r="O66" s="18">
        <v>8</v>
      </c>
      <c r="P66" s="27" t="s">
        <v>50</v>
      </c>
      <c r="Q66" s="18">
        <v>15</v>
      </c>
      <c r="R66" s="29"/>
      <c r="S66" s="57">
        <f>IF(D66="","",COUNTIF(D66:R68,"○"))</f>
        <v>1</v>
      </c>
      <c r="T66" s="60" t="s">
        <v>24</v>
      </c>
      <c r="U66" s="63">
        <f>IF(D66="","",COUNTIF(D66:R68,"×"))</f>
        <v>1</v>
      </c>
      <c r="V66" s="57">
        <f>IF(AD67="","",RANK(AD67,AD63:AD71))</f>
        <v>2</v>
      </c>
      <c r="W66" s="63"/>
      <c r="X66" s="22"/>
      <c r="Y66" s="22"/>
      <c r="Z66" s="26"/>
      <c r="AA66" s="26"/>
      <c r="AD66" s="173"/>
      <c r="AE66" s="174">
        <f>IF(O66="","",IF(O66&gt;Q66,1,0))</f>
        <v>0</v>
      </c>
      <c r="AF66" s="174">
        <f>IF(Q66="","",IF(O66&lt;Q66,1,0))</f>
        <v>1</v>
      </c>
      <c r="AG66" s="174"/>
      <c r="AH66" s="174"/>
      <c r="AI66" s="174"/>
      <c r="AJ66" s="174"/>
    </row>
    <row r="67" spans="2:36" s="11" customFormat="1" ht="15" customHeight="1">
      <c r="B67" s="98"/>
      <c r="C67" s="66"/>
      <c r="D67" s="103">
        <f>M64</f>
        <v>2</v>
      </c>
      <c r="E67" s="22">
        <f>IF(L64="","",L64)</f>
        <v>15</v>
      </c>
      <c r="F67" s="19" t="s">
        <v>25</v>
      </c>
      <c r="G67" s="22">
        <f>IF(J64="","",J64)</f>
        <v>13</v>
      </c>
      <c r="H67" s="105">
        <f>I64</f>
        <v>0</v>
      </c>
      <c r="I67" s="71"/>
      <c r="J67" s="72"/>
      <c r="K67" s="72"/>
      <c r="L67" s="72"/>
      <c r="M67" s="73"/>
      <c r="N67" s="103">
        <f>IF(O66="","",SUM(AE66:AE68))</f>
        <v>0</v>
      </c>
      <c r="O67" s="22">
        <v>9</v>
      </c>
      <c r="P67" s="19" t="s">
        <v>34</v>
      </c>
      <c r="Q67" s="22">
        <v>15</v>
      </c>
      <c r="R67" s="105">
        <f>IF(Q66="","",SUM(AF66:AF68))</f>
        <v>2</v>
      </c>
      <c r="S67" s="58"/>
      <c r="T67" s="61"/>
      <c r="U67" s="101"/>
      <c r="V67" s="58"/>
      <c r="W67" s="101"/>
      <c r="X67" s="22"/>
      <c r="Y67" s="22"/>
      <c r="Z67" s="26"/>
      <c r="AA67" s="26"/>
      <c r="AD67" s="173">
        <f>IF(S66="","",S66*1000+(D67+N67)*100+((D67+N67)-(H67+R67))*10+((SUM(E66:E68)+SUM(O66:O68))-(SUM(G66:G68)+SUM(Q66:Q68))))</f>
        <v>1191</v>
      </c>
      <c r="AE67" s="174">
        <f>IF(O67="","",IF(O67&gt;Q67,1,0))</f>
        <v>0</v>
      </c>
      <c r="AF67" s="174">
        <f>IF(Q67="","",IF(O67&lt;Q67,1,0))</f>
        <v>1</v>
      </c>
      <c r="AG67" s="174"/>
      <c r="AH67" s="174"/>
      <c r="AI67" s="174"/>
      <c r="AJ67" s="174"/>
    </row>
    <row r="68" spans="2:36" s="11" customFormat="1" ht="15" customHeight="1">
      <c r="B68" s="99"/>
      <c r="C68" s="67"/>
      <c r="D68" s="104"/>
      <c r="E68" s="24">
        <f>IF(L65="","",L65)</f>
      </c>
      <c r="F68" s="30" t="s">
        <v>51</v>
      </c>
      <c r="G68" s="24">
        <f>IF(J65="","",J65)</f>
      </c>
      <c r="H68" s="106"/>
      <c r="I68" s="74"/>
      <c r="J68" s="75"/>
      <c r="K68" s="75"/>
      <c r="L68" s="75"/>
      <c r="M68" s="56"/>
      <c r="N68" s="104"/>
      <c r="O68" s="24"/>
      <c r="P68" s="19" t="s">
        <v>46</v>
      </c>
      <c r="Q68" s="24"/>
      <c r="R68" s="106"/>
      <c r="S68" s="59"/>
      <c r="T68" s="62"/>
      <c r="U68" s="102"/>
      <c r="V68" s="59"/>
      <c r="W68" s="102"/>
      <c r="X68" s="22"/>
      <c r="Y68" s="22"/>
      <c r="Z68" s="26"/>
      <c r="AA68" s="26"/>
      <c r="AD68" s="173"/>
      <c r="AE68" s="174">
        <f>IF(O68="","",IF(O68&gt;Q68,1,0))</f>
      </c>
      <c r="AF68" s="174">
        <f>IF(Q68="","",IF(O68&lt;Q68,1,0))</f>
      </c>
      <c r="AG68" s="174"/>
      <c r="AH68" s="174"/>
      <c r="AI68" s="174"/>
      <c r="AJ68" s="174"/>
    </row>
    <row r="69" spans="2:36" s="11" customFormat="1" ht="15" customHeight="1">
      <c r="B69" s="98" t="s">
        <v>99</v>
      </c>
      <c r="C69" s="100" t="s">
        <v>131</v>
      </c>
      <c r="D69" s="17" t="str">
        <f>IF(E69="","",IF(D70&gt;H70,"○","×"))</f>
        <v>○</v>
      </c>
      <c r="E69" s="18">
        <f>IF(Q63="","",Q63)</f>
        <v>15</v>
      </c>
      <c r="F69" s="27" t="s">
        <v>25</v>
      </c>
      <c r="G69" s="18">
        <f>IF(O63="","",O63)</f>
        <v>7</v>
      </c>
      <c r="H69" s="29"/>
      <c r="I69" s="17" t="str">
        <f>IF(J69="","",IF(I70&gt;M70,"○","×"))</f>
        <v>○</v>
      </c>
      <c r="J69" s="18">
        <f>IF(Q66="","",Q66)</f>
        <v>15</v>
      </c>
      <c r="K69" s="19" t="s">
        <v>25</v>
      </c>
      <c r="L69" s="18">
        <f>IF(O66="","",O66)</f>
        <v>8</v>
      </c>
      <c r="M69" s="29"/>
      <c r="N69" s="68"/>
      <c r="O69" s="69"/>
      <c r="P69" s="69"/>
      <c r="Q69" s="69"/>
      <c r="R69" s="70"/>
      <c r="S69" s="57">
        <f>IF(D69="","",COUNTIF(D69:M69,"○"))</f>
        <v>2</v>
      </c>
      <c r="T69" s="60" t="s">
        <v>24</v>
      </c>
      <c r="U69" s="63">
        <f>IF(D69="","",COUNTIF(D69:M69,"×"))</f>
        <v>0</v>
      </c>
      <c r="V69" s="57">
        <f>IF(AD70="","",RANK(AD70,AD63:AD71))</f>
        <v>1</v>
      </c>
      <c r="W69" s="63"/>
      <c r="X69" s="22"/>
      <c r="Y69" s="22"/>
      <c r="Z69" s="26"/>
      <c r="AA69" s="26"/>
      <c r="AD69" s="173"/>
      <c r="AE69" s="174"/>
      <c r="AF69" s="174"/>
      <c r="AG69" s="174"/>
      <c r="AH69" s="174"/>
      <c r="AI69" s="174"/>
      <c r="AJ69" s="174"/>
    </row>
    <row r="70" spans="2:36" s="11" customFormat="1" ht="15" customHeight="1">
      <c r="B70" s="98"/>
      <c r="C70" s="66"/>
      <c r="D70" s="103">
        <f>R64</f>
        <v>2</v>
      </c>
      <c r="E70" s="22">
        <f>IF(Q64="","",Q64)</f>
        <v>15</v>
      </c>
      <c r="F70" s="19" t="s">
        <v>52</v>
      </c>
      <c r="G70" s="22">
        <f>IF(O64="","",O64)</f>
        <v>13</v>
      </c>
      <c r="H70" s="105">
        <f>N64</f>
        <v>0</v>
      </c>
      <c r="I70" s="103">
        <f>R67</f>
        <v>2</v>
      </c>
      <c r="J70" s="22">
        <f>IF(Q67="","",Q67)</f>
        <v>15</v>
      </c>
      <c r="K70" s="19" t="s">
        <v>44</v>
      </c>
      <c r="L70" s="23">
        <f>IF(O67="","",O67)</f>
        <v>9</v>
      </c>
      <c r="M70" s="105">
        <f>N67</f>
        <v>0</v>
      </c>
      <c r="N70" s="71"/>
      <c r="O70" s="72"/>
      <c r="P70" s="72"/>
      <c r="Q70" s="72"/>
      <c r="R70" s="73"/>
      <c r="S70" s="58"/>
      <c r="T70" s="61"/>
      <c r="U70" s="101"/>
      <c r="V70" s="58"/>
      <c r="W70" s="101"/>
      <c r="X70" s="22"/>
      <c r="Y70" s="22"/>
      <c r="Z70" s="26"/>
      <c r="AA70" s="26"/>
      <c r="AD70" s="173">
        <f>IF(S69="","",S69*1000+(D70+I70)*100+((D70+I70)-(H70+M70))*10+((SUM(E69:E71)+SUM(J69:J71))-(SUM(G69:G71)+SUM(L69:L71))))</f>
        <v>2463</v>
      </c>
      <c r="AE70" s="174"/>
      <c r="AF70" s="174"/>
      <c r="AG70" s="174"/>
      <c r="AH70" s="174"/>
      <c r="AI70" s="174"/>
      <c r="AJ70" s="174"/>
    </row>
    <row r="71" spans="2:36" s="11" customFormat="1" ht="15" customHeight="1">
      <c r="B71" s="99"/>
      <c r="C71" s="67"/>
      <c r="D71" s="104"/>
      <c r="E71" s="24">
        <f>IF(Q65="","",Q65)</f>
      </c>
      <c r="F71" s="30" t="s">
        <v>53</v>
      </c>
      <c r="G71" s="24">
        <f>IF(O65="","",O65)</f>
      </c>
      <c r="H71" s="106"/>
      <c r="I71" s="104"/>
      <c r="J71" s="24">
        <f>IF(Q68="","",Q68)</f>
      </c>
      <c r="K71" s="19" t="s">
        <v>53</v>
      </c>
      <c r="L71" s="25">
        <f>IF(O68="","",O68)</f>
      </c>
      <c r="M71" s="106"/>
      <c r="N71" s="74"/>
      <c r="O71" s="75"/>
      <c r="P71" s="75"/>
      <c r="Q71" s="75"/>
      <c r="R71" s="56"/>
      <c r="S71" s="59"/>
      <c r="T71" s="62"/>
      <c r="U71" s="102"/>
      <c r="V71" s="59"/>
      <c r="W71" s="102"/>
      <c r="X71" s="22"/>
      <c r="Y71" s="22"/>
      <c r="Z71" s="26"/>
      <c r="AA71" s="26"/>
      <c r="AD71" s="173"/>
      <c r="AE71" s="174"/>
      <c r="AF71" s="174"/>
      <c r="AG71" s="174"/>
      <c r="AH71" s="174"/>
      <c r="AI71" s="174"/>
      <c r="AJ71" s="174"/>
    </row>
    <row r="72" spans="2:36" s="31" customFormat="1" ht="15" customHeight="1">
      <c r="B72" s="32"/>
      <c r="C72" s="32"/>
      <c r="K72" s="34"/>
      <c r="AD72" s="173"/>
      <c r="AE72" s="174"/>
      <c r="AF72" s="174"/>
      <c r="AG72" s="174"/>
      <c r="AH72" s="174"/>
      <c r="AI72" s="174"/>
      <c r="AJ72" s="174"/>
    </row>
    <row r="73" spans="2:36" s="11" customFormat="1" ht="15" customHeight="1">
      <c r="B73" s="12" t="s">
        <v>42</v>
      </c>
      <c r="C73" s="13"/>
      <c r="D73" s="94" t="s">
        <v>138</v>
      </c>
      <c r="E73" s="95"/>
      <c r="F73" s="95"/>
      <c r="G73" s="95"/>
      <c r="H73" s="96"/>
      <c r="I73" s="94" t="s">
        <v>139</v>
      </c>
      <c r="J73" s="95"/>
      <c r="K73" s="95"/>
      <c r="L73" s="95"/>
      <c r="M73" s="96"/>
      <c r="N73" s="94" t="s">
        <v>101</v>
      </c>
      <c r="O73" s="95"/>
      <c r="P73" s="95"/>
      <c r="Q73" s="95"/>
      <c r="R73" s="96"/>
      <c r="S73" s="14"/>
      <c r="T73" s="15" t="s">
        <v>21</v>
      </c>
      <c r="U73" s="15"/>
      <c r="V73" s="94" t="s">
        <v>22</v>
      </c>
      <c r="W73" s="96"/>
      <c r="AA73" s="16"/>
      <c r="AD73" s="173"/>
      <c r="AE73" s="174"/>
      <c r="AF73" s="174"/>
      <c r="AG73" s="174"/>
      <c r="AH73" s="174"/>
      <c r="AI73" s="174"/>
      <c r="AJ73" s="174"/>
    </row>
    <row r="74" spans="2:36" s="11" customFormat="1" ht="15" customHeight="1">
      <c r="B74" s="97" t="s">
        <v>99</v>
      </c>
      <c r="C74" s="100" t="s">
        <v>135</v>
      </c>
      <c r="D74" s="68"/>
      <c r="E74" s="69"/>
      <c r="F74" s="69"/>
      <c r="G74" s="69"/>
      <c r="H74" s="70"/>
      <c r="I74" s="17" t="str">
        <f>IF(I75="","",IF(I75&gt;M75,"○","×"))</f>
        <v>×</v>
      </c>
      <c r="J74" s="18">
        <v>15</v>
      </c>
      <c r="K74" s="19" t="s">
        <v>54</v>
      </c>
      <c r="L74" s="18">
        <v>13</v>
      </c>
      <c r="M74" s="20"/>
      <c r="N74" s="21" t="str">
        <f>IF(N75="","",IF(N75&gt;R75,"○","×"))</f>
        <v>×</v>
      </c>
      <c r="O74" s="18">
        <v>12</v>
      </c>
      <c r="P74" s="19" t="s">
        <v>54</v>
      </c>
      <c r="Q74" s="18">
        <v>15</v>
      </c>
      <c r="R74" s="20"/>
      <c r="S74" s="57">
        <f>IF(I74="","",COUNTIF(I74:R74,"○"))</f>
        <v>0</v>
      </c>
      <c r="T74" s="60" t="s">
        <v>24</v>
      </c>
      <c r="U74" s="63">
        <f>IF(I74="","",COUNTIF(I74:R74,"×"))</f>
        <v>2</v>
      </c>
      <c r="V74" s="57">
        <f>IF(AD75="","",RANK(AD75,AD74:AD82))</f>
        <v>3</v>
      </c>
      <c r="W74" s="63"/>
      <c r="X74" s="22"/>
      <c r="Y74" s="22"/>
      <c r="Z74" s="16"/>
      <c r="AA74" s="16"/>
      <c r="AD74" s="173"/>
      <c r="AE74" s="174">
        <f>IF(J74="","",IF(J74&gt;L74,1,0))</f>
        <v>1</v>
      </c>
      <c r="AF74" s="174">
        <f>IF(L74="","",IF(J74&lt;L74,1,0))</f>
        <v>0</v>
      </c>
      <c r="AG74" s="174">
        <f>IF(O74="","",IF(O74&gt;Q74,1,0))</f>
        <v>0</v>
      </c>
      <c r="AH74" s="174">
        <f>IF(Q74="","",IF(O74&lt;Q74,1,0))</f>
        <v>1</v>
      </c>
      <c r="AI74" s="174"/>
      <c r="AJ74" s="174"/>
    </row>
    <row r="75" spans="2:36" s="11" customFormat="1" ht="15" customHeight="1">
      <c r="B75" s="98"/>
      <c r="C75" s="66"/>
      <c r="D75" s="71"/>
      <c r="E75" s="72"/>
      <c r="F75" s="72"/>
      <c r="G75" s="72"/>
      <c r="H75" s="73"/>
      <c r="I75" s="103">
        <f>IF(J74="","",SUM(AE74:AE76))</f>
        <v>1</v>
      </c>
      <c r="J75" s="22">
        <v>11</v>
      </c>
      <c r="K75" s="19" t="s">
        <v>25</v>
      </c>
      <c r="L75" s="22">
        <v>15</v>
      </c>
      <c r="M75" s="105">
        <f>IF(L74="","",SUM(AF74:AF76))</f>
        <v>2</v>
      </c>
      <c r="N75" s="103">
        <f>IF(O74="","",SUM(AG74:AG76))</f>
        <v>0</v>
      </c>
      <c r="O75" s="23">
        <v>4</v>
      </c>
      <c r="P75" s="19" t="s">
        <v>25</v>
      </c>
      <c r="Q75" s="23">
        <v>15</v>
      </c>
      <c r="R75" s="105">
        <f>IF(Q74="","",SUM(AH74:AH76))</f>
        <v>2</v>
      </c>
      <c r="S75" s="58"/>
      <c r="T75" s="61"/>
      <c r="U75" s="101"/>
      <c r="V75" s="58"/>
      <c r="W75" s="101"/>
      <c r="X75" s="22"/>
      <c r="Y75" s="22"/>
      <c r="Z75" s="16"/>
      <c r="AA75" s="16"/>
      <c r="AD75" s="173">
        <f>IF(S74="","",S74*1000+(I75+N75)*100+((I75+N75)-(M75+R75))*10+((SUM(J74:J76)+SUM(O74:O76))-(SUM(L74:L76)+SUM(Q74:Q76))))</f>
        <v>51</v>
      </c>
      <c r="AE75" s="174">
        <f>IF(J75="","",IF(J75&gt;L75,1,0))</f>
        <v>0</v>
      </c>
      <c r="AF75" s="174">
        <f>IF(L75="","",IF(J75&lt;L75,1,0))</f>
        <v>1</v>
      </c>
      <c r="AG75" s="174">
        <f>IF(O75="","",IF(O75&gt;Q75,1,0))</f>
        <v>0</v>
      </c>
      <c r="AH75" s="174">
        <f>IF(Q75="","",IF(O75&lt;Q75,1,0))</f>
        <v>1</v>
      </c>
      <c r="AI75" s="174"/>
      <c r="AJ75" s="174"/>
    </row>
    <row r="76" spans="2:36" s="11" customFormat="1" ht="15" customHeight="1">
      <c r="B76" s="99"/>
      <c r="C76" s="67"/>
      <c r="D76" s="74"/>
      <c r="E76" s="75"/>
      <c r="F76" s="75"/>
      <c r="G76" s="75"/>
      <c r="H76" s="56"/>
      <c r="I76" s="104"/>
      <c r="J76" s="24">
        <v>12</v>
      </c>
      <c r="K76" s="19" t="s">
        <v>25</v>
      </c>
      <c r="L76" s="24">
        <v>15</v>
      </c>
      <c r="M76" s="106"/>
      <c r="N76" s="104"/>
      <c r="O76" s="25"/>
      <c r="P76" s="19" t="s">
        <v>25</v>
      </c>
      <c r="Q76" s="25"/>
      <c r="R76" s="106"/>
      <c r="S76" s="59"/>
      <c r="T76" s="62"/>
      <c r="U76" s="102"/>
      <c r="V76" s="59"/>
      <c r="W76" s="102"/>
      <c r="X76" s="22"/>
      <c r="Y76" s="22"/>
      <c r="Z76" s="26"/>
      <c r="AA76" s="26"/>
      <c r="AD76" s="173"/>
      <c r="AE76" s="174">
        <f>IF(J76="","",IF(J76&gt;L76,1,0))</f>
        <v>0</v>
      </c>
      <c r="AF76" s="174">
        <f>IF(L76="","",IF(J76&lt;L76,1,0))</f>
        <v>1</v>
      </c>
      <c r="AG76" s="174">
        <f>IF(O76="","",IF(O76&gt;Q76,1,0))</f>
      </c>
      <c r="AH76" s="174">
        <f>IF(Q76="","",IF(O76&lt;Q76,1,0))</f>
      </c>
      <c r="AI76" s="174"/>
      <c r="AJ76" s="174"/>
    </row>
    <row r="77" spans="2:36" s="11" customFormat="1" ht="15" customHeight="1">
      <c r="B77" s="97" t="s">
        <v>125</v>
      </c>
      <c r="C77" s="100" t="s">
        <v>136</v>
      </c>
      <c r="D77" s="17" t="str">
        <f>IF(E77="","",IF(D78&gt;H78,"○","×"))</f>
        <v>○</v>
      </c>
      <c r="E77" s="18">
        <f>IF(L74="","",L74)</f>
        <v>13</v>
      </c>
      <c r="F77" s="27" t="s">
        <v>25</v>
      </c>
      <c r="G77" s="18">
        <f>IF(J74="","",J74)</f>
        <v>15</v>
      </c>
      <c r="H77" s="28"/>
      <c r="I77" s="68"/>
      <c r="J77" s="69"/>
      <c r="K77" s="69"/>
      <c r="L77" s="69"/>
      <c r="M77" s="70"/>
      <c r="N77" s="17" t="str">
        <f>IF(O77="","",IF(N78&gt;R78,"○","×"))</f>
        <v>×</v>
      </c>
      <c r="O77" s="18">
        <v>5</v>
      </c>
      <c r="P77" s="27" t="s">
        <v>25</v>
      </c>
      <c r="Q77" s="18">
        <v>15</v>
      </c>
      <c r="R77" s="29"/>
      <c r="S77" s="57">
        <f>IF(D77="","",COUNTIF(D77:R79,"○"))</f>
        <v>1</v>
      </c>
      <c r="T77" s="60" t="s">
        <v>24</v>
      </c>
      <c r="U77" s="63">
        <f>IF(D77="","",COUNTIF(D77:R79,"×"))</f>
        <v>1</v>
      </c>
      <c r="V77" s="57">
        <f>IF(AD78="","",RANK(AD78,AD74:AD82))</f>
        <v>2</v>
      </c>
      <c r="W77" s="63"/>
      <c r="X77" s="22"/>
      <c r="Y77" s="22"/>
      <c r="Z77" s="26"/>
      <c r="AA77" s="26"/>
      <c r="AD77" s="173"/>
      <c r="AE77" s="174">
        <f>IF(O77="","",IF(O77&gt;Q77,1,0))</f>
        <v>0</v>
      </c>
      <c r="AF77" s="174">
        <f>IF(Q77="","",IF(O77&lt;Q77,1,0))</f>
        <v>1</v>
      </c>
      <c r="AG77" s="174"/>
      <c r="AH77" s="174"/>
      <c r="AI77" s="174"/>
      <c r="AJ77" s="174"/>
    </row>
    <row r="78" spans="2:36" s="11" customFormat="1" ht="15" customHeight="1">
      <c r="B78" s="98"/>
      <c r="C78" s="66"/>
      <c r="D78" s="103">
        <f>M75</f>
        <v>2</v>
      </c>
      <c r="E78" s="22">
        <f>IF(L75="","",L75)</f>
        <v>15</v>
      </c>
      <c r="F78" s="19" t="s">
        <v>25</v>
      </c>
      <c r="G78" s="22">
        <f>IF(J75="","",J75)</f>
        <v>11</v>
      </c>
      <c r="H78" s="105">
        <f>I75</f>
        <v>1</v>
      </c>
      <c r="I78" s="71"/>
      <c r="J78" s="72"/>
      <c r="K78" s="72"/>
      <c r="L78" s="72"/>
      <c r="M78" s="73"/>
      <c r="N78" s="103">
        <f>IF(O77="","",SUM(AE77:AE79))</f>
        <v>0</v>
      </c>
      <c r="O78" s="22">
        <v>11</v>
      </c>
      <c r="P78" s="19" t="s">
        <v>25</v>
      </c>
      <c r="Q78" s="22">
        <v>15</v>
      </c>
      <c r="R78" s="105">
        <f>IF(Q77="","",SUM(AF77:AF79))</f>
        <v>2</v>
      </c>
      <c r="S78" s="58"/>
      <c r="T78" s="61"/>
      <c r="U78" s="101"/>
      <c r="V78" s="58"/>
      <c r="W78" s="101"/>
      <c r="X78" s="22"/>
      <c r="Y78" s="22"/>
      <c r="Z78" s="26"/>
      <c r="AA78" s="26"/>
      <c r="AD78" s="173">
        <f>IF(S77="","",S77*1000+(D78+N78)*100+((D78+N78)-(H78+R78))*10+((SUM(E77:E79)+SUM(O77:O79))-(SUM(G77:G79)+SUM(Q77:Q79))))</f>
        <v>1181</v>
      </c>
      <c r="AE78" s="174">
        <f>IF(O78="","",IF(O78&gt;Q78,1,0))</f>
        <v>0</v>
      </c>
      <c r="AF78" s="174">
        <f>IF(Q78="","",IF(O78&lt;Q78,1,0))</f>
        <v>1</v>
      </c>
      <c r="AG78" s="174"/>
      <c r="AH78" s="174"/>
      <c r="AI78" s="174"/>
      <c r="AJ78" s="174"/>
    </row>
    <row r="79" spans="2:36" s="11" customFormat="1" ht="15" customHeight="1">
      <c r="B79" s="99"/>
      <c r="C79" s="67"/>
      <c r="D79" s="104"/>
      <c r="E79" s="24">
        <f>IF(L76="","",L76)</f>
        <v>15</v>
      </c>
      <c r="F79" s="30" t="s">
        <v>25</v>
      </c>
      <c r="G79" s="24">
        <f>IF(J76="","",J76)</f>
        <v>12</v>
      </c>
      <c r="H79" s="106"/>
      <c r="I79" s="74"/>
      <c r="J79" s="75"/>
      <c r="K79" s="75"/>
      <c r="L79" s="75"/>
      <c r="M79" s="56"/>
      <c r="N79" s="104"/>
      <c r="O79" s="24"/>
      <c r="P79" s="19" t="s">
        <v>25</v>
      </c>
      <c r="Q79" s="24"/>
      <c r="R79" s="106"/>
      <c r="S79" s="59"/>
      <c r="T79" s="62"/>
      <c r="U79" s="102"/>
      <c r="V79" s="59"/>
      <c r="W79" s="102"/>
      <c r="X79" s="22"/>
      <c r="Y79" s="22"/>
      <c r="Z79" s="26"/>
      <c r="AA79" s="26"/>
      <c r="AD79" s="173"/>
      <c r="AE79" s="174">
        <f>IF(O79="","",IF(O79&gt;Q79,1,0))</f>
      </c>
      <c r="AF79" s="174">
        <f>IF(Q79="","",IF(O79&lt;Q79,1,0))</f>
      </c>
      <c r="AG79" s="174"/>
      <c r="AH79" s="174"/>
      <c r="AI79" s="174"/>
      <c r="AJ79" s="174"/>
    </row>
    <row r="80" spans="2:36" s="11" customFormat="1" ht="15" customHeight="1">
      <c r="B80" s="98" t="s">
        <v>98</v>
      </c>
      <c r="C80" s="100" t="s">
        <v>137</v>
      </c>
      <c r="D80" s="17" t="str">
        <f>IF(E80="","",IF(D81&gt;H81,"○","×"))</f>
        <v>○</v>
      </c>
      <c r="E80" s="18">
        <f>IF(Q74="","",Q74)</f>
        <v>15</v>
      </c>
      <c r="F80" s="27" t="s">
        <v>25</v>
      </c>
      <c r="G80" s="18">
        <f>IF(O74="","",O74)</f>
        <v>12</v>
      </c>
      <c r="H80" s="29"/>
      <c r="I80" s="17" t="str">
        <f>IF(J80="","",IF(I81&gt;M81,"○","×"))</f>
        <v>○</v>
      </c>
      <c r="J80" s="18">
        <f>IF(Q77="","",Q77)</f>
        <v>15</v>
      </c>
      <c r="K80" s="19" t="s">
        <v>25</v>
      </c>
      <c r="L80" s="18">
        <f>IF(O77="","",O77)</f>
        <v>5</v>
      </c>
      <c r="M80" s="29"/>
      <c r="N80" s="68"/>
      <c r="O80" s="69"/>
      <c r="P80" s="69"/>
      <c r="Q80" s="69"/>
      <c r="R80" s="70"/>
      <c r="S80" s="57">
        <f>IF(D80="","",COUNTIF(D80:M80,"○"))</f>
        <v>2</v>
      </c>
      <c r="T80" s="60" t="s">
        <v>24</v>
      </c>
      <c r="U80" s="63">
        <f>IF(D80="","",COUNTIF(D80:M80,"×"))</f>
        <v>0</v>
      </c>
      <c r="V80" s="57">
        <f>IF(AD81="","",RANK(AD81,AD74:AD82))</f>
        <v>1</v>
      </c>
      <c r="W80" s="63"/>
      <c r="X80" s="22"/>
      <c r="Y80" s="22"/>
      <c r="Z80" s="26"/>
      <c r="AA80" s="26"/>
      <c r="AD80" s="173"/>
      <c r="AE80" s="174"/>
      <c r="AF80" s="174"/>
      <c r="AG80" s="174"/>
      <c r="AH80" s="174"/>
      <c r="AI80" s="174"/>
      <c r="AJ80" s="174"/>
    </row>
    <row r="81" spans="2:36" s="11" customFormat="1" ht="15" customHeight="1">
      <c r="B81" s="98"/>
      <c r="C81" s="66"/>
      <c r="D81" s="103">
        <f>R75</f>
        <v>2</v>
      </c>
      <c r="E81" s="22">
        <f>IF(Q75="","",Q75)</f>
        <v>15</v>
      </c>
      <c r="F81" s="19" t="s">
        <v>34</v>
      </c>
      <c r="G81" s="22">
        <f>IF(O75="","",O75)</f>
        <v>4</v>
      </c>
      <c r="H81" s="105">
        <f>N75</f>
        <v>0</v>
      </c>
      <c r="I81" s="103">
        <f>R78</f>
        <v>2</v>
      </c>
      <c r="J81" s="22">
        <f>IF(Q78="","",Q78)</f>
        <v>15</v>
      </c>
      <c r="K81" s="19" t="s">
        <v>34</v>
      </c>
      <c r="L81" s="23">
        <f>IF(O78="","",O78)</f>
        <v>11</v>
      </c>
      <c r="M81" s="105">
        <f>N78</f>
        <v>0</v>
      </c>
      <c r="N81" s="71"/>
      <c r="O81" s="72"/>
      <c r="P81" s="72"/>
      <c r="Q81" s="72"/>
      <c r="R81" s="73"/>
      <c r="S81" s="58"/>
      <c r="T81" s="61"/>
      <c r="U81" s="101"/>
      <c r="V81" s="58"/>
      <c r="W81" s="101"/>
      <c r="X81" s="22"/>
      <c r="Y81" s="22"/>
      <c r="Z81" s="26"/>
      <c r="AA81" s="26"/>
      <c r="AD81" s="173">
        <f>IF(S80="","",S80*1000+(D81+I81)*100+((D81+I81)-(H81+M81))*10+((SUM(E80:E82)+SUM(J80:J82))-(SUM(G80:G82)+SUM(L80:L82))))</f>
        <v>2468</v>
      </c>
      <c r="AE81" s="174"/>
      <c r="AF81" s="174"/>
      <c r="AG81" s="174"/>
      <c r="AH81" s="174"/>
      <c r="AI81" s="174"/>
      <c r="AJ81" s="174"/>
    </row>
    <row r="82" spans="2:36" s="11" customFormat="1" ht="15" customHeight="1">
      <c r="B82" s="99"/>
      <c r="C82" s="67"/>
      <c r="D82" s="104"/>
      <c r="E82" s="24">
        <f>IF(Q76="","",Q76)</f>
      </c>
      <c r="F82" s="30" t="s">
        <v>34</v>
      </c>
      <c r="G82" s="24">
        <f>IF(O76="","",O76)</f>
      </c>
      <c r="H82" s="106"/>
      <c r="I82" s="104"/>
      <c r="J82" s="24">
        <f>IF(Q79="","",Q79)</f>
      </c>
      <c r="K82" s="19" t="s">
        <v>34</v>
      </c>
      <c r="L82" s="25">
        <f>IF(O79="","",O79)</f>
      </c>
      <c r="M82" s="106"/>
      <c r="N82" s="74"/>
      <c r="O82" s="75"/>
      <c r="P82" s="75"/>
      <c r="Q82" s="75"/>
      <c r="R82" s="56"/>
      <c r="S82" s="59"/>
      <c r="T82" s="62"/>
      <c r="U82" s="102"/>
      <c r="V82" s="59"/>
      <c r="W82" s="102"/>
      <c r="X82" s="22"/>
      <c r="Y82" s="22"/>
      <c r="Z82" s="26"/>
      <c r="AA82" s="26"/>
      <c r="AD82" s="173"/>
      <c r="AE82" s="174"/>
      <c r="AF82" s="174"/>
      <c r="AG82" s="174"/>
      <c r="AH82" s="174"/>
      <c r="AI82" s="174"/>
      <c r="AJ82" s="174"/>
    </row>
    <row r="83" spans="2:36" s="31" customFormat="1" ht="15" customHeight="1">
      <c r="B83" s="32"/>
      <c r="C83" s="32"/>
      <c r="K83" s="34"/>
      <c r="AD83" s="173"/>
      <c r="AE83" s="174"/>
      <c r="AF83" s="174"/>
      <c r="AG83" s="174"/>
      <c r="AH83" s="174"/>
      <c r="AI83" s="174"/>
      <c r="AJ83" s="174"/>
    </row>
    <row r="84" spans="2:36" s="11" customFormat="1" ht="15" customHeight="1">
      <c r="B84" s="12" t="s">
        <v>37</v>
      </c>
      <c r="C84" s="13"/>
      <c r="D84" s="94" t="s">
        <v>143</v>
      </c>
      <c r="E84" s="95"/>
      <c r="F84" s="95"/>
      <c r="G84" s="95"/>
      <c r="H84" s="96"/>
      <c r="I84" s="94" t="s">
        <v>144</v>
      </c>
      <c r="J84" s="95"/>
      <c r="K84" s="95"/>
      <c r="L84" s="95"/>
      <c r="M84" s="96"/>
      <c r="N84" s="94" t="s">
        <v>116</v>
      </c>
      <c r="O84" s="95"/>
      <c r="P84" s="95"/>
      <c r="Q84" s="95"/>
      <c r="R84" s="96"/>
      <c r="S84" s="14"/>
      <c r="T84" s="15" t="s">
        <v>21</v>
      </c>
      <c r="U84" s="15"/>
      <c r="V84" s="94" t="s">
        <v>22</v>
      </c>
      <c r="W84" s="96"/>
      <c r="AA84" s="16"/>
      <c r="AD84" s="173"/>
      <c r="AE84" s="174"/>
      <c r="AF84" s="174"/>
      <c r="AG84" s="174"/>
      <c r="AH84" s="174"/>
      <c r="AI84" s="174"/>
      <c r="AJ84" s="174"/>
    </row>
    <row r="85" spans="2:36" s="11" customFormat="1" ht="15" customHeight="1">
      <c r="B85" s="97" t="s">
        <v>124</v>
      </c>
      <c r="C85" s="100" t="s">
        <v>140</v>
      </c>
      <c r="D85" s="68"/>
      <c r="E85" s="69"/>
      <c r="F85" s="69"/>
      <c r="G85" s="69"/>
      <c r="H85" s="70"/>
      <c r="I85" s="17" t="str">
        <f>IF(I86="","",IF(I86&gt;M86,"○","×"))</f>
        <v>×</v>
      </c>
      <c r="J85" s="18">
        <v>12</v>
      </c>
      <c r="K85" s="19" t="s">
        <v>54</v>
      </c>
      <c r="L85" s="18">
        <v>15</v>
      </c>
      <c r="M85" s="20"/>
      <c r="N85" s="21" t="str">
        <f>IF(N86="","",IF(N86&gt;R86,"○","×"))</f>
        <v>×</v>
      </c>
      <c r="O85" s="18">
        <v>1</v>
      </c>
      <c r="P85" s="19" t="s">
        <v>55</v>
      </c>
      <c r="Q85" s="18">
        <v>15</v>
      </c>
      <c r="R85" s="20"/>
      <c r="S85" s="57">
        <f>IF(I85="","",COUNTIF(I85:R85,"○"))</f>
        <v>0</v>
      </c>
      <c r="T85" s="60" t="s">
        <v>24</v>
      </c>
      <c r="U85" s="63">
        <f>IF(I85="","",COUNTIF(I85:R85,"×"))</f>
        <v>2</v>
      </c>
      <c r="V85" s="57">
        <f>IF(AD86="","",RANK(AD86,AD85:AD93))</f>
        <v>3</v>
      </c>
      <c r="W85" s="63"/>
      <c r="X85" s="22"/>
      <c r="Y85" s="22"/>
      <c r="Z85" s="16"/>
      <c r="AA85" s="16"/>
      <c r="AD85" s="173"/>
      <c r="AE85" s="174">
        <f>IF(J85="","",IF(J85&gt;L85,1,0))</f>
        <v>0</v>
      </c>
      <c r="AF85" s="174">
        <f>IF(L85="","",IF(J85&lt;L85,1,0))</f>
        <v>1</v>
      </c>
      <c r="AG85" s="174">
        <f>IF(O85="","",IF(O85&gt;Q85,1,0))</f>
        <v>0</v>
      </c>
      <c r="AH85" s="174">
        <f>IF(Q85="","",IF(O85&lt;Q85,1,0))</f>
        <v>1</v>
      </c>
      <c r="AI85" s="174"/>
      <c r="AJ85" s="174"/>
    </row>
    <row r="86" spans="2:36" s="11" customFormat="1" ht="15" customHeight="1">
      <c r="B86" s="98"/>
      <c r="C86" s="66"/>
      <c r="D86" s="71"/>
      <c r="E86" s="72"/>
      <c r="F86" s="72"/>
      <c r="G86" s="72"/>
      <c r="H86" s="73"/>
      <c r="I86" s="103">
        <f>IF(J85="","",SUM(AE85:AE87))</f>
        <v>0</v>
      </c>
      <c r="J86" s="22">
        <v>8</v>
      </c>
      <c r="K86" s="19" t="s">
        <v>54</v>
      </c>
      <c r="L86" s="22">
        <v>15</v>
      </c>
      <c r="M86" s="105">
        <f>IF(L85="","",SUM(AF85:AF87))</f>
        <v>2</v>
      </c>
      <c r="N86" s="103">
        <f>IF(O85="","",SUM(AG85:AG87))</f>
        <v>0</v>
      </c>
      <c r="O86" s="23">
        <v>7</v>
      </c>
      <c r="P86" s="19" t="s">
        <v>54</v>
      </c>
      <c r="Q86" s="23">
        <v>15</v>
      </c>
      <c r="R86" s="105">
        <f>IF(Q85="","",SUM(AH85:AH87))</f>
        <v>2</v>
      </c>
      <c r="S86" s="58"/>
      <c r="T86" s="61"/>
      <c r="U86" s="101"/>
      <c r="V86" s="58"/>
      <c r="W86" s="101"/>
      <c r="X86" s="22"/>
      <c r="Y86" s="22"/>
      <c r="Z86" s="16"/>
      <c r="AA86" s="16"/>
      <c r="AD86" s="173">
        <f>IF(S85="","",S85*1000+(I86+N86)*100+((I86+N86)-(M86+R86))*10+((SUM(J85:J87)+SUM(O85:O87))-(SUM(L85:L87)+SUM(Q85:Q87))))</f>
        <v>-72</v>
      </c>
      <c r="AE86" s="174">
        <f>IF(J86="","",IF(J86&gt;L86,1,0))</f>
        <v>0</v>
      </c>
      <c r="AF86" s="174">
        <f>IF(L86="","",IF(J86&lt;L86,1,0))</f>
        <v>1</v>
      </c>
      <c r="AG86" s="174">
        <f>IF(O86="","",IF(O86&gt;Q86,1,0))</f>
        <v>0</v>
      </c>
      <c r="AH86" s="174">
        <f>IF(Q86="","",IF(O86&lt;Q86,1,0))</f>
        <v>1</v>
      </c>
      <c r="AI86" s="174"/>
      <c r="AJ86" s="174"/>
    </row>
    <row r="87" spans="2:36" s="11" customFormat="1" ht="15" customHeight="1">
      <c r="B87" s="99"/>
      <c r="C87" s="67"/>
      <c r="D87" s="74"/>
      <c r="E87" s="75"/>
      <c r="F87" s="75"/>
      <c r="G87" s="75"/>
      <c r="H87" s="56"/>
      <c r="I87" s="104"/>
      <c r="J87" s="24"/>
      <c r="K87" s="19" t="s">
        <v>55</v>
      </c>
      <c r="L87" s="24"/>
      <c r="M87" s="106"/>
      <c r="N87" s="104"/>
      <c r="O87" s="25"/>
      <c r="P87" s="19" t="s">
        <v>55</v>
      </c>
      <c r="Q87" s="25"/>
      <c r="R87" s="106"/>
      <c r="S87" s="59"/>
      <c r="T87" s="62"/>
      <c r="U87" s="102"/>
      <c r="V87" s="59"/>
      <c r="W87" s="102"/>
      <c r="X87" s="22"/>
      <c r="Y87" s="22"/>
      <c r="Z87" s="26"/>
      <c r="AA87" s="26"/>
      <c r="AD87" s="173"/>
      <c r="AE87" s="174">
        <f>IF(J87="","",IF(J87&gt;L87,1,0))</f>
      </c>
      <c r="AF87" s="174">
        <f>IF(L87="","",IF(J87&lt;L87,1,0))</f>
      </c>
      <c r="AG87" s="174">
        <f>IF(O87="","",IF(O87&gt;Q87,1,0))</f>
      </c>
      <c r="AH87" s="174">
        <f>IF(Q87="","",IF(O87&lt;Q87,1,0))</f>
      </c>
      <c r="AI87" s="174"/>
      <c r="AJ87" s="174"/>
    </row>
    <row r="88" spans="2:36" s="11" customFormat="1" ht="15" customHeight="1">
      <c r="B88" s="97" t="s">
        <v>99</v>
      </c>
      <c r="C88" s="100" t="s">
        <v>141</v>
      </c>
      <c r="D88" s="17" t="str">
        <f>IF(E88="","",IF(D89&gt;H89,"○","×"))</f>
        <v>○</v>
      </c>
      <c r="E88" s="18">
        <f>IF(L85="","",L85)</f>
        <v>15</v>
      </c>
      <c r="F88" s="27" t="s">
        <v>55</v>
      </c>
      <c r="G88" s="18">
        <f>IF(J85="","",J85)</f>
        <v>12</v>
      </c>
      <c r="H88" s="28"/>
      <c r="I88" s="68"/>
      <c r="J88" s="69"/>
      <c r="K88" s="69"/>
      <c r="L88" s="69"/>
      <c r="M88" s="70"/>
      <c r="N88" s="17" t="str">
        <f>IF(O88="","",IF(N89&gt;R89,"○","×"))</f>
        <v>○</v>
      </c>
      <c r="O88" s="18">
        <v>15</v>
      </c>
      <c r="P88" s="27" t="s">
        <v>55</v>
      </c>
      <c r="Q88" s="18">
        <v>12</v>
      </c>
      <c r="R88" s="29"/>
      <c r="S88" s="57">
        <f>IF(D88="","",COUNTIF(D88:R90,"○"))</f>
        <v>2</v>
      </c>
      <c r="T88" s="60" t="s">
        <v>24</v>
      </c>
      <c r="U88" s="63">
        <f>IF(D88="","",COUNTIF(D88:R90,"×"))</f>
        <v>0</v>
      </c>
      <c r="V88" s="57">
        <f>IF(AD89="","",RANK(AD89,AD85:AD93))</f>
        <v>1</v>
      </c>
      <c r="W88" s="63"/>
      <c r="X88" s="22"/>
      <c r="Y88" s="22"/>
      <c r="Z88" s="26"/>
      <c r="AA88" s="26"/>
      <c r="AD88" s="173"/>
      <c r="AE88" s="174">
        <f>IF(O88="","",IF(O88&gt;Q88,1,0))</f>
        <v>1</v>
      </c>
      <c r="AF88" s="174">
        <f>IF(Q88="","",IF(O88&lt;Q88,1,0))</f>
        <v>0</v>
      </c>
      <c r="AG88" s="174"/>
      <c r="AH88" s="174"/>
      <c r="AI88" s="174"/>
      <c r="AJ88" s="174"/>
    </row>
    <row r="89" spans="2:36" s="11" customFormat="1" ht="15" customHeight="1">
      <c r="B89" s="98"/>
      <c r="C89" s="66"/>
      <c r="D89" s="103">
        <f>M86</f>
        <v>2</v>
      </c>
      <c r="E89" s="22">
        <f>IF(L86="","",L86)</f>
        <v>15</v>
      </c>
      <c r="F89" s="19" t="s">
        <v>56</v>
      </c>
      <c r="G89" s="22">
        <f>IF(J86="","",J86)</f>
        <v>8</v>
      </c>
      <c r="H89" s="105">
        <f>I86</f>
        <v>0</v>
      </c>
      <c r="I89" s="71"/>
      <c r="J89" s="72"/>
      <c r="K89" s="72"/>
      <c r="L89" s="72"/>
      <c r="M89" s="73"/>
      <c r="N89" s="103">
        <f>IF(O88="","",SUM(AE88:AE90))</f>
        <v>2</v>
      </c>
      <c r="O89" s="22">
        <v>7</v>
      </c>
      <c r="P89" s="19" t="s">
        <v>34</v>
      </c>
      <c r="Q89" s="22">
        <v>15</v>
      </c>
      <c r="R89" s="105">
        <f>IF(Q88="","",SUM(AF88:AF90))</f>
        <v>1</v>
      </c>
      <c r="S89" s="58"/>
      <c r="T89" s="61"/>
      <c r="U89" s="101"/>
      <c r="V89" s="58"/>
      <c r="W89" s="101"/>
      <c r="X89" s="22"/>
      <c r="Y89" s="22"/>
      <c r="Z89" s="26"/>
      <c r="AA89" s="26"/>
      <c r="AD89" s="173">
        <f>IF(S88="","",S88*1000+(D89+N89)*100+((D89+N89)-(H89+R89))*10+((SUM(E88:E90)+SUM(O88:O90))-(SUM(G88:G90)+SUM(Q88:Q90))))</f>
        <v>2441</v>
      </c>
      <c r="AE89" s="174">
        <f>IF(O89="","",IF(O89&gt;Q89,1,0))</f>
        <v>0</v>
      </c>
      <c r="AF89" s="174">
        <f>IF(Q89="","",IF(O89&lt;Q89,1,0))</f>
        <v>1</v>
      </c>
      <c r="AG89" s="174"/>
      <c r="AH89" s="174"/>
      <c r="AI89" s="174"/>
      <c r="AJ89" s="174"/>
    </row>
    <row r="90" spans="2:36" s="11" customFormat="1" ht="15" customHeight="1">
      <c r="B90" s="99"/>
      <c r="C90" s="67"/>
      <c r="D90" s="104"/>
      <c r="E90" s="24">
        <f>IF(L87="","",L87)</f>
      </c>
      <c r="F90" s="30" t="s">
        <v>54</v>
      </c>
      <c r="G90" s="24">
        <f>IF(J87="","",J87)</f>
      </c>
      <c r="H90" s="106"/>
      <c r="I90" s="74"/>
      <c r="J90" s="75"/>
      <c r="K90" s="75"/>
      <c r="L90" s="75"/>
      <c r="M90" s="56"/>
      <c r="N90" s="104"/>
      <c r="O90" s="24">
        <v>15</v>
      </c>
      <c r="P90" s="19" t="s">
        <v>54</v>
      </c>
      <c r="Q90" s="24">
        <v>9</v>
      </c>
      <c r="R90" s="106"/>
      <c r="S90" s="59"/>
      <c r="T90" s="62"/>
      <c r="U90" s="102"/>
      <c r="V90" s="59"/>
      <c r="W90" s="102"/>
      <c r="X90" s="22"/>
      <c r="Y90" s="22"/>
      <c r="Z90" s="26"/>
      <c r="AA90" s="26"/>
      <c r="AD90" s="173"/>
      <c r="AE90" s="174">
        <f>IF(O90="","",IF(O90&gt;Q90,1,0))</f>
        <v>1</v>
      </c>
      <c r="AF90" s="174">
        <f>IF(Q90="","",IF(O90&lt;Q90,1,0))</f>
        <v>0</v>
      </c>
      <c r="AG90" s="174"/>
      <c r="AH90" s="174"/>
      <c r="AI90" s="174"/>
      <c r="AJ90" s="174"/>
    </row>
    <row r="91" spans="2:36" s="11" customFormat="1" ht="15" customHeight="1">
      <c r="B91" s="98" t="s">
        <v>100</v>
      </c>
      <c r="C91" s="100" t="s">
        <v>142</v>
      </c>
      <c r="D91" s="17" t="str">
        <f>IF(E91="","",IF(D92&gt;H92,"○","×"))</f>
        <v>○</v>
      </c>
      <c r="E91" s="18">
        <f>IF(Q85="","",Q85)</f>
        <v>15</v>
      </c>
      <c r="F91" s="27" t="s">
        <v>54</v>
      </c>
      <c r="G91" s="18">
        <f>IF(O85="","",O85)</f>
        <v>1</v>
      </c>
      <c r="H91" s="29"/>
      <c r="I91" s="17" t="str">
        <f>IF(J91="","",IF(I92&gt;M92,"○","×"))</f>
        <v>×</v>
      </c>
      <c r="J91" s="18">
        <f>IF(Q88="","",Q88)</f>
        <v>12</v>
      </c>
      <c r="K91" s="19" t="s">
        <v>54</v>
      </c>
      <c r="L91" s="18">
        <f>IF(O88="","",O88)</f>
        <v>15</v>
      </c>
      <c r="M91" s="29"/>
      <c r="N91" s="68"/>
      <c r="O91" s="69"/>
      <c r="P91" s="69"/>
      <c r="Q91" s="69"/>
      <c r="R91" s="70"/>
      <c r="S91" s="57">
        <f>IF(D91="","",COUNTIF(D91:M91,"○"))</f>
        <v>1</v>
      </c>
      <c r="T91" s="60" t="s">
        <v>24</v>
      </c>
      <c r="U91" s="63">
        <f>IF(D91="","",COUNTIF(D91:M91,"×"))</f>
        <v>1</v>
      </c>
      <c r="V91" s="57">
        <f>IF(AD92="","",RANK(AD92,AD85:AD93))</f>
        <v>2</v>
      </c>
      <c r="W91" s="63"/>
      <c r="X91" s="22"/>
      <c r="Y91" s="22"/>
      <c r="Z91" s="26"/>
      <c r="AA91" s="26"/>
      <c r="AD91" s="173"/>
      <c r="AE91" s="174"/>
      <c r="AF91" s="174"/>
      <c r="AG91" s="174"/>
      <c r="AH91" s="174"/>
      <c r="AI91" s="174"/>
      <c r="AJ91" s="174"/>
    </row>
    <row r="92" spans="2:36" s="11" customFormat="1" ht="15" customHeight="1">
      <c r="B92" s="98"/>
      <c r="C92" s="66"/>
      <c r="D92" s="103">
        <f>R86</f>
        <v>2</v>
      </c>
      <c r="E92" s="22">
        <f>IF(Q86="","",Q86)</f>
        <v>15</v>
      </c>
      <c r="F92" s="19" t="s">
        <v>54</v>
      </c>
      <c r="G92" s="22">
        <f>IF(O86="","",O86)</f>
        <v>7</v>
      </c>
      <c r="H92" s="105">
        <f>N86</f>
        <v>0</v>
      </c>
      <c r="I92" s="103">
        <f>R89</f>
        <v>1</v>
      </c>
      <c r="J92" s="22">
        <f>IF(Q89="","",Q89)</f>
        <v>15</v>
      </c>
      <c r="K92" s="19" t="s">
        <v>54</v>
      </c>
      <c r="L92" s="23">
        <f>IF(O89="","",O89)</f>
        <v>7</v>
      </c>
      <c r="M92" s="105">
        <f>N89</f>
        <v>2</v>
      </c>
      <c r="N92" s="71"/>
      <c r="O92" s="72"/>
      <c r="P92" s="72"/>
      <c r="Q92" s="72"/>
      <c r="R92" s="73"/>
      <c r="S92" s="58"/>
      <c r="T92" s="61"/>
      <c r="U92" s="101"/>
      <c r="V92" s="58"/>
      <c r="W92" s="101"/>
      <c r="X92" s="22"/>
      <c r="Y92" s="22"/>
      <c r="Z92" s="26"/>
      <c r="AA92" s="26"/>
      <c r="AD92" s="173">
        <f>IF(S91="","",S91*1000+(D92+I92)*100+((D92+I92)-(H92+M92))*10+((SUM(E91:E93)+SUM(J91:J93))-(SUM(G91:G93)+SUM(L91:L93))))</f>
        <v>1331</v>
      </c>
      <c r="AE92" s="174"/>
      <c r="AF92" s="174"/>
      <c r="AG92" s="174"/>
      <c r="AH92" s="174"/>
      <c r="AI92" s="174"/>
      <c r="AJ92" s="174"/>
    </row>
    <row r="93" spans="2:36" s="11" customFormat="1" ht="15" customHeight="1">
      <c r="B93" s="99"/>
      <c r="C93" s="67"/>
      <c r="D93" s="104"/>
      <c r="E93" s="24">
        <f>IF(Q87="","",Q87)</f>
      </c>
      <c r="F93" s="30" t="s">
        <v>54</v>
      </c>
      <c r="G93" s="24">
        <f>IF(O87="","",O87)</f>
      </c>
      <c r="H93" s="106"/>
      <c r="I93" s="104"/>
      <c r="J93" s="24">
        <f>IF(Q90="","",Q90)</f>
        <v>9</v>
      </c>
      <c r="K93" s="19" t="s">
        <v>54</v>
      </c>
      <c r="L93" s="25">
        <f>IF(O90="","",O90)</f>
        <v>15</v>
      </c>
      <c r="M93" s="106"/>
      <c r="N93" s="74"/>
      <c r="O93" s="75"/>
      <c r="P93" s="75"/>
      <c r="Q93" s="75"/>
      <c r="R93" s="56"/>
      <c r="S93" s="59"/>
      <c r="T93" s="62"/>
      <c r="U93" s="102"/>
      <c r="V93" s="59"/>
      <c r="W93" s="102"/>
      <c r="X93" s="22"/>
      <c r="Y93" s="22"/>
      <c r="Z93" s="26"/>
      <c r="AA93" s="26"/>
      <c r="AD93" s="173"/>
      <c r="AE93" s="174"/>
      <c r="AF93" s="174"/>
      <c r="AG93" s="174"/>
      <c r="AH93" s="174"/>
      <c r="AI93" s="174"/>
      <c r="AJ93" s="174"/>
    </row>
    <row r="94" ht="13.5">
      <c r="K94" s="42"/>
    </row>
    <row r="95" spans="2:36" s="11" customFormat="1" ht="15" customHeight="1">
      <c r="B95" s="12" t="s">
        <v>65</v>
      </c>
      <c r="C95" s="13"/>
      <c r="D95" s="94" t="s">
        <v>149</v>
      </c>
      <c r="E95" s="95"/>
      <c r="F95" s="95"/>
      <c r="G95" s="95"/>
      <c r="H95" s="96"/>
      <c r="I95" s="94" t="s">
        <v>150</v>
      </c>
      <c r="J95" s="95"/>
      <c r="K95" s="95"/>
      <c r="L95" s="95"/>
      <c r="M95" s="96"/>
      <c r="N95" s="94" t="s">
        <v>120</v>
      </c>
      <c r="O95" s="95"/>
      <c r="P95" s="95"/>
      <c r="Q95" s="95"/>
      <c r="R95" s="96"/>
      <c r="S95" s="94" t="s">
        <v>151</v>
      </c>
      <c r="T95" s="95"/>
      <c r="U95" s="95"/>
      <c r="V95" s="95"/>
      <c r="W95" s="96"/>
      <c r="X95" s="94" t="s">
        <v>21</v>
      </c>
      <c r="Y95" s="95"/>
      <c r="Z95" s="96"/>
      <c r="AA95" s="94" t="s">
        <v>22</v>
      </c>
      <c r="AB95" s="96"/>
      <c r="AD95" s="173"/>
      <c r="AE95" s="174"/>
      <c r="AF95" s="174"/>
      <c r="AG95" s="174"/>
      <c r="AH95" s="174"/>
      <c r="AI95" s="174"/>
      <c r="AJ95" s="174"/>
    </row>
    <row r="96" spans="2:36" s="11" customFormat="1" ht="15" customHeight="1">
      <c r="B96" s="97" t="s">
        <v>107</v>
      </c>
      <c r="C96" s="100" t="s">
        <v>145</v>
      </c>
      <c r="D96" s="107"/>
      <c r="E96" s="108"/>
      <c r="F96" s="108"/>
      <c r="G96" s="108"/>
      <c r="H96" s="109"/>
      <c r="I96" s="21" t="str">
        <f>IF(I97="","",IF(I97&gt;M97,"○","×"))</f>
        <v>○</v>
      </c>
      <c r="J96" s="36">
        <v>11</v>
      </c>
      <c r="K96" s="19" t="s">
        <v>25</v>
      </c>
      <c r="L96" s="36">
        <v>15</v>
      </c>
      <c r="M96" s="37"/>
      <c r="N96" s="21" t="str">
        <f>IF(N97="","",IF(N97&gt;R97,"○","×"))</f>
        <v>×</v>
      </c>
      <c r="O96" s="36">
        <v>7</v>
      </c>
      <c r="P96" s="19" t="s">
        <v>25</v>
      </c>
      <c r="Q96" s="36">
        <v>15</v>
      </c>
      <c r="R96" s="37"/>
      <c r="S96" s="21" t="str">
        <f>IF(S97="","",IF(S97&gt;W97,"○","×"))</f>
        <v>×</v>
      </c>
      <c r="T96" s="36">
        <v>6</v>
      </c>
      <c r="U96" s="19" t="s">
        <v>34</v>
      </c>
      <c r="V96" s="36">
        <v>15</v>
      </c>
      <c r="W96" s="37"/>
      <c r="X96" s="100">
        <f>IF(I96="","",COUNTIF(I96:W96,"○"))</f>
        <v>1</v>
      </c>
      <c r="Y96" s="116" t="s">
        <v>24</v>
      </c>
      <c r="Z96" s="119">
        <f>IF(I96="","",COUNTIF(I96:W96,"×"))</f>
        <v>2</v>
      </c>
      <c r="AA96" s="100">
        <f>IF(AD97="","",RANK(AD97,AD96:AD107))</f>
        <v>3</v>
      </c>
      <c r="AB96" s="119"/>
      <c r="AD96" s="173"/>
      <c r="AE96" s="174">
        <f>IF(J96="","",IF(J96&gt;L96,1,0))</f>
        <v>0</v>
      </c>
      <c r="AF96" s="174">
        <f>IF(J96="","",IF(J96&lt;L96,1,0))</f>
        <v>1</v>
      </c>
      <c r="AG96" s="174">
        <f>IF(O96="","",IF(O96&gt;Q96,1,0))</f>
        <v>0</v>
      </c>
      <c r="AH96" s="174">
        <f>IF(O96="","",IF(O96&lt;Q96,1,0))</f>
        <v>1</v>
      </c>
      <c r="AI96" s="174">
        <f>IF(T96="","",IF(T96&gt;V96,1,0))</f>
        <v>0</v>
      </c>
      <c r="AJ96" s="174">
        <f>IF(T96="","",IF(T96&lt;V96,1,0))</f>
        <v>1</v>
      </c>
    </row>
    <row r="97" spans="2:36" s="11" customFormat="1" ht="15" customHeight="1">
      <c r="B97" s="98"/>
      <c r="C97" s="66"/>
      <c r="D97" s="110"/>
      <c r="E97" s="111"/>
      <c r="F97" s="111"/>
      <c r="G97" s="111"/>
      <c r="H97" s="112"/>
      <c r="I97" s="122">
        <f>IF(J96="","",SUM(AE96:AE98))</f>
        <v>2</v>
      </c>
      <c r="J97" s="16">
        <v>17</v>
      </c>
      <c r="K97" s="19" t="s">
        <v>34</v>
      </c>
      <c r="L97" s="16">
        <v>15</v>
      </c>
      <c r="M97" s="124">
        <f>IF(J96="","",SUM(AF96:AF98))</f>
        <v>1</v>
      </c>
      <c r="N97" s="122">
        <f>IF(O96="","",SUM(AG96:AG98))</f>
        <v>0</v>
      </c>
      <c r="O97" s="16">
        <v>6</v>
      </c>
      <c r="P97" s="19" t="s">
        <v>46</v>
      </c>
      <c r="Q97" s="16">
        <v>15</v>
      </c>
      <c r="R97" s="124">
        <f>IF(O96="","",SUM(AH96:AH98))</f>
        <v>2</v>
      </c>
      <c r="S97" s="122">
        <f>IF(T96="","",SUM(AI96:AI98))</f>
        <v>0</v>
      </c>
      <c r="T97" s="16">
        <v>1</v>
      </c>
      <c r="U97" s="19" t="s">
        <v>25</v>
      </c>
      <c r="V97" s="16">
        <v>15</v>
      </c>
      <c r="W97" s="124">
        <f>IF(T96="","",SUM(AJ96:AJ98))</f>
        <v>2</v>
      </c>
      <c r="X97" s="66"/>
      <c r="Y97" s="117"/>
      <c r="Z97" s="120"/>
      <c r="AA97" s="66"/>
      <c r="AB97" s="120"/>
      <c r="AD97" s="173">
        <f>IF(X96="","",X96*1000+(S97+I97+N97)*100+((S97+I97+N97)-(W97+M97+R97))*10+((SUM(T96:T98)+SUM(J96:J98)+SUM(O96:O98))-(SUM(V96:V98)+SUM(L96:L98)+SUM(Q96:Q98))))</f>
        <v>1133</v>
      </c>
      <c r="AE97" s="174">
        <f>IF(J97="","",IF(J97&gt;L97,1,0))</f>
        <v>1</v>
      </c>
      <c r="AF97" s="174">
        <f>IF(J97="","",IF(J97&lt;L97,1,0))</f>
        <v>0</v>
      </c>
      <c r="AG97" s="174">
        <f>IF(O97="","",IF(O97&gt;Q97,1,0))</f>
        <v>0</v>
      </c>
      <c r="AH97" s="174">
        <f>IF(O97="","",IF(O97&lt;Q97,1,0))</f>
        <v>1</v>
      </c>
      <c r="AI97" s="174">
        <f>IF(T97="","",IF(T97&gt;V97,1,0))</f>
        <v>0</v>
      </c>
      <c r="AJ97" s="174">
        <f>IF(T97="","",IF(T97&lt;V97,1,0))</f>
        <v>1</v>
      </c>
    </row>
    <row r="98" spans="2:36" s="11" customFormat="1" ht="15" customHeight="1">
      <c r="B98" s="99"/>
      <c r="C98" s="67"/>
      <c r="D98" s="113"/>
      <c r="E98" s="114"/>
      <c r="F98" s="114"/>
      <c r="G98" s="114"/>
      <c r="H98" s="115"/>
      <c r="I98" s="123"/>
      <c r="J98" s="38">
        <v>15</v>
      </c>
      <c r="K98" s="19" t="s">
        <v>58</v>
      </c>
      <c r="L98" s="38">
        <v>10</v>
      </c>
      <c r="M98" s="125"/>
      <c r="N98" s="123"/>
      <c r="O98" s="38"/>
      <c r="P98" s="30" t="s">
        <v>58</v>
      </c>
      <c r="Q98" s="38"/>
      <c r="R98" s="125"/>
      <c r="S98" s="123"/>
      <c r="T98" s="38"/>
      <c r="U98" s="19" t="s">
        <v>58</v>
      </c>
      <c r="V98" s="38"/>
      <c r="W98" s="125"/>
      <c r="X98" s="67"/>
      <c r="Y98" s="118"/>
      <c r="Z98" s="121"/>
      <c r="AA98" s="67"/>
      <c r="AB98" s="121"/>
      <c r="AD98" s="173"/>
      <c r="AE98" s="174">
        <f>IF(J98="","",IF(J98&gt;L98,1,0))</f>
        <v>1</v>
      </c>
      <c r="AF98" s="174">
        <f>IF(J98="","",IF(J98&lt;L98,1,0))</f>
        <v>0</v>
      </c>
      <c r="AG98" s="174">
        <f>IF(O98="","",IF(O98&gt;Q98,1,0))</f>
      </c>
      <c r="AH98" s="174">
        <f>IF(O98="","",IF(O98&lt;Q98,1,0))</f>
      </c>
      <c r="AI98" s="174">
        <f>IF(T98="","",IF(T98&gt;V98,1,0))</f>
      </c>
      <c r="AJ98" s="174">
        <f>IF(T98="","",IF(T98&lt;V98,1,0))</f>
      </c>
    </row>
    <row r="99" spans="2:36" s="11" customFormat="1" ht="15" customHeight="1">
      <c r="B99" s="97" t="s">
        <v>100</v>
      </c>
      <c r="C99" s="100" t="s">
        <v>146</v>
      </c>
      <c r="D99" s="39" t="str">
        <f>IF(D100="","",IF(D100&gt;H100,"○","×"))</f>
        <v>×</v>
      </c>
      <c r="E99" s="22">
        <f>IF(L96="","",L96)</f>
        <v>15</v>
      </c>
      <c r="F99" s="19" t="s">
        <v>59</v>
      </c>
      <c r="G99" s="22">
        <f>IF(J96="","",J96)</f>
        <v>11</v>
      </c>
      <c r="H99" s="40"/>
      <c r="I99" s="126"/>
      <c r="J99" s="127"/>
      <c r="K99" s="127"/>
      <c r="L99" s="127"/>
      <c r="M99" s="128"/>
      <c r="N99" s="39" t="str">
        <f>IF(N100="","",IF(N100&gt;R100,"○","×"))</f>
        <v>×</v>
      </c>
      <c r="O99" s="16">
        <v>4</v>
      </c>
      <c r="P99" s="19" t="s">
        <v>34</v>
      </c>
      <c r="Q99" s="16">
        <v>15</v>
      </c>
      <c r="R99" s="40"/>
      <c r="S99" s="39" t="str">
        <f>IF(S100="","",IF(S100&gt;W100,"○","×"))</f>
        <v>×</v>
      </c>
      <c r="T99" s="16">
        <v>4</v>
      </c>
      <c r="U99" s="27" t="s">
        <v>34</v>
      </c>
      <c r="V99" s="16">
        <v>15</v>
      </c>
      <c r="W99" s="40"/>
      <c r="X99" s="100">
        <f>IF(D99="","",COUNTIF(D99:W101,"○"))</f>
        <v>0</v>
      </c>
      <c r="Y99" s="116" t="s">
        <v>24</v>
      </c>
      <c r="Z99" s="119">
        <f>IF(D99="","",COUNTIF(D99:W101,"×"))</f>
        <v>3</v>
      </c>
      <c r="AA99" s="100">
        <f>IF(AD100="","",RANK(AD100,AD96:AD107))</f>
        <v>4</v>
      </c>
      <c r="AB99" s="119"/>
      <c r="AD99" s="173"/>
      <c r="AE99" s="174">
        <f>IF(O99="","",IF(O99&gt;Q99,1,0))</f>
        <v>0</v>
      </c>
      <c r="AF99" s="174">
        <f>IF(O99="","",IF(O99&lt;Q99,1,0))</f>
        <v>1</v>
      </c>
      <c r="AG99" s="174">
        <f>IF(T99="","",IF(T99&gt;V99,1,0))</f>
        <v>0</v>
      </c>
      <c r="AH99" s="174">
        <f>IF(T99="","",IF(T99&lt;V99,1,0))</f>
        <v>1</v>
      </c>
      <c r="AI99" s="174"/>
      <c r="AJ99" s="174"/>
    </row>
    <row r="100" spans="2:36" s="11" customFormat="1" ht="15" customHeight="1">
      <c r="B100" s="98"/>
      <c r="C100" s="66"/>
      <c r="D100" s="103">
        <f>M97</f>
        <v>1</v>
      </c>
      <c r="E100" s="22">
        <f>IF(L97="","",L97)</f>
        <v>15</v>
      </c>
      <c r="F100" s="19" t="s">
        <v>60</v>
      </c>
      <c r="G100" s="22">
        <f>IF(J97="","",J97)</f>
        <v>17</v>
      </c>
      <c r="H100" s="124">
        <f>I97</f>
        <v>2</v>
      </c>
      <c r="I100" s="129"/>
      <c r="J100" s="130"/>
      <c r="K100" s="130"/>
      <c r="L100" s="130"/>
      <c r="M100" s="131"/>
      <c r="N100" s="122">
        <f>IF(O99="","",SUM(AE99:AE101))</f>
        <v>0</v>
      </c>
      <c r="O100" s="16">
        <v>6</v>
      </c>
      <c r="P100" s="19" t="s">
        <v>34</v>
      </c>
      <c r="Q100" s="16">
        <v>15</v>
      </c>
      <c r="R100" s="124">
        <f>IF(O99="","",SUM(AF99:AF101))</f>
        <v>2</v>
      </c>
      <c r="S100" s="122">
        <f>IF(T99="","",SUM(AG99:AG101))</f>
        <v>0</v>
      </c>
      <c r="T100" s="16">
        <v>4</v>
      </c>
      <c r="U100" s="19" t="s">
        <v>34</v>
      </c>
      <c r="V100" s="16">
        <v>15</v>
      </c>
      <c r="W100" s="124">
        <f>IF(T99="","",SUM(AH99:AH101))</f>
        <v>2</v>
      </c>
      <c r="X100" s="66"/>
      <c r="Y100" s="117"/>
      <c r="Z100" s="120"/>
      <c r="AA100" s="66"/>
      <c r="AB100" s="120"/>
      <c r="AD100" s="173">
        <f>IF(X99="","",X99*1000+(D100+S100+N100)*100+((D100+S100+N100)-(H100+W100+R100))*10+((SUM(E99:E101)+SUM(T99:T101)+SUM(O99:O101))-(SUM(G99:G101)+SUM(V99:V101)+SUM(Q99:Q101))))</f>
        <v>5</v>
      </c>
      <c r="AE100" s="174">
        <f>IF(O100="","",IF(O100&gt;Q100,1,0))</f>
        <v>0</v>
      </c>
      <c r="AF100" s="174">
        <f>IF(O100="","",IF(O100&lt;Q100,1,0))</f>
        <v>1</v>
      </c>
      <c r="AG100" s="174">
        <f>IF(T100="","",IF(T100&gt;V100,1,0))</f>
        <v>0</v>
      </c>
      <c r="AH100" s="174">
        <f>IF(T100="","",IF(T100&lt;V100,1,0))</f>
        <v>1</v>
      </c>
      <c r="AI100" s="174"/>
      <c r="AJ100" s="174"/>
    </row>
    <row r="101" spans="2:36" s="11" customFormat="1" ht="15" customHeight="1">
      <c r="B101" s="99"/>
      <c r="C101" s="67"/>
      <c r="D101" s="104"/>
      <c r="E101" s="22">
        <f>IF(L98="","",L98)</f>
        <v>10</v>
      </c>
      <c r="F101" s="19" t="s">
        <v>59</v>
      </c>
      <c r="G101" s="22">
        <f>IF(J98="","",J98)</f>
        <v>15</v>
      </c>
      <c r="H101" s="125"/>
      <c r="I101" s="132"/>
      <c r="J101" s="133"/>
      <c r="K101" s="133"/>
      <c r="L101" s="133"/>
      <c r="M101" s="134"/>
      <c r="N101" s="123"/>
      <c r="O101" s="38"/>
      <c r="P101" s="19" t="s">
        <v>61</v>
      </c>
      <c r="Q101" s="38"/>
      <c r="R101" s="125"/>
      <c r="S101" s="123"/>
      <c r="T101" s="38"/>
      <c r="U101" s="19" t="s">
        <v>61</v>
      </c>
      <c r="V101" s="38"/>
      <c r="W101" s="125"/>
      <c r="X101" s="67"/>
      <c r="Y101" s="118"/>
      <c r="Z101" s="121"/>
      <c r="AA101" s="67"/>
      <c r="AB101" s="121"/>
      <c r="AD101" s="173"/>
      <c r="AE101" s="174">
        <f>IF(O101="","",IF(O101&gt;Q101,1,0))</f>
      </c>
      <c r="AF101" s="174">
        <f>IF(O101="","",IF(O101&lt;Q101,1,0))</f>
      </c>
      <c r="AG101" s="174">
        <f>IF(T101="","",IF(T101&gt;V101,1,0))</f>
      </c>
      <c r="AH101" s="174">
        <f>IF(T101="","",IF(T101&lt;V101,1,0))</f>
      </c>
      <c r="AI101" s="174"/>
      <c r="AJ101" s="174"/>
    </row>
    <row r="102" spans="2:36" s="11" customFormat="1" ht="15" customHeight="1">
      <c r="B102" s="97" t="s">
        <v>99</v>
      </c>
      <c r="C102" s="100" t="s">
        <v>147</v>
      </c>
      <c r="D102" s="39" t="str">
        <f>IF(D103="","",IF(D103&gt;H103,"○","×"))</f>
        <v>○</v>
      </c>
      <c r="E102" s="18">
        <f>IF(Q96="","",Q96)</f>
        <v>15</v>
      </c>
      <c r="F102" s="27" t="s">
        <v>62</v>
      </c>
      <c r="G102" s="18">
        <f>IF(O96="","",O96)</f>
        <v>7</v>
      </c>
      <c r="H102" s="40"/>
      <c r="I102" s="39" t="str">
        <f>IF(I103="","",IF(I103&gt;M103,"○","×"))</f>
        <v>○</v>
      </c>
      <c r="J102" s="16">
        <f>IF(Q99="","",Q99)</f>
        <v>15</v>
      </c>
      <c r="K102" s="19" t="s">
        <v>35</v>
      </c>
      <c r="L102" s="16">
        <f>IF(O99="","",O99)</f>
        <v>4</v>
      </c>
      <c r="M102" s="40"/>
      <c r="N102" s="126"/>
      <c r="O102" s="127"/>
      <c r="P102" s="127"/>
      <c r="Q102" s="127"/>
      <c r="R102" s="128"/>
      <c r="S102" s="39" t="str">
        <f>IF(S103="","",IF(S103&gt;W103,"○","×"))</f>
        <v>○</v>
      </c>
      <c r="T102" s="16">
        <v>15</v>
      </c>
      <c r="U102" s="27" t="s">
        <v>63</v>
      </c>
      <c r="V102" s="16">
        <v>10</v>
      </c>
      <c r="W102" s="40"/>
      <c r="X102" s="100">
        <f>IF(D102="","",COUNTIF(D102:W104,"○"))</f>
        <v>3</v>
      </c>
      <c r="Y102" s="116" t="s">
        <v>24</v>
      </c>
      <c r="Z102" s="119">
        <f>IF(D102="","",COUNTIF(D102:W104,"×"))</f>
        <v>0</v>
      </c>
      <c r="AA102" s="100">
        <f>IF(AD103="","",RANK(AD103,AD96:AD107))</f>
        <v>1</v>
      </c>
      <c r="AB102" s="119"/>
      <c r="AD102" s="173"/>
      <c r="AE102" s="174">
        <f>IF(T102="","",IF(T102&gt;V102,1,0))</f>
        <v>1</v>
      </c>
      <c r="AF102" s="174">
        <f>IF(T102="","",IF(T102&lt;V102,1,0))</f>
        <v>0</v>
      </c>
      <c r="AG102" s="174"/>
      <c r="AH102" s="174"/>
      <c r="AI102" s="174"/>
      <c r="AJ102" s="174"/>
    </row>
    <row r="103" spans="2:36" s="11" customFormat="1" ht="15" customHeight="1">
      <c r="B103" s="98"/>
      <c r="C103" s="66"/>
      <c r="D103" s="103">
        <f>R97</f>
        <v>2</v>
      </c>
      <c r="E103" s="22">
        <f>IF(Q97="","",Q97)</f>
        <v>15</v>
      </c>
      <c r="F103" s="19" t="s">
        <v>64</v>
      </c>
      <c r="G103" s="22">
        <f>IF(O97="","",O97)</f>
        <v>6</v>
      </c>
      <c r="H103" s="124">
        <f>N97</f>
        <v>0</v>
      </c>
      <c r="I103" s="122">
        <f>R100</f>
        <v>2</v>
      </c>
      <c r="J103" s="16">
        <f>IF(Q100="","",Q100)</f>
        <v>15</v>
      </c>
      <c r="K103" s="19" t="s">
        <v>35</v>
      </c>
      <c r="L103" s="16">
        <f>IF(O100="","",O100)</f>
        <v>6</v>
      </c>
      <c r="M103" s="124">
        <f>N100</f>
        <v>0</v>
      </c>
      <c r="N103" s="129"/>
      <c r="O103" s="130"/>
      <c r="P103" s="130"/>
      <c r="Q103" s="130"/>
      <c r="R103" s="131"/>
      <c r="S103" s="122">
        <f>IF(T102="","",SUM(AE102:AE104))</f>
        <v>2</v>
      </c>
      <c r="T103" s="16">
        <v>15</v>
      </c>
      <c r="U103" s="19" t="s">
        <v>35</v>
      </c>
      <c r="V103" s="16">
        <v>7</v>
      </c>
      <c r="W103" s="124">
        <f>IF(T102="","",SUM(AF102:AF104))</f>
        <v>0</v>
      </c>
      <c r="X103" s="66"/>
      <c r="Y103" s="117"/>
      <c r="Z103" s="120"/>
      <c r="AA103" s="66"/>
      <c r="AB103" s="120"/>
      <c r="AD103" s="173">
        <f>IF(X102="","",X102*1000+(D103+I103+S103)*100+((D103+I103+S103)-(H103+M103+W103))*10+((SUM(E102:E104)+SUM(J102:J104)+SUM(T102:T104))-(SUM(G102:G104)+SUM(L102:L104)+SUM(V102:V104))))</f>
        <v>3710</v>
      </c>
      <c r="AE103" s="174">
        <f>IF(T103="","",IF(T103&gt;V103,1,0))</f>
        <v>1</v>
      </c>
      <c r="AF103" s="174">
        <f>IF(T103="","",IF(T103&lt;V103,1,0))</f>
        <v>0</v>
      </c>
      <c r="AG103" s="174"/>
      <c r="AH103" s="174"/>
      <c r="AI103" s="174"/>
      <c r="AJ103" s="174"/>
    </row>
    <row r="104" spans="2:36" s="11" customFormat="1" ht="15" customHeight="1">
      <c r="B104" s="99"/>
      <c r="C104" s="67"/>
      <c r="D104" s="104"/>
      <c r="E104" s="24">
        <f>IF(Q98="","",Q98)</f>
      </c>
      <c r="F104" s="19" t="s">
        <v>25</v>
      </c>
      <c r="G104" s="22">
        <f>IF(O98="","",O98)</f>
      </c>
      <c r="H104" s="125"/>
      <c r="I104" s="123"/>
      <c r="J104" s="38">
        <f>IF(Q101="","",Q101)</f>
      </c>
      <c r="K104" s="19" t="s">
        <v>25</v>
      </c>
      <c r="L104" s="38">
        <f>IF(O101="","",O101)</f>
      </c>
      <c r="M104" s="125"/>
      <c r="N104" s="132"/>
      <c r="O104" s="133"/>
      <c r="P104" s="133"/>
      <c r="Q104" s="133"/>
      <c r="R104" s="134"/>
      <c r="S104" s="123"/>
      <c r="T104" s="38"/>
      <c r="U104" s="30" t="s">
        <v>25</v>
      </c>
      <c r="V104" s="38"/>
      <c r="W104" s="125"/>
      <c r="X104" s="67"/>
      <c r="Y104" s="118"/>
      <c r="Z104" s="121"/>
      <c r="AA104" s="67"/>
      <c r="AB104" s="121"/>
      <c r="AD104" s="173"/>
      <c r="AE104" s="174">
        <f>IF(T104="","",IF(T104&gt;V104,1,0))</f>
      </c>
      <c r="AF104" s="174">
        <f>IF(T104="","",IF(T104&lt;V104,1,0))</f>
      </c>
      <c r="AG104" s="174"/>
      <c r="AH104" s="174"/>
      <c r="AI104" s="174"/>
      <c r="AJ104" s="174"/>
    </row>
    <row r="105" spans="2:36" s="11" customFormat="1" ht="15" customHeight="1">
      <c r="B105" s="97" t="s">
        <v>124</v>
      </c>
      <c r="C105" s="100" t="s">
        <v>148</v>
      </c>
      <c r="D105" s="39" t="str">
        <f>IF(D106="","",IF(D106&gt;H106,"○","×"))</f>
        <v>○</v>
      </c>
      <c r="E105" s="22">
        <f>IF(V96="","",V96)</f>
        <v>15</v>
      </c>
      <c r="F105" s="27" t="s">
        <v>35</v>
      </c>
      <c r="G105" s="18">
        <f>IF(T96="","",T96)</f>
        <v>6</v>
      </c>
      <c r="H105" s="40"/>
      <c r="I105" s="39" t="str">
        <f>IF(I106="","",IF(I106&gt;M106,"○","×"))</f>
        <v>○</v>
      </c>
      <c r="J105" s="16">
        <f>IF(V99="","",V99)</f>
        <v>15</v>
      </c>
      <c r="K105" s="27" t="s">
        <v>35</v>
      </c>
      <c r="L105" s="16">
        <f>IF(T99="","",T99)</f>
        <v>4</v>
      </c>
      <c r="M105" s="40"/>
      <c r="N105" s="39" t="str">
        <f>IF(N106="","",IF(N106&gt;R106,"○","×"))</f>
        <v>×</v>
      </c>
      <c r="O105" s="16">
        <f>IF(V102="","",V102)</f>
        <v>10</v>
      </c>
      <c r="P105" s="19" t="s">
        <v>35</v>
      </c>
      <c r="Q105" s="16">
        <f>IF(T102="","",T102)</f>
        <v>15</v>
      </c>
      <c r="R105" s="40"/>
      <c r="S105" s="126"/>
      <c r="T105" s="127"/>
      <c r="U105" s="127"/>
      <c r="V105" s="127"/>
      <c r="W105" s="128"/>
      <c r="X105" s="100">
        <f>IF(D105="","",COUNTIF(D105:R105,"○"))</f>
        <v>2</v>
      </c>
      <c r="Y105" s="116" t="s">
        <v>24</v>
      </c>
      <c r="Z105" s="119">
        <f>IF(D105="","",COUNTIF(D105:R105,"×"))</f>
        <v>1</v>
      </c>
      <c r="AA105" s="100">
        <f>IF(AD106="","",RANK(AD106,AD96:AD107))</f>
        <v>2</v>
      </c>
      <c r="AB105" s="119"/>
      <c r="AD105" s="173"/>
      <c r="AE105" s="174"/>
      <c r="AF105" s="174"/>
      <c r="AG105" s="174"/>
      <c r="AH105" s="174"/>
      <c r="AI105" s="174"/>
      <c r="AJ105" s="174"/>
    </row>
    <row r="106" spans="2:36" s="11" customFormat="1" ht="15" customHeight="1">
      <c r="B106" s="98"/>
      <c r="C106" s="66"/>
      <c r="D106" s="103">
        <f>W97</f>
        <v>2</v>
      </c>
      <c r="E106" s="22">
        <f>IF(V97="","",V97)</f>
        <v>15</v>
      </c>
      <c r="F106" s="19" t="s">
        <v>35</v>
      </c>
      <c r="G106" s="22">
        <f>IF(T97="","",T97)</f>
        <v>1</v>
      </c>
      <c r="H106" s="124">
        <f>S97</f>
        <v>0</v>
      </c>
      <c r="I106" s="122">
        <f>W100</f>
        <v>2</v>
      </c>
      <c r="J106" s="16">
        <f>IF(V100="","",V100)</f>
        <v>15</v>
      </c>
      <c r="K106" s="19" t="s">
        <v>35</v>
      </c>
      <c r="L106" s="16">
        <f>IF(T100="","",T100)</f>
        <v>4</v>
      </c>
      <c r="M106" s="124">
        <f>S100</f>
        <v>0</v>
      </c>
      <c r="N106" s="122">
        <f>W103</f>
        <v>0</v>
      </c>
      <c r="O106" s="16">
        <f>IF(V103="","",V103)</f>
        <v>7</v>
      </c>
      <c r="P106" s="19" t="s">
        <v>35</v>
      </c>
      <c r="Q106" s="16">
        <f>IF(T103="","",T103)</f>
        <v>15</v>
      </c>
      <c r="R106" s="124">
        <f>S103</f>
        <v>2</v>
      </c>
      <c r="S106" s="129"/>
      <c r="T106" s="130"/>
      <c r="U106" s="130"/>
      <c r="V106" s="130"/>
      <c r="W106" s="131"/>
      <c r="X106" s="66"/>
      <c r="Y106" s="117"/>
      <c r="Z106" s="120"/>
      <c r="AA106" s="66"/>
      <c r="AB106" s="120"/>
      <c r="AD106" s="173">
        <f>IF(X105="","",X105*1000+(D106+I106+N106)*100+((D106+I106+N106)-(H106+M106+R106))*10+((SUM(E105:E107)+SUM(J105:J107)+SUM(O105:O107))-(SUM(G105:G107)+SUM(L105:L107)+SUM(Q105:Q107))))</f>
        <v>2452</v>
      </c>
      <c r="AE106" s="174"/>
      <c r="AF106" s="174"/>
      <c r="AG106" s="174"/>
      <c r="AH106" s="174"/>
      <c r="AI106" s="174"/>
      <c r="AJ106" s="174"/>
    </row>
    <row r="107" spans="2:36" s="31" customFormat="1" ht="15" customHeight="1">
      <c r="B107" s="99"/>
      <c r="C107" s="67"/>
      <c r="D107" s="104"/>
      <c r="E107" s="24">
        <f>IF(V98="","",V98)</f>
      </c>
      <c r="F107" s="30" t="s">
        <v>35</v>
      </c>
      <c r="G107" s="24">
        <f>IF(T98="","",T98)</f>
      </c>
      <c r="H107" s="125"/>
      <c r="I107" s="123"/>
      <c r="J107" s="38">
        <f>IF(V101="","",V101)</f>
      </c>
      <c r="K107" s="30" t="s">
        <v>35</v>
      </c>
      <c r="L107" s="16">
        <f>IF(T101="","",T101)</f>
      </c>
      <c r="M107" s="125"/>
      <c r="N107" s="123"/>
      <c r="O107" s="38">
        <f>IF(V104="","",V104)</f>
      </c>
      <c r="P107" s="30" t="s">
        <v>35</v>
      </c>
      <c r="Q107" s="38">
        <f>IF(T104="","",T104)</f>
      </c>
      <c r="R107" s="125"/>
      <c r="S107" s="132"/>
      <c r="T107" s="133"/>
      <c r="U107" s="133"/>
      <c r="V107" s="133"/>
      <c r="W107" s="134"/>
      <c r="X107" s="67"/>
      <c r="Y107" s="118"/>
      <c r="Z107" s="121"/>
      <c r="AA107" s="67"/>
      <c r="AB107" s="121"/>
      <c r="AC107" s="11"/>
      <c r="AD107" s="173"/>
      <c r="AE107" s="174"/>
      <c r="AF107" s="174"/>
      <c r="AG107" s="174"/>
      <c r="AH107" s="174"/>
      <c r="AI107" s="174"/>
      <c r="AJ107" s="174"/>
    </row>
    <row r="108" ht="13.5">
      <c r="L108" s="41"/>
    </row>
    <row r="110" spans="2:36" s="6" customFormat="1" ht="15.75" customHeight="1">
      <c r="B110" s="35" t="s">
        <v>17</v>
      </c>
      <c r="C110" s="7"/>
      <c r="AD110" s="171"/>
      <c r="AE110" s="172"/>
      <c r="AF110" s="172"/>
      <c r="AG110" s="172"/>
      <c r="AH110" s="172"/>
      <c r="AI110" s="172"/>
      <c r="AJ110" s="172"/>
    </row>
    <row r="112" spans="2:36" s="11" customFormat="1" ht="15" customHeight="1">
      <c r="B112" s="12" t="s">
        <v>57</v>
      </c>
      <c r="C112" s="13"/>
      <c r="D112" s="94" t="s">
        <v>158</v>
      </c>
      <c r="E112" s="95"/>
      <c r="F112" s="95"/>
      <c r="G112" s="95"/>
      <c r="H112" s="96"/>
      <c r="I112" s="94" t="s">
        <v>143</v>
      </c>
      <c r="J112" s="95"/>
      <c r="K112" s="95"/>
      <c r="L112" s="95"/>
      <c r="M112" s="96"/>
      <c r="N112" s="94" t="s">
        <v>139</v>
      </c>
      <c r="O112" s="95"/>
      <c r="P112" s="95"/>
      <c r="Q112" s="95"/>
      <c r="R112" s="96"/>
      <c r="S112" s="94" t="s">
        <v>159</v>
      </c>
      <c r="T112" s="95"/>
      <c r="U112" s="95"/>
      <c r="V112" s="95"/>
      <c r="W112" s="96"/>
      <c r="X112" s="94" t="s">
        <v>21</v>
      </c>
      <c r="Y112" s="95"/>
      <c r="Z112" s="96"/>
      <c r="AA112" s="94" t="s">
        <v>22</v>
      </c>
      <c r="AB112" s="96"/>
      <c r="AD112" s="173"/>
      <c r="AE112" s="174"/>
      <c r="AF112" s="174"/>
      <c r="AG112" s="174"/>
      <c r="AH112" s="174"/>
      <c r="AI112" s="174"/>
      <c r="AJ112" s="174"/>
    </row>
    <row r="113" spans="2:36" s="11" customFormat="1" ht="15" customHeight="1">
      <c r="B113" s="97" t="s">
        <v>107</v>
      </c>
      <c r="C113" s="100" t="s">
        <v>152</v>
      </c>
      <c r="D113" s="107"/>
      <c r="E113" s="108"/>
      <c r="F113" s="108"/>
      <c r="G113" s="108"/>
      <c r="H113" s="109"/>
      <c r="I113" s="21" t="str">
        <f>IF(I114="","",IF(I114&gt;M114,"○","×"))</f>
        <v>×</v>
      </c>
      <c r="J113" s="36">
        <v>8</v>
      </c>
      <c r="K113" s="19" t="s">
        <v>25</v>
      </c>
      <c r="L113" s="36">
        <v>15</v>
      </c>
      <c r="M113" s="37"/>
      <c r="N113" s="21" t="str">
        <f>IF(N114="","",IF(N114&gt;R114,"○","×"))</f>
        <v>×</v>
      </c>
      <c r="O113" s="36">
        <v>7</v>
      </c>
      <c r="P113" s="19" t="s">
        <v>25</v>
      </c>
      <c r="Q113" s="36">
        <v>15</v>
      </c>
      <c r="R113" s="37"/>
      <c r="S113" s="21" t="str">
        <f>IF(S114="","",IF(S114&gt;W114,"○","×"))</f>
        <v>×</v>
      </c>
      <c r="T113" s="36">
        <v>10</v>
      </c>
      <c r="U113" s="19" t="s">
        <v>66</v>
      </c>
      <c r="V113" s="36">
        <v>15</v>
      </c>
      <c r="W113" s="37"/>
      <c r="X113" s="100">
        <f>IF(I113="","",COUNTIF(I113:W113,"○"))</f>
        <v>0</v>
      </c>
      <c r="Y113" s="116" t="s">
        <v>24</v>
      </c>
      <c r="Z113" s="119">
        <f>IF(I113="","",COUNTIF(I113:W113,"×"))</f>
        <v>3</v>
      </c>
      <c r="AA113" s="100">
        <f>IF(AD114="","",RANK(AD114,AD113:AD124))</f>
        <v>4</v>
      </c>
      <c r="AB113" s="119"/>
      <c r="AD113" s="173"/>
      <c r="AE113" s="174">
        <f>IF(J113="","",IF(J113&gt;L113,1,0))</f>
        <v>0</v>
      </c>
      <c r="AF113" s="174">
        <f>IF(J113="","",IF(J113&lt;L113,1,0))</f>
        <v>1</v>
      </c>
      <c r="AG113" s="174">
        <f>IF(O113="","",IF(O113&gt;Q113,1,0))</f>
        <v>0</v>
      </c>
      <c r="AH113" s="174">
        <f>IF(O113="","",IF(O113&lt;Q113,1,0))</f>
        <v>1</v>
      </c>
      <c r="AI113" s="174">
        <f>IF(T113="","",IF(T113&gt;V113,1,0))</f>
        <v>0</v>
      </c>
      <c r="AJ113" s="174">
        <f>IF(T113="","",IF(T113&lt;V113,1,0))</f>
        <v>1</v>
      </c>
    </row>
    <row r="114" spans="2:36" s="11" customFormat="1" ht="15" customHeight="1">
      <c r="B114" s="98"/>
      <c r="C114" s="66"/>
      <c r="D114" s="110"/>
      <c r="E114" s="111"/>
      <c r="F114" s="111"/>
      <c r="G114" s="111"/>
      <c r="H114" s="112"/>
      <c r="I114" s="122">
        <f>IF(J113="","",SUM(AE113:AE115))</f>
        <v>0</v>
      </c>
      <c r="J114" s="16">
        <v>14</v>
      </c>
      <c r="K114" s="19" t="s">
        <v>34</v>
      </c>
      <c r="L114" s="16">
        <v>16</v>
      </c>
      <c r="M114" s="124">
        <f>IF(J113="","",SUM(AF113:AF115))</f>
        <v>2</v>
      </c>
      <c r="N114" s="122">
        <f>IF(O113="","",SUM(AG113:AG115))</f>
        <v>0</v>
      </c>
      <c r="O114" s="16">
        <v>4</v>
      </c>
      <c r="P114" s="19" t="s">
        <v>44</v>
      </c>
      <c r="Q114" s="16">
        <v>15</v>
      </c>
      <c r="R114" s="124">
        <f>IF(O113="","",SUM(AH113:AH115))</f>
        <v>2</v>
      </c>
      <c r="S114" s="122">
        <f>IF(T113="","",SUM(AI113:AI115))</f>
        <v>0</v>
      </c>
      <c r="T114" s="16">
        <v>13</v>
      </c>
      <c r="U114" s="19" t="s">
        <v>44</v>
      </c>
      <c r="V114" s="16">
        <v>15</v>
      </c>
      <c r="W114" s="124">
        <f>IF(T113="","",SUM(AJ113:AJ115))</f>
        <v>2</v>
      </c>
      <c r="X114" s="66"/>
      <c r="Y114" s="117"/>
      <c r="Z114" s="120"/>
      <c r="AA114" s="66"/>
      <c r="AB114" s="120"/>
      <c r="AD114" s="173">
        <f>IF(X113="","",X113*1000+(S114+I114+N114)*100+((S114+I114+N114)-(W114+M114+R114))*10+((SUM(T113:T115)+SUM(J113:J115)+SUM(O113:O115))-(SUM(V113:V115)+SUM(L113:L115)+SUM(Q113:Q115))))</f>
        <v>-95</v>
      </c>
      <c r="AE114" s="174">
        <f>IF(J114="","",IF(J114&gt;L114,1,0))</f>
        <v>0</v>
      </c>
      <c r="AF114" s="174">
        <f>IF(J114="","",IF(J114&lt;L114,1,0))</f>
        <v>1</v>
      </c>
      <c r="AG114" s="174">
        <f>IF(O114="","",IF(O114&gt;Q114,1,0))</f>
        <v>0</v>
      </c>
      <c r="AH114" s="174">
        <f>IF(O114="","",IF(O114&lt;Q114,1,0))</f>
        <v>1</v>
      </c>
      <c r="AI114" s="174">
        <f>IF(T114="","",IF(T114&gt;V114,1,0))</f>
        <v>0</v>
      </c>
      <c r="AJ114" s="174">
        <f>IF(T114="","",IF(T114&lt;V114,1,0))</f>
        <v>1</v>
      </c>
    </row>
    <row r="115" spans="2:36" s="11" customFormat="1" ht="15" customHeight="1">
      <c r="B115" s="99"/>
      <c r="C115" s="67"/>
      <c r="D115" s="113"/>
      <c r="E115" s="114"/>
      <c r="F115" s="114"/>
      <c r="G115" s="114"/>
      <c r="H115" s="115"/>
      <c r="I115" s="123"/>
      <c r="J115" s="38"/>
      <c r="K115" s="19" t="s">
        <v>67</v>
      </c>
      <c r="L115" s="38"/>
      <c r="M115" s="125"/>
      <c r="N115" s="123"/>
      <c r="O115" s="38"/>
      <c r="P115" s="30" t="s">
        <v>67</v>
      </c>
      <c r="Q115" s="38"/>
      <c r="R115" s="125"/>
      <c r="S115" s="123"/>
      <c r="T115" s="38"/>
      <c r="U115" s="19" t="s">
        <v>67</v>
      </c>
      <c r="V115" s="38"/>
      <c r="W115" s="125"/>
      <c r="X115" s="67"/>
      <c r="Y115" s="118"/>
      <c r="Z115" s="121"/>
      <c r="AA115" s="67"/>
      <c r="AB115" s="121"/>
      <c r="AD115" s="173"/>
      <c r="AE115" s="174">
        <f>IF(J115="","",IF(J115&gt;L115,1,0))</f>
      </c>
      <c r="AF115" s="174">
        <f>IF(J115="","",IF(J115&lt;L115,1,0))</f>
      </c>
      <c r="AG115" s="174">
        <f>IF(O115="","",IF(O115&gt;Q115,1,0))</f>
      </c>
      <c r="AH115" s="174">
        <f>IF(O115="","",IF(O115&lt;Q115,1,0))</f>
      </c>
      <c r="AI115" s="174">
        <f>IF(T115="","",IF(T115&gt;V115,1,0))</f>
      </c>
      <c r="AJ115" s="174">
        <f>IF(T115="","",IF(T115&lt;V115,1,0))</f>
      </c>
    </row>
    <row r="116" spans="2:36" s="11" customFormat="1" ht="15" customHeight="1">
      <c r="B116" s="97" t="s">
        <v>124</v>
      </c>
      <c r="C116" s="100" t="s">
        <v>153</v>
      </c>
      <c r="D116" s="39" t="str">
        <f>IF(D117="","",IF(D117&gt;H117,"○","×"))</f>
        <v>○</v>
      </c>
      <c r="E116" s="22">
        <f>IF(L113="","",L113)</f>
        <v>15</v>
      </c>
      <c r="F116" s="19" t="s">
        <v>68</v>
      </c>
      <c r="G116" s="22">
        <f>IF(J113="","",J113)</f>
        <v>8</v>
      </c>
      <c r="H116" s="40"/>
      <c r="I116" s="126"/>
      <c r="J116" s="127"/>
      <c r="K116" s="127"/>
      <c r="L116" s="127"/>
      <c r="M116" s="128"/>
      <c r="N116" s="39" t="str">
        <f>IF(N117="","",IF(N117&gt;R117,"○","×"))</f>
        <v>○</v>
      </c>
      <c r="O116" s="16">
        <v>17</v>
      </c>
      <c r="P116" s="19" t="s">
        <v>34</v>
      </c>
      <c r="Q116" s="16">
        <v>15</v>
      </c>
      <c r="R116" s="40"/>
      <c r="S116" s="39" t="str">
        <f>IF(S117="","",IF(S117&gt;W117,"○","×"))</f>
        <v>×</v>
      </c>
      <c r="T116" s="16">
        <v>11</v>
      </c>
      <c r="U116" s="27" t="s">
        <v>67</v>
      </c>
      <c r="V116" s="16">
        <v>15</v>
      </c>
      <c r="W116" s="40"/>
      <c r="X116" s="100">
        <f>IF(D116="","",COUNTIF(D116:W118,"○"))</f>
        <v>2</v>
      </c>
      <c r="Y116" s="116" t="s">
        <v>24</v>
      </c>
      <c r="Z116" s="119">
        <f>IF(D116="","",COUNTIF(D116:W118,"×"))</f>
        <v>1</v>
      </c>
      <c r="AA116" s="100">
        <f>IF(AD117="","",RANK(AD117,AD113:AD124))</f>
        <v>2</v>
      </c>
      <c r="AB116" s="119"/>
      <c r="AD116" s="173"/>
      <c r="AE116" s="174">
        <f>IF(O116="","",IF(O116&gt;Q116,1,0))</f>
        <v>1</v>
      </c>
      <c r="AF116" s="174">
        <f>IF(O116="","",IF(O116&lt;Q116,1,0))</f>
        <v>0</v>
      </c>
      <c r="AG116" s="174">
        <f>IF(T116="","",IF(T116&gt;V116,1,0))</f>
        <v>0</v>
      </c>
      <c r="AH116" s="174">
        <f>IF(T116="","",IF(T116&lt;V116,1,0))</f>
        <v>1</v>
      </c>
      <c r="AI116" s="174"/>
      <c r="AJ116" s="174"/>
    </row>
    <row r="117" spans="2:36" s="11" customFormat="1" ht="15" customHeight="1">
      <c r="B117" s="98"/>
      <c r="C117" s="66"/>
      <c r="D117" s="103">
        <f>M114</f>
        <v>2</v>
      </c>
      <c r="E117" s="22">
        <f>IF(L114="","",L114)</f>
        <v>16</v>
      </c>
      <c r="F117" s="19" t="s">
        <v>69</v>
      </c>
      <c r="G117" s="22">
        <f>IF(J114="","",J114)</f>
        <v>14</v>
      </c>
      <c r="H117" s="124">
        <f>I114</f>
        <v>0</v>
      </c>
      <c r="I117" s="129"/>
      <c r="J117" s="130"/>
      <c r="K117" s="130"/>
      <c r="L117" s="130"/>
      <c r="M117" s="131"/>
      <c r="N117" s="122">
        <f>IF(O116="","",SUM(AE116:AE118))</f>
        <v>2</v>
      </c>
      <c r="O117" s="16">
        <v>9</v>
      </c>
      <c r="P117" s="19" t="s">
        <v>70</v>
      </c>
      <c r="Q117" s="16">
        <v>15</v>
      </c>
      <c r="R117" s="124">
        <f>IF(O116="","",SUM(AF116:AF118))</f>
        <v>1</v>
      </c>
      <c r="S117" s="122">
        <f>IF(T116="","",SUM(AG116:AG118))</f>
        <v>1</v>
      </c>
      <c r="T117" s="16">
        <v>15</v>
      </c>
      <c r="U117" s="19" t="s">
        <v>69</v>
      </c>
      <c r="V117" s="16">
        <v>13</v>
      </c>
      <c r="W117" s="124">
        <f>IF(T116="","",SUM(AH116:AH118))</f>
        <v>2</v>
      </c>
      <c r="X117" s="66"/>
      <c r="Y117" s="117"/>
      <c r="Z117" s="120"/>
      <c r="AA117" s="66"/>
      <c r="AB117" s="120"/>
      <c r="AD117" s="173">
        <f>IF(X116="","",X116*1000+(D117+S117+N117)*100+((D117+S117+N117)-(H117+W117+R117))*10+((SUM(E116:E118)+SUM(T116:T118)+SUM(O116:O118))-(SUM(G116:G118)+SUM(V116:V118)+SUM(Q116:Q118))))</f>
        <v>2524</v>
      </c>
      <c r="AE117" s="174">
        <f>IF(O117="","",IF(O117&gt;Q117,1,0))</f>
        <v>0</v>
      </c>
      <c r="AF117" s="174">
        <f>IF(O117="","",IF(O117&lt;Q117,1,0))</f>
        <v>1</v>
      </c>
      <c r="AG117" s="174">
        <f>IF(T117="","",IF(T117&gt;V117,1,0))</f>
        <v>1</v>
      </c>
      <c r="AH117" s="174">
        <f>IF(T117="","",IF(T117&lt;V117,1,0))</f>
        <v>0</v>
      </c>
      <c r="AI117" s="174"/>
      <c r="AJ117" s="174"/>
    </row>
    <row r="118" spans="2:36" s="11" customFormat="1" ht="15" customHeight="1">
      <c r="B118" s="99"/>
      <c r="C118" s="67"/>
      <c r="D118" s="104"/>
      <c r="E118" s="22">
        <f>IF(L115="","",L115)</f>
      </c>
      <c r="F118" s="19" t="s">
        <v>44</v>
      </c>
      <c r="G118" s="22">
        <f>IF(J115="","",J115)</f>
      </c>
      <c r="H118" s="125"/>
      <c r="I118" s="132"/>
      <c r="J118" s="133"/>
      <c r="K118" s="133"/>
      <c r="L118" s="133"/>
      <c r="M118" s="134"/>
      <c r="N118" s="123"/>
      <c r="O118" s="38">
        <v>15</v>
      </c>
      <c r="P118" s="19" t="s">
        <v>71</v>
      </c>
      <c r="Q118" s="38">
        <v>10</v>
      </c>
      <c r="R118" s="125"/>
      <c r="S118" s="123"/>
      <c r="T118" s="38">
        <v>11</v>
      </c>
      <c r="U118" s="19" t="s">
        <v>71</v>
      </c>
      <c r="V118" s="38">
        <v>15</v>
      </c>
      <c r="W118" s="125"/>
      <c r="X118" s="67"/>
      <c r="Y118" s="118"/>
      <c r="Z118" s="121"/>
      <c r="AA118" s="67"/>
      <c r="AB118" s="121"/>
      <c r="AD118" s="173"/>
      <c r="AE118" s="174">
        <f>IF(O118="","",IF(O118&gt;Q118,1,0))</f>
        <v>1</v>
      </c>
      <c r="AF118" s="174">
        <f>IF(O118="","",IF(O118&lt;Q118,1,0))</f>
        <v>0</v>
      </c>
      <c r="AG118" s="174">
        <f>IF(T118="","",IF(T118&gt;V118,1,0))</f>
        <v>0</v>
      </c>
      <c r="AH118" s="174">
        <f>IF(T118="","",IF(T118&lt;V118,1,0))</f>
        <v>1</v>
      </c>
      <c r="AI118" s="174"/>
      <c r="AJ118" s="174"/>
    </row>
    <row r="119" spans="2:36" s="11" customFormat="1" ht="15" customHeight="1">
      <c r="B119" s="97" t="s">
        <v>156</v>
      </c>
      <c r="C119" s="100" t="s">
        <v>154</v>
      </c>
      <c r="D119" s="39" t="str">
        <f>IF(D120="","",IF(D120&gt;H120,"○","×"))</f>
        <v>○</v>
      </c>
      <c r="E119" s="18">
        <f>IF(Q113="","",Q113)</f>
        <v>15</v>
      </c>
      <c r="F119" s="27" t="s">
        <v>72</v>
      </c>
      <c r="G119" s="18">
        <f>IF(O113="","",O113)</f>
        <v>7</v>
      </c>
      <c r="H119" s="40"/>
      <c r="I119" s="39" t="str">
        <f>IF(I120="","",IF(I120&gt;M120,"○","×"))</f>
        <v>×</v>
      </c>
      <c r="J119" s="16">
        <f>IF(Q116="","",Q116)</f>
        <v>15</v>
      </c>
      <c r="K119" s="19" t="s">
        <v>72</v>
      </c>
      <c r="L119" s="16">
        <f>IF(O116="","",O116)</f>
        <v>17</v>
      </c>
      <c r="M119" s="40"/>
      <c r="N119" s="126"/>
      <c r="O119" s="127"/>
      <c r="P119" s="127"/>
      <c r="Q119" s="127"/>
      <c r="R119" s="128"/>
      <c r="S119" s="39" t="str">
        <f>IF(S120="","",IF(S120&gt;W120,"○","×"))</f>
        <v>×</v>
      </c>
      <c r="T119" s="16">
        <v>15</v>
      </c>
      <c r="U119" s="27" t="s">
        <v>34</v>
      </c>
      <c r="V119" s="16">
        <v>6</v>
      </c>
      <c r="W119" s="40"/>
      <c r="X119" s="100">
        <f>IF(D119="","",COUNTIF(D119:W121,"○"))</f>
        <v>1</v>
      </c>
      <c r="Y119" s="116" t="s">
        <v>24</v>
      </c>
      <c r="Z119" s="119">
        <f>IF(D119="","",COUNTIF(D119:W121,"×"))</f>
        <v>2</v>
      </c>
      <c r="AA119" s="100">
        <f>IF(AD120="","",RANK(AD120,AD113:AD124))</f>
        <v>3</v>
      </c>
      <c r="AB119" s="119"/>
      <c r="AD119" s="173"/>
      <c r="AE119" s="174">
        <f>IF(T119="","",IF(T119&gt;V119,1,0))</f>
        <v>1</v>
      </c>
      <c r="AF119" s="174">
        <f>IF(T119="","",IF(T119&lt;V119,1,0))</f>
        <v>0</v>
      </c>
      <c r="AG119" s="174"/>
      <c r="AH119" s="174"/>
      <c r="AI119" s="174"/>
      <c r="AJ119" s="174"/>
    </row>
    <row r="120" spans="2:36" s="11" customFormat="1" ht="15" customHeight="1">
      <c r="B120" s="98"/>
      <c r="C120" s="66"/>
      <c r="D120" s="103">
        <f>R114</f>
        <v>2</v>
      </c>
      <c r="E120" s="22">
        <f>IF(Q114="","",Q114)</f>
        <v>15</v>
      </c>
      <c r="F120" s="19" t="s">
        <v>73</v>
      </c>
      <c r="G120" s="22">
        <f>IF(O114="","",O114)</f>
        <v>4</v>
      </c>
      <c r="H120" s="124">
        <f>N114</f>
        <v>0</v>
      </c>
      <c r="I120" s="122">
        <f>R117</f>
        <v>1</v>
      </c>
      <c r="J120" s="16">
        <f>IF(Q117="","",Q117)</f>
        <v>15</v>
      </c>
      <c r="K120" s="19" t="s">
        <v>25</v>
      </c>
      <c r="L120" s="16">
        <f>IF(O117="","",O117)</f>
        <v>9</v>
      </c>
      <c r="M120" s="124">
        <f>N117</f>
        <v>2</v>
      </c>
      <c r="N120" s="129"/>
      <c r="O120" s="130"/>
      <c r="P120" s="130"/>
      <c r="Q120" s="130"/>
      <c r="R120" s="131"/>
      <c r="S120" s="122">
        <f>IF(T119="","",SUM(AE119:AE121))</f>
        <v>1</v>
      </c>
      <c r="T120" s="16">
        <v>10</v>
      </c>
      <c r="U120" s="19" t="s">
        <v>25</v>
      </c>
      <c r="V120" s="16">
        <v>15</v>
      </c>
      <c r="W120" s="124">
        <f>IF(T119="","",SUM(AF119:AF121))</f>
        <v>2</v>
      </c>
      <c r="X120" s="66"/>
      <c r="Y120" s="117"/>
      <c r="Z120" s="120"/>
      <c r="AA120" s="66"/>
      <c r="AB120" s="120"/>
      <c r="AD120" s="173">
        <f>IF(X119="","",X119*1000+(D120+I120+S120)*100+((D120+I120+S120)-(H120+M120+W120))*10+((SUM(E119:E121)+SUM(J119:J121)+SUM(T119:T121))-(SUM(G119:G121)+SUM(L119:L121)+SUM(V119:V121))))</f>
        <v>1420</v>
      </c>
      <c r="AE120" s="174">
        <f>IF(T120="","",IF(T120&gt;V120,1,0))</f>
        <v>0</v>
      </c>
      <c r="AF120" s="174">
        <f>IF(T120="","",IF(T120&lt;V120,1,0))</f>
        <v>1</v>
      </c>
      <c r="AG120" s="174"/>
      <c r="AH120" s="174"/>
      <c r="AI120" s="174"/>
      <c r="AJ120" s="174"/>
    </row>
    <row r="121" spans="2:36" s="11" customFormat="1" ht="15" customHeight="1">
      <c r="B121" s="99"/>
      <c r="C121" s="67"/>
      <c r="D121" s="104"/>
      <c r="E121" s="24">
        <f>IF(Q115="","",Q115)</f>
      </c>
      <c r="F121" s="19" t="s">
        <v>25</v>
      </c>
      <c r="G121" s="22">
        <f>IF(O115="","",O115)</f>
      </c>
      <c r="H121" s="125"/>
      <c r="I121" s="123"/>
      <c r="J121" s="38">
        <f>IF(Q118="","",Q118)</f>
        <v>10</v>
      </c>
      <c r="K121" s="19" t="s">
        <v>74</v>
      </c>
      <c r="L121" s="38">
        <f>IF(O118="","",O118)</f>
        <v>15</v>
      </c>
      <c r="M121" s="125"/>
      <c r="N121" s="132"/>
      <c r="O121" s="133"/>
      <c r="P121" s="133"/>
      <c r="Q121" s="133"/>
      <c r="R121" s="134"/>
      <c r="S121" s="123"/>
      <c r="T121" s="38">
        <v>13</v>
      </c>
      <c r="U121" s="30" t="s">
        <v>74</v>
      </c>
      <c r="V121" s="38">
        <v>15</v>
      </c>
      <c r="W121" s="125"/>
      <c r="X121" s="67"/>
      <c r="Y121" s="118"/>
      <c r="Z121" s="121"/>
      <c r="AA121" s="67"/>
      <c r="AB121" s="121"/>
      <c r="AD121" s="173"/>
      <c r="AE121" s="174">
        <f>IF(T121="","",IF(T121&gt;V121,1,0))</f>
        <v>0</v>
      </c>
      <c r="AF121" s="174">
        <f>IF(T121="","",IF(T121&lt;V121,1,0))</f>
        <v>1</v>
      </c>
      <c r="AG121" s="174"/>
      <c r="AH121" s="174"/>
      <c r="AI121" s="174"/>
      <c r="AJ121" s="174"/>
    </row>
    <row r="122" spans="2:36" s="11" customFormat="1" ht="15" customHeight="1">
      <c r="B122" s="97" t="s">
        <v>157</v>
      </c>
      <c r="C122" s="100" t="s">
        <v>155</v>
      </c>
      <c r="D122" s="39" t="str">
        <f>IF(D123="","",IF(D123&gt;H123,"○","×"))</f>
        <v>○</v>
      </c>
      <c r="E122" s="22">
        <f>IF(V113="","",V113)</f>
        <v>15</v>
      </c>
      <c r="F122" s="27" t="s">
        <v>75</v>
      </c>
      <c r="G122" s="18">
        <f>IF(T113="","",T113)</f>
        <v>10</v>
      </c>
      <c r="H122" s="40"/>
      <c r="I122" s="39" t="str">
        <f>IF(I123="","",IF(I123&gt;M123,"○","×"))</f>
        <v>○</v>
      </c>
      <c r="J122" s="16">
        <f>IF(V116="","",V116)</f>
        <v>15</v>
      </c>
      <c r="K122" s="27" t="s">
        <v>76</v>
      </c>
      <c r="L122" s="16">
        <f>IF(T116="","",T116)</f>
        <v>11</v>
      </c>
      <c r="M122" s="40"/>
      <c r="N122" s="39" t="str">
        <f>IF(N123="","",IF(N123&gt;R123,"○","×"))</f>
        <v>○</v>
      </c>
      <c r="O122" s="16">
        <f>IF(V119="","",V119)</f>
        <v>6</v>
      </c>
      <c r="P122" s="19" t="s">
        <v>77</v>
      </c>
      <c r="Q122" s="16">
        <f>IF(T119="","",T119)</f>
        <v>15</v>
      </c>
      <c r="R122" s="40"/>
      <c r="S122" s="126"/>
      <c r="T122" s="127"/>
      <c r="U122" s="127"/>
      <c r="V122" s="127"/>
      <c r="W122" s="128"/>
      <c r="X122" s="100">
        <f>IF(D122="","",COUNTIF(D122:R122,"○"))</f>
        <v>3</v>
      </c>
      <c r="Y122" s="116" t="s">
        <v>24</v>
      </c>
      <c r="Z122" s="119">
        <f>IF(D122="","",COUNTIF(D122:R122,"×"))</f>
        <v>0</v>
      </c>
      <c r="AA122" s="100">
        <f>IF(AD123="","",RANK(AD123,AD113:AD124))</f>
        <v>1</v>
      </c>
      <c r="AB122" s="119"/>
      <c r="AD122" s="173"/>
      <c r="AE122" s="174"/>
      <c r="AF122" s="174"/>
      <c r="AG122" s="174"/>
      <c r="AH122" s="174"/>
      <c r="AI122" s="174"/>
      <c r="AJ122" s="174"/>
    </row>
    <row r="123" spans="2:36" s="11" customFormat="1" ht="15" customHeight="1">
      <c r="B123" s="98"/>
      <c r="C123" s="66"/>
      <c r="D123" s="103">
        <f>W114</f>
        <v>2</v>
      </c>
      <c r="E123" s="22">
        <f>IF(V114="","",V114)</f>
        <v>15</v>
      </c>
      <c r="F123" s="19" t="s">
        <v>43</v>
      </c>
      <c r="G123" s="22">
        <f>IF(T114="","",T114)</f>
        <v>13</v>
      </c>
      <c r="H123" s="124">
        <f>S114</f>
        <v>0</v>
      </c>
      <c r="I123" s="122">
        <f>W117</f>
        <v>2</v>
      </c>
      <c r="J123" s="16">
        <f>IF(V117="","",V117)</f>
        <v>13</v>
      </c>
      <c r="K123" s="19" t="s">
        <v>43</v>
      </c>
      <c r="L123" s="16">
        <f>IF(T117="","",T117)</f>
        <v>15</v>
      </c>
      <c r="M123" s="124">
        <f>S117</f>
        <v>1</v>
      </c>
      <c r="N123" s="122">
        <f>W120</f>
        <v>2</v>
      </c>
      <c r="O123" s="16">
        <f>IF(V120="","",V120)</f>
        <v>15</v>
      </c>
      <c r="P123" s="19" t="s">
        <v>78</v>
      </c>
      <c r="Q123" s="16">
        <f>IF(T120="","",T120)</f>
        <v>10</v>
      </c>
      <c r="R123" s="124">
        <f>S120</f>
        <v>1</v>
      </c>
      <c r="S123" s="129"/>
      <c r="T123" s="130"/>
      <c r="U123" s="130"/>
      <c r="V123" s="130"/>
      <c r="W123" s="131"/>
      <c r="X123" s="66"/>
      <c r="Y123" s="117"/>
      <c r="Z123" s="120"/>
      <c r="AA123" s="66"/>
      <c r="AB123" s="120"/>
      <c r="AD123" s="173">
        <f>IF(X122="","",X122*1000+(D123+I123+N123)*100+((D123+I123+N123)-(H123+M123+R123))*10+((SUM(E122:E124)+SUM(J122:J124)+SUM(O122:O124))-(SUM(G122:G124)+SUM(L122:L124)+SUM(Q122:Q124))))</f>
        <v>3651</v>
      </c>
      <c r="AE123" s="174"/>
      <c r="AF123" s="174"/>
      <c r="AG123" s="174"/>
      <c r="AH123" s="174"/>
      <c r="AI123" s="174"/>
      <c r="AJ123" s="174"/>
    </row>
    <row r="124" spans="2:36" s="31" customFormat="1" ht="15" customHeight="1">
      <c r="B124" s="99"/>
      <c r="C124" s="67"/>
      <c r="D124" s="104"/>
      <c r="E124" s="24">
        <f>IF(V115="","",V115)</f>
      </c>
      <c r="F124" s="30" t="s">
        <v>79</v>
      </c>
      <c r="G124" s="24">
        <f>IF(T115="","",T115)</f>
      </c>
      <c r="H124" s="125"/>
      <c r="I124" s="123"/>
      <c r="J124" s="38">
        <f>IF(V118="","",V118)</f>
        <v>15</v>
      </c>
      <c r="K124" s="30" t="s">
        <v>25</v>
      </c>
      <c r="L124" s="38">
        <f>IF(T118="","",T118)</f>
        <v>11</v>
      </c>
      <c r="M124" s="125"/>
      <c r="N124" s="123"/>
      <c r="O124" s="38">
        <f>IF(V121="","",V121)</f>
        <v>15</v>
      </c>
      <c r="P124" s="30" t="s">
        <v>25</v>
      </c>
      <c r="Q124" s="38">
        <f>IF(T121="","",T121)</f>
        <v>13</v>
      </c>
      <c r="R124" s="125"/>
      <c r="S124" s="132"/>
      <c r="T124" s="133"/>
      <c r="U124" s="133"/>
      <c r="V124" s="133"/>
      <c r="W124" s="134"/>
      <c r="X124" s="67"/>
      <c r="Y124" s="118"/>
      <c r="Z124" s="121"/>
      <c r="AA124" s="67"/>
      <c r="AB124" s="121"/>
      <c r="AC124" s="11"/>
      <c r="AD124" s="173"/>
      <c r="AE124" s="174"/>
      <c r="AF124" s="174"/>
      <c r="AG124" s="174"/>
      <c r="AH124" s="174"/>
      <c r="AI124" s="174"/>
      <c r="AJ124" s="174"/>
    </row>
    <row r="126" spans="2:36" s="11" customFormat="1" ht="15" customHeight="1">
      <c r="B126" s="12" t="s">
        <v>41</v>
      </c>
      <c r="C126" s="13"/>
      <c r="D126" s="94" t="s">
        <v>163</v>
      </c>
      <c r="E126" s="95"/>
      <c r="F126" s="95"/>
      <c r="G126" s="95"/>
      <c r="H126" s="96"/>
      <c r="I126" s="94" t="s">
        <v>139</v>
      </c>
      <c r="J126" s="95"/>
      <c r="K126" s="95"/>
      <c r="L126" s="95"/>
      <c r="M126" s="96"/>
      <c r="N126" s="94" t="s">
        <v>164</v>
      </c>
      <c r="O126" s="95"/>
      <c r="P126" s="95"/>
      <c r="Q126" s="95"/>
      <c r="R126" s="96"/>
      <c r="S126" s="14"/>
      <c r="T126" s="15" t="s">
        <v>21</v>
      </c>
      <c r="U126" s="15"/>
      <c r="V126" s="94" t="s">
        <v>22</v>
      </c>
      <c r="W126" s="96"/>
      <c r="AA126" s="16"/>
      <c r="AD126" s="173"/>
      <c r="AE126" s="174"/>
      <c r="AF126" s="174"/>
      <c r="AG126" s="174"/>
      <c r="AH126" s="174"/>
      <c r="AI126" s="174"/>
      <c r="AJ126" s="174"/>
    </row>
    <row r="127" spans="2:36" s="11" customFormat="1" ht="15" customHeight="1">
      <c r="B127" s="97" t="s">
        <v>98</v>
      </c>
      <c r="C127" s="100" t="s">
        <v>160</v>
      </c>
      <c r="D127" s="68"/>
      <c r="E127" s="69"/>
      <c r="F127" s="69"/>
      <c r="G127" s="69"/>
      <c r="H127" s="70"/>
      <c r="I127" s="17" t="str">
        <f>IF(I128="","",IF(I128&gt;M128,"○","×"))</f>
        <v>×</v>
      </c>
      <c r="J127" s="18">
        <v>5</v>
      </c>
      <c r="K127" s="19" t="s">
        <v>80</v>
      </c>
      <c r="L127" s="18">
        <v>15</v>
      </c>
      <c r="M127" s="20"/>
      <c r="N127" s="21" t="str">
        <f>IF(N128="","",IF(N128&gt;R128,"○","×"))</f>
        <v>○</v>
      </c>
      <c r="O127" s="18">
        <v>15</v>
      </c>
      <c r="P127" s="19" t="s">
        <v>80</v>
      </c>
      <c r="Q127" s="18">
        <v>4</v>
      </c>
      <c r="R127" s="20"/>
      <c r="S127" s="57">
        <f>IF(I127="","",COUNTIF(I127:R127,"○"))</f>
        <v>1</v>
      </c>
      <c r="T127" s="60" t="s">
        <v>24</v>
      </c>
      <c r="U127" s="63">
        <f>IF(I127="","",COUNTIF(I127:R127,"×"))</f>
        <v>1</v>
      </c>
      <c r="V127" s="57">
        <f>IF(AD128="","",RANK(AD128,AD127:AD135))</f>
        <v>2</v>
      </c>
      <c r="W127" s="63"/>
      <c r="X127" s="22"/>
      <c r="Y127" s="22"/>
      <c r="Z127" s="16"/>
      <c r="AA127" s="16"/>
      <c r="AD127" s="173"/>
      <c r="AE127" s="174">
        <f>IF(J127="","",IF(J127&gt;L127,1,0))</f>
        <v>0</v>
      </c>
      <c r="AF127" s="174">
        <f>IF(L127="","",IF(J127&lt;L127,1,0))</f>
        <v>1</v>
      </c>
      <c r="AG127" s="174">
        <f>IF(O127="","",IF(O127&gt;Q127,1,0))</f>
        <v>1</v>
      </c>
      <c r="AH127" s="174">
        <f>IF(Q127="","",IF(O127&lt;Q127,1,0))</f>
        <v>0</v>
      </c>
      <c r="AI127" s="174"/>
      <c r="AJ127" s="174"/>
    </row>
    <row r="128" spans="2:36" s="11" customFormat="1" ht="15" customHeight="1">
      <c r="B128" s="98"/>
      <c r="C128" s="66"/>
      <c r="D128" s="71"/>
      <c r="E128" s="72"/>
      <c r="F128" s="72"/>
      <c r="G128" s="72"/>
      <c r="H128" s="73"/>
      <c r="I128" s="103">
        <f>IF(J127="","",SUM(AE127:AE129))</f>
        <v>0</v>
      </c>
      <c r="J128" s="22">
        <v>7</v>
      </c>
      <c r="K128" s="19" t="s">
        <v>44</v>
      </c>
      <c r="L128" s="22">
        <v>15</v>
      </c>
      <c r="M128" s="105">
        <f>IF(L127="","",SUM(AF127:AF129))</f>
        <v>2</v>
      </c>
      <c r="N128" s="103">
        <f>IF(O127="","",SUM(AG127:AG129))</f>
        <v>2</v>
      </c>
      <c r="O128" s="23">
        <v>15</v>
      </c>
      <c r="P128" s="19" t="s">
        <v>44</v>
      </c>
      <c r="Q128" s="23">
        <v>3</v>
      </c>
      <c r="R128" s="105">
        <f>IF(Q127="","",SUM(AH127:AH129))</f>
        <v>0</v>
      </c>
      <c r="S128" s="58"/>
      <c r="T128" s="61"/>
      <c r="U128" s="101"/>
      <c r="V128" s="58"/>
      <c r="W128" s="101"/>
      <c r="X128" s="22"/>
      <c r="Y128" s="22"/>
      <c r="Z128" s="16"/>
      <c r="AA128" s="16"/>
      <c r="AD128" s="173">
        <f>IF(S127="","",S127*1000+(I128+N128)*100+((I128+N128)-(M128+R128))*10+((SUM(J127:J129)+SUM(O127:O129))-(SUM(L127:L129)+SUM(Q127:Q129))))</f>
        <v>1205</v>
      </c>
      <c r="AE128" s="174">
        <f>IF(J128="","",IF(J128&gt;L128,1,0))</f>
        <v>0</v>
      </c>
      <c r="AF128" s="174">
        <f>IF(L128="","",IF(J128&lt;L128,1,0))</f>
        <v>1</v>
      </c>
      <c r="AG128" s="174">
        <f>IF(O128="","",IF(O128&gt;Q128,1,0))</f>
        <v>1</v>
      </c>
      <c r="AH128" s="174">
        <f>IF(Q128="","",IF(O128&lt;Q128,1,0))</f>
        <v>0</v>
      </c>
      <c r="AI128" s="174"/>
      <c r="AJ128" s="174"/>
    </row>
    <row r="129" spans="2:36" s="11" customFormat="1" ht="15" customHeight="1">
      <c r="B129" s="99"/>
      <c r="C129" s="67"/>
      <c r="D129" s="74"/>
      <c r="E129" s="75"/>
      <c r="F129" s="75"/>
      <c r="G129" s="75"/>
      <c r="H129" s="56"/>
      <c r="I129" s="104"/>
      <c r="J129" s="24"/>
      <c r="K129" s="19" t="s">
        <v>25</v>
      </c>
      <c r="L129" s="24"/>
      <c r="M129" s="106"/>
      <c r="N129" s="104"/>
      <c r="O129" s="25"/>
      <c r="P129" s="19" t="s">
        <v>25</v>
      </c>
      <c r="Q129" s="25"/>
      <c r="R129" s="106"/>
      <c r="S129" s="59"/>
      <c r="T129" s="62"/>
      <c r="U129" s="102"/>
      <c r="V129" s="59"/>
      <c r="W129" s="102"/>
      <c r="X129" s="22"/>
      <c r="Y129" s="22"/>
      <c r="Z129" s="26"/>
      <c r="AA129" s="26"/>
      <c r="AD129" s="173"/>
      <c r="AE129" s="174">
        <f>IF(J129="","",IF(J129&gt;L129,1,0))</f>
      </c>
      <c r="AF129" s="174">
        <f>IF(L129="","",IF(J129&lt;L129,1,0))</f>
      </c>
      <c r="AG129" s="174">
        <f>IF(O129="","",IF(O129&gt;Q129,1,0))</f>
      </c>
      <c r="AH129" s="174">
        <f>IF(Q129="","",IF(O129&lt;Q129,1,0))</f>
      </c>
      <c r="AI129" s="174"/>
      <c r="AJ129" s="174"/>
    </row>
    <row r="130" spans="2:36" s="11" customFormat="1" ht="15" customHeight="1">
      <c r="B130" s="97" t="s">
        <v>156</v>
      </c>
      <c r="C130" s="100" t="s">
        <v>161</v>
      </c>
      <c r="D130" s="17" t="str">
        <f>IF(E130="","",IF(D131&gt;H131,"○","×"))</f>
        <v>○</v>
      </c>
      <c r="E130" s="18">
        <f>IF(L127="","",L127)</f>
        <v>15</v>
      </c>
      <c r="F130" s="27" t="s">
        <v>50</v>
      </c>
      <c r="G130" s="18">
        <f>IF(J127="","",J127)</f>
        <v>5</v>
      </c>
      <c r="H130" s="28"/>
      <c r="I130" s="68"/>
      <c r="J130" s="69"/>
      <c r="K130" s="69"/>
      <c r="L130" s="69"/>
      <c r="M130" s="70"/>
      <c r="N130" s="17" t="str">
        <f>IF(O130="","",IF(N131&gt;R131,"○","×"))</f>
        <v>○</v>
      </c>
      <c r="O130" s="18">
        <v>15</v>
      </c>
      <c r="P130" s="27" t="s">
        <v>50</v>
      </c>
      <c r="Q130" s="18">
        <v>4</v>
      </c>
      <c r="R130" s="29"/>
      <c r="S130" s="57">
        <f>IF(D130="","",COUNTIF(D130:R132,"○"))</f>
        <v>2</v>
      </c>
      <c r="T130" s="60" t="s">
        <v>24</v>
      </c>
      <c r="U130" s="63">
        <f>IF(D130="","",COUNTIF(D130:R132,"×"))</f>
        <v>0</v>
      </c>
      <c r="V130" s="57">
        <f>IF(AD131="","",RANK(AD131,AD127:AD135))</f>
        <v>1</v>
      </c>
      <c r="W130" s="63"/>
      <c r="X130" s="22"/>
      <c r="Y130" s="22"/>
      <c r="Z130" s="26"/>
      <c r="AA130" s="26"/>
      <c r="AD130" s="173"/>
      <c r="AE130" s="174">
        <f>IF(O130="","",IF(O130&gt;Q130,1,0))</f>
        <v>1</v>
      </c>
      <c r="AF130" s="174">
        <f>IF(Q130="","",IF(O130&lt;Q130,1,0))</f>
        <v>0</v>
      </c>
      <c r="AG130" s="174"/>
      <c r="AH130" s="174"/>
      <c r="AI130" s="174"/>
      <c r="AJ130" s="174"/>
    </row>
    <row r="131" spans="2:36" s="11" customFormat="1" ht="15" customHeight="1">
      <c r="B131" s="98"/>
      <c r="C131" s="66"/>
      <c r="D131" s="103">
        <f>M128</f>
        <v>2</v>
      </c>
      <c r="E131" s="22">
        <f>IF(L128="","",L128)</f>
        <v>15</v>
      </c>
      <c r="F131" s="19" t="s">
        <v>25</v>
      </c>
      <c r="G131" s="22">
        <f>IF(J128="","",J128)</f>
        <v>7</v>
      </c>
      <c r="H131" s="105">
        <f>I128</f>
        <v>0</v>
      </c>
      <c r="I131" s="71"/>
      <c r="J131" s="72"/>
      <c r="K131" s="72"/>
      <c r="L131" s="72"/>
      <c r="M131" s="73"/>
      <c r="N131" s="103">
        <f>IF(O130="","",SUM(AE130:AE132))</f>
        <v>2</v>
      </c>
      <c r="O131" s="22">
        <v>15</v>
      </c>
      <c r="P131" s="19" t="s">
        <v>34</v>
      </c>
      <c r="Q131" s="22">
        <v>2</v>
      </c>
      <c r="R131" s="105">
        <f>IF(Q130="","",SUM(AF130:AF132))</f>
        <v>0</v>
      </c>
      <c r="S131" s="58"/>
      <c r="T131" s="61"/>
      <c r="U131" s="101"/>
      <c r="V131" s="58"/>
      <c r="W131" s="101"/>
      <c r="X131" s="22"/>
      <c r="Y131" s="22"/>
      <c r="Z131" s="26"/>
      <c r="AA131" s="26"/>
      <c r="AD131" s="173">
        <f>IF(S130="","",S130*1000+(D131+N131)*100+((D131+N131)-(H131+R131))*10+((SUM(E130:E132)+SUM(O130:O132))-(SUM(G130:G132)+SUM(Q130:Q132))))</f>
        <v>2482</v>
      </c>
      <c r="AE131" s="174">
        <f>IF(O131="","",IF(O131&gt;Q131,1,0))</f>
        <v>1</v>
      </c>
      <c r="AF131" s="174">
        <f>IF(Q131="","",IF(O131&lt;Q131,1,0))</f>
        <v>0</v>
      </c>
      <c r="AG131" s="174"/>
      <c r="AH131" s="174"/>
      <c r="AI131" s="174"/>
      <c r="AJ131" s="174"/>
    </row>
    <row r="132" spans="2:36" s="11" customFormat="1" ht="15" customHeight="1">
      <c r="B132" s="99"/>
      <c r="C132" s="67"/>
      <c r="D132" s="104"/>
      <c r="E132" s="24">
        <f>IF(L129="","",L129)</f>
      </c>
      <c r="F132" s="30" t="s">
        <v>25</v>
      </c>
      <c r="G132" s="24">
        <f>IF(J129="","",J129)</f>
      </c>
      <c r="H132" s="106"/>
      <c r="I132" s="74"/>
      <c r="J132" s="75"/>
      <c r="K132" s="75"/>
      <c r="L132" s="75"/>
      <c r="M132" s="56"/>
      <c r="N132" s="104"/>
      <c r="O132" s="24"/>
      <c r="P132" s="19" t="s">
        <v>25</v>
      </c>
      <c r="Q132" s="24"/>
      <c r="R132" s="106"/>
      <c r="S132" s="59"/>
      <c r="T132" s="62"/>
      <c r="U132" s="102"/>
      <c r="V132" s="59"/>
      <c r="W132" s="102"/>
      <c r="X132" s="22"/>
      <c r="Y132" s="22"/>
      <c r="Z132" s="26"/>
      <c r="AA132" s="26"/>
      <c r="AD132" s="173"/>
      <c r="AE132" s="174">
        <f>IF(O132="","",IF(O132&gt;Q132,1,0))</f>
      </c>
      <c r="AF132" s="174">
        <f>IF(Q132="","",IF(O132&lt;Q132,1,0))</f>
      </c>
      <c r="AG132" s="174"/>
      <c r="AH132" s="174"/>
      <c r="AI132" s="174"/>
      <c r="AJ132" s="174"/>
    </row>
    <row r="133" spans="2:36" s="11" customFormat="1" ht="15" customHeight="1">
      <c r="B133" s="98" t="s">
        <v>107</v>
      </c>
      <c r="C133" s="100" t="s">
        <v>162</v>
      </c>
      <c r="D133" s="17" t="str">
        <f>IF(E133="","",IF(D134&gt;H134,"○","×"))</f>
        <v>×</v>
      </c>
      <c r="E133" s="18">
        <f>IF(Q127="","",Q127)</f>
        <v>4</v>
      </c>
      <c r="F133" s="27" t="s">
        <v>25</v>
      </c>
      <c r="G133" s="18">
        <f>IF(O127="","",O127)</f>
        <v>15</v>
      </c>
      <c r="H133" s="29"/>
      <c r="I133" s="17" t="str">
        <f>IF(J133="","",IF(I134&gt;M134,"○","×"))</f>
        <v>×</v>
      </c>
      <c r="J133" s="18">
        <f>IF(Q130="","",Q130)</f>
        <v>4</v>
      </c>
      <c r="K133" s="19" t="s">
        <v>25</v>
      </c>
      <c r="L133" s="18">
        <f>IF(O130="","",O130)</f>
        <v>15</v>
      </c>
      <c r="M133" s="29"/>
      <c r="N133" s="68"/>
      <c r="O133" s="69"/>
      <c r="P133" s="69"/>
      <c r="Q133" s="69"/>
      <c r="R133" s="70"/>
      <c r="S133" s="57">
        <f>IF(D133="","",COUNTIF(D133:M133,"○"))</f>
        <v>0</v>
      </c>
      <c r="T133" s="60" t="s">
        <v>24</v>
      </c>
      <c r="U133" s="63">
        <f>IF(D133="","",COUNTIF(D133:M133,"×"))</f>
        <v>2</v>
      </c>
      <c r="V133" s="57">
        <f>IF(AD134="","",RANK(AD134,AD127:AD135))</f>
        <v>3</v>
      </c>
      <c r="W133" s="63"/>
      <c r="X133" s="22"/>
      <c r="Y133" s="22"/>
      <c r="Z133" s="26"/>
      <c r="AA133" s="26"/>
      <c r="AD133" s="173"/>
      <c r="AE133" s="174"/>
      <c r="AF133" s="174"/>
      <c r="AG133" s="174"/>
      <c r="AH133" s="174"/>
      <c r="AI133" s="174"/>
      <c r="AJ133" s="174"/>
    </row>
    <row r="134" spans="2:36" s="11" customFormat="1" ht="15" customHeight="1">
      <c r="B134" s="98"/>
      <c r="C134" s="66"/>
      <c r="D134" s="103">
        <f>R128</f>
        <v>0</v>
      </c>
      <c r="E134" s="22">
        <f>IF(Q128="","",Q128)</f>
        <v>3</v>
      </c>
      <c r="F134" s="19" t="s">
        <v>52</v>
      </c>
      <c r="G134" s="22">
        <f>IF(O128="","",O128)</f>
        <v>15</v>
      </c>
      <c r="H134" s="105">
        <f>N128</f>
        <v>2</v>
      </c>
      <c r="I134" s="103">
        <f>R131</f>
        <v>0</v>
      </c>
      <c r="J134" s="22">
        <f>IF(Q131="","",Q131)</f>
        <v>2</v>
      </c>
      <c r="K134" s="19" t="s">
        <v>44</v>
      </c>
      <c r="L134" s="23">
        <f>IF(O131="","",O131)</f>
        <v>15</v>
      </c>
      <c r="M134" s="105">
        <f>N131</f>
        <v>2</v>
      </c>
      <c r="N134" s="71"/>
      <c r="O134" s="72"/>
      <c r="P134" s="72"/>
      <c r="Q134" s="72"/>
      <c r="R134" s="73"/>
      <c r="S134" s="58"/>
      <c r="T134" s="61"/>
      <c r="U134" s="101"/>
      <c r="V134" s="58"/>
      <c r="W134" s="101"/>
      <c r="X134" s="22"/>
      <c r="Y134" s="22"/>
      <c r="Z134" s="26"/>
      <c r="AA134" s="26"/>
      <c r="AD134" s="173">
        <f>IF(S133="","",S133*1000+(D134+I134)*100+((D134+I134)-(H134+M134))*10+((SUM(E133:E135)+SUM(J133:J135))-(SUM(G133:G135)+SUM(L133:L135))))</f>
        <v>-87</v>
      </c>
      <c r="AE134" s="174"/>
      <c r="AF134" s="174"/>
      <c r="AG134" s="174"/>
      <c r="AH134" s="174"/>
      <c r="AI134" s="174"/>
      <c r="AJ134" s="174"/>
    </row>
    <row r="135" spans="2:36" s="11" customFormat="1" ht="15" customHeight="1">
      <c r="B135" s="99"/>
      <c r="C135" s="67"/>
      <c r="D135" s="104"/>
      <c r="E135" s="24">
        <f>IF(Q129="","",Q129)</f>
      </c>
      <c r="F135" s="30" t="s">
        <v>44</v>
      </c>
      <c r="G135" s="24">
        <f>IF(O129="","",O129)</f>
      </c>
      <c r="H135" s="106"/>
      <c r="I135" s="104"/>
      <c r="J135" s="24">
        <f>IF(Q132="","",Q132)</f>
      </c>
      <c r="K135" s="19" t="s">
        <v>44</v>
      </c>
      <c r="L135" s="25">
        <f>IF(O132="","",O132)</f>
      </c>
      <c r="M135" s="106"/>
      <c r="N135" s="74"/>
      <c r="O135" s="75"/>
      <c r="P135" s="75"/>
      <c r="Q135" s="75"/>
      <c r="R135" s="56"/>
      <c r="S135" s="59"/>
      <c r="T135" s="62"/>
      <c r="U135" s="102"/>
      <c r="V135" s="59"/>
      <c r="W135" s="102"/>
      <c r="X135" s="22"/>
      <c r="Y135" s="22"/>
      <c r="Z135" s="26"/>
      <c r="AA135" s="26"/>
      <c r="AD135" s="173"/>
      <c r="AE135" s="174"/>
      <c r="AF135" s="174"/>
      <c r="AG135" s="174"/>
      <c r="AH135" s="174"/>
      <c r="AI135" s="174"/>
      <c r="AJ135" s="174"/>
    </row>
    <row r="136" spans="2:36" s="31" customFormat="1" ht="15" customHeight="1">
      <c r="B136" s="32"/>
      <c r="C136" s="32"/>
      <c r="E136" s="33"/>
      <c r="F136" s="33"/>
      <c r="G136" s="33"/>
      <c r="J136" s="33"/>
      <c r="K136" s="33"/>
      <c r="L136" s="33"/>
      <c r="O136" s="33"/>
      <c r="P136" s="33"/>
      <c r="Q136" s="33"/>
      <c r="R136" s="33"/>
      <c r="AD136" s="173"/>
      <c r="AE136" s="174"/>
      <c r="AF136" s="174"/>
      <c r="AG136" s="174"/>
      <c r="AH136" s="174"/>
      <c r="AI136" s="174"/>
      <c r="AJ136" s="174"/>
    </row>
    <row r="137" spans="2:36" s="11" customFormat="1" ht="15" customHeight="1">
      <c r="B137" s="12" t="s">
        <v>81</v>
      </c>
      <c r="C137" s="13"/>
      <c r="D137" s="94" t="s">
        <v>168</v>
      </c>
      <c r="E137" s="95"/>
      <c r="F137" s="95"/>
      <c r="G137" s="95"/>
      <c r="H137" s="96"/>
      <c r="I137" s="94" t="s">
        <v>169</v>
      </c>
      <c r="J137" s="95"/>
      <c r="K137" s="95"/>
      <c r="L137" s="95"/>
      <c r="M137" s="96"/>
      <c r="N137" s="94" t="s">
        <v>170</v>
      </c>
      <c r="O137" s="95"/>
      <c r="P137" s="95"/>
      <c r="Q137" s="95"/>
      <c r="R137" s="96"/>
      <c r="S137" s="14"/>
      <c r="T137" s="15" t="s">
        <v>21</v>
      </c>
      <c r="U137" s="15"/>
      <c r="V137" s="94" t="s">
        <v>22</v>
      </c>
      <c r="W137" s="96"/>
      <c r="AA137" s="16"/>
      <c r="AD137" s="173"/>
      <c r="AE137" s="174"/>
      <c r="AF137" s="174"/>
      <c r="AG137" s="174"/>
      <c r="AH137" s="174"/>
      <c r="AI137" s="174"/>
      <c r="AJ137" s="174"/>
    </row>
    <row r="138" spans="2:36" s="11" customFormat="1" ht="15" customHeight="1">
      <c r="B138" s="97" t="s">
        <v>100</v>
      </c>
      <c r="C138" s="100" t="s">
        <v>165</v>
      </c>
      <c r="D138" s="68"/>
      <c r="E138" s="69"/>
      <c r="F138" s="69"/>
      <c r="G138" s="69"/>
      <c r="H138" s="70"/>
      <c r="I138" s="17" t="str">
        <f>IF(I139="","",IF(I139&gt;M139,"○","×"))</f>
        <v>○</v>
      </c>
      <c r="J138" s="18">
        <v>15</v>
      </c>
      <c r="K138" s="19" t="s">
        <v>54</v>
      </c>
      <c r="L138" s="18">
        <v>11</v>
      </c>
      <c r="M138" s="20"/>
      <c r="N138" s="21" t="str">
        <f>IF(N139="","",IF(N139&gt;R139,"○","×"))</f>
        <v>×</v>
      </c>
      <c r="O138" s="18">
        <v>10</v>
      </c>
      <c r="P138" s="19" t="s">
        <v>54</v>
      </c>
      <c r="Q138" s="18">
        <v>15</v>
      </c>
      <c r="R138" s="20"/>
      <c r="S138" s="57">
        <f>IF(I138="","",COUNTIF(I138:R138,"○"))</f>
        <v>1</v>
      </c>
      <c r="T138" s="60" t="s">
        <v>24</v>
      </c>
      <c r="U138" s="63">
        <f>IF(I138="","",COUNTIF(I138:R138,"×"))</f>
        <v>1</v>
      </c>
      <c r="V138" s="57">
        <f>IF(AD139="","",RANK(AD139,AD138:AD146))</f>
        <v>2</v>
      </c>
      <c r="W138" s="63"/>
      <c r="X138" s="22"/>
      <c r="Y138" s="22"/>
      <c r="Z138" s="16"/>
      <c r="AA138" s="16"/>
      <c r="AD138" s="173"/>
      <c r="AE138" s="174">
        <f>IF(J138="","",IF(J138&gt;L138,1,0))</f>
        <v>1</v>
      </c>
      <c r="AF138" s="174">
        <f>IF(L138="","",IF(J138&lt;L138,1,0))</f>
        <v>0</v>
      </c>
      <c r="AG138" s="174">
        <f>IF(O138="","",IF(O138&gt;Q138,1,0))</f>
        <v>0</v>
      </c>
      <c r="AH138" s="174">
        <f>IF(Q138="","",IF(O138&lt;Q138,1,0))</f>
        <v>1</v>
      </c>
      <c r="AI138" s="174"/>
      <c r="AJ138" s="174"/>
    </row>
    <row r="139" spans="2:36" s="11" customFormat="1" ht="15" customHeight="1">
      <c r="B139" s="98"/>
      <c r="C139" s="66"/>
      <c r="D139" s="71"/>
      <c r="E139" s="72"/>
      <c r="F139" s="72"/>
      <c r="G139" s="72"/>
      <c r="H139" s="73"/>
      <c r="I139" s="103">
        <f>IF(J138="","",SUM(AE138:AE140))</f>
        <v>2</v>
      </c>
      <c r="J139" s="22">
        <v>15</v>
      </c>
      <c r="K139" s="19" t="s">
        <v>82</v>
      </c>
      <c r="L139" s="22">
        <v>12</v>
      </c>
      <c r="M139" s="105">
        <f>IF(L138="","",SUM(AF138:AF140))</f>
        <v>0</v>
      </c>
      <c r="N139" s="103">
        <f>IF(O138="","",SUM(AG138:AG140))</f>
        <v>0</v>
      </c>
      <c r="O139" s="23">
        <v>12</v>
      </c>
      <c r="P139" s="19" t="s">
        <v>54</v>
      </c>
      <c r="Q139" s="23">
        <v>15</v>
      </c>
      <c r="R139" s="105">
        <f>IF(Q138="","",SUM(AH138:AH140))</f>
        <v>2</v>
      </c>
      <c r="S139" s="58"/>
      <c r="T139" s="61"/>
      <c r="U139" s="101"/>
      <c r="V139" s="58"/>
      <c r="W139" s="101"/>
      <c r="X139" s="22"/>
      <c r="Y139" s="22"/>
      <c r="Z139" s="16"/>
      <c r="AA139" s="16"/>
      <c r="AD139" s="173">
        <f>IF(S138="","",S138*1000+(I139+N139)*100+((I139+N139)-(M139+R139))*10+((SUM(J138:J140)+SUM(O138:O140))-(SUM(L138:L140)+SUM(Q138:Q140))))</f>
        <v>1199</v>
      </c>
      <c r="AE139" s="174">
        <f>IF(J139="","",IF(J139&gt;L139,1,0))</f>
        <v>1</v>
      </c>
      <c r="AF139" s="174">
        <f>IF(L139="","",IF(J139&lt;L139,1,0))</f>
        <v>0</v>
      </c>
      <c r="AG139" s="174">
        <f>IF(O139="","",IF(O139&gt;Q139,1,0))</f>
        <v>0</v>
      </c>
      <c r="AH139" s="174">
        <f>IF(Q139="","",IF(O139&lt;Q139,1,0))</f>
        <v>1</v>
      </c>
      <c r="AI139" s="174"/>
      <c r="AJ139" s="174"/>
    </row>
    <row r="140" spans="2:36" s="11" customFormat="1" ht="15" customHeight="1">
      <c r="B140" s="99"/>
      <c r="C140" s="67"/>
      <c r="D140" s="74"/>
      <c r="E140" s="75"/>
      <c r="F140" s="75"/>
      <c r="G140" s="75"/>
      <c r="H140" s="56"/>
      <c r="I140" s="104"/>
      <c r="J140" s="24"/>
      <c r="K140" s="19" t="s">
        <v>54</v>
      </c>
      <c r="L140" s="24"/>
      <c r="M140" s="106"/>
      <c r="N140" s="104"/>
      <c r="O140" s="25"/>
      <c r="P140" s="19" t="s">
        <v>54</v>
      </c>
      <c r="Q140" s="25"/>
      <c r="R140" s="106"/>
      <c r="S140" s="59"/>
      <c r="T140" s="62"/>
      <c r="U140" s="102"/>
      <c r="V140" s="59"/>
      <c r="W140" s="102"/>
      <c r="X140" s="22"/>
      <c r="Y140" s="22"/>
      <c r="Z140" s="26"/>
      <c r="AA140" s="26"/>
      <c r="AD140" s="173"/>
      <c r="AE140" s="174">
        <f>IF(J140="","",IF(J140&gt;L140,1,0))</f>
      </c>
      <c r="AF140" s="174">
        <f>IF(L140="","",IF(J140&lt;L140,1,0))</f>
      </c>
      <c r="AG140" s="174">
        <f>IF(O140="","",IF(O140&gt;Q140,1,0))</f>
      </c>
      <c r="AH140" s="174">
        <f>IF(Q140="","",IF(O140&lt;Q140,1,0))</f>
      </c>
      <c r="AI140" s="174"/>
      <c r="AJ140" s="174"/>
    </row>
    <row r="141" spans="2:36" s="11" customFormat="1" ht="15" customHeight="1">
      <c r="B141" s="97" t="s">
        <v>99</v>
      </c>
      <c r="C141" s="100" t="s">
        <v>166</v>
      </c>
      <c r="D141" s="17" t="str">
        <f>IF(E141="","",IF(D142&gt;H142,"○","×"))</f>
        <v>×</v>
      </c>
      <c r="E141" s="18">
        <f>IF(L138="","",L138)</f>
        <v>11</v>
      </c>
      <c r="F141" s="27" t="s">
        <v>54</v>
      </c>
      <c r="G141" s="18">
        <f>IF(J138="","",J138)</f>
        <v>15</v>
      </c>
      <c r="H141" s="28"/>
      <c r="I141" s="68"/>
      <c r="J141" s="69"/>
      <c r="K141" s="69"/>
      <c r="L141" s="69"/>
      <c r="M141" s="70"/>
      <c r="N141" s="17" t="str">
        <f>IF(O141="","",IF(N142&gt;R142,"○","×"))</f>
        <v>×</v>
      </c>
      <c r="O141" s="18">
        <v>4</v>
      </c>
      <c r="P141" s="27" t="s">
        <v>54</v>
      </c>
      <c r="Q141" s="18">
        <v>15</v>
      </c>
      <c r="R141" s="29"/>
      <c r="S141" s="57">
        <f>IF(D141="","",COUNTIF(D141:R143,"○"))</f>
        <v>0</v>
      </c>
      <c r="T141" s="60" t="s">
        <v>24</v>
      </c>
      <c r="U141" s="63">
        <f>IF(D141="","",COUNTIF(D141:R143,"×"))</f>
        <v>2</v>
      </c>
      <c r="V141" s="57">
        <f>IF(AD142="","",RANK(AD142,AD138:AD146))</f>
        <v>3</v>
      </c>
      <c r="W141" s="63"/>
      <c r="X141" s="22"/>
      <c r="Y141" s="22"/>
      <c r="Z141" s="26"/>
      <c r="AA141" s="26"/>
      <c r="AD141" s="173"/>
      <c r="AE141" s="174">
        <f>IF(O141="","",IF(O141&gt;Q141,1,0))</f>
        <v>0</v>
      </c>
      <c r="AF141" s="174">
        <f>IF(Q141="","",IF(O141&lt;Q141,1,0))</f>
        <v>1</v>
      </c>
      <c r="AG141" s="174"/>
      <c r="AH141" s="174"/>
      <c r="AI141" s="174"/>
      <c r="AJ141" s="174"/>
    </row>
    <row r="142" spans="2:36" s="11" customFormat="1" ht="15" customHeight="1">
      <c r="B142" s="98"/>
      <c r="C142" s="66"/>
      <c r="D142" s="103">
        <f>M139</f>
        <v>0</v>
      </c>
      <c r="E142" s="22">
        <f>IF(L139="","",L139)</f>
        <v>12</v>
      </c>
      <c r="F142" s="19" t="s">
        <v>54</v>
      </c>
      <c r="G142" s="22">
        <f>IF(J139="","",J139)</f>
        <v>15</v>
      </c>
      <c r="H142" s="105">
        <f>I139</f>
        <v>2</v>
      </c>
      <c r="I142" s="71"/>
      <c r="J142" s="72"/>
      <c r="K142" s="72"/>
      <c r="L142" s="72"/>
      <c r="M142" s="73"/>
      <c r="N142" s="103">
        <f>IF(O141="","",SUM(AE141:AE143))</f>
        <v>0</v>
      </c>
      <c r="O142" s="22">
        <v>10</v>
      </c>
      <c r="P142" s="19" t="s">
        <v>25</v>
      </c>
      <c r="Q142" s="22">
        <v>15</v>
      </c>
      <c r="R142" s="105">
        <f>IF(Q141="","",SUM(AF141:AF143))</f>
        <v>2</v>
      </c>
      <c r="S142" s="58"/>
      <c r="T142" s="61"/>
      <c r="U142" s="101"/>
      <c r="V142" s="58"/>
      <c r="W142" s="101"/>
      <c r="X142" s="22"/>
      <c r="Y142" s="22"/>
      <c r="Z142" s="26"/>
      <c r="AA142" s="26"/>
      <c r="AD142" s="173">
        <f>IF(S141="","",S141*1000+(D142+N142)*100+((D142+N142)-(H142+R142))*10+((SUM(E141:E143)+SUM(O141:O143))-(SUM(G141:G143)+SUM(Q141:Q143))))</f>
        <v>-63</v>
      </c>
      <c r="AE142" s="174">
        <f>IF(O142="","",IF(O142&gt;Q142,1,0))</f>
        <v>0</v>
      </c>
      <c r="AF142" s="174">
        <f>IF(Q142="","",IF(O142&lt;Q142,1,0))</f>
        <v>1</v>
      </c>
      <c r="AG142" s="174"/>
      <c r="AH142" s="174"/>
      <c r="AI142" s="174"/>
      <c r="AJ142" s="174"/>
    </row>
    <row r="143" spans="2:36" s="11" customFormat="1" ht="15" customHeight="1">
      <c r="B143" s="99"/>
      <c r="C143" s="67"/>
      <c r="D143" s="104"/>
      <c r="E143" s="24">
        <f>IF(L140="","",L140)</f>
      </c>
      <c r="F143" s="30" t="s">
        <v>28</v>
      </c>
      <c r="G143" s="24">
        <f>IF(J140="","",J140)</f>
      </c>
      <c r="H143" s="106"/>
      <c r="I143" s="74"/>
      <c r="J143" s="75"/>
      <c r="K143" s="75"/>
      <c r="L143" s="75"/>
      <c r="M143" s="56"/>
      <c r="N143" s="104"/>
      <c r="O143" s="24"/>
      <c r="P143" s="19" t="s">
        <v>28</v>
      </c>
      <c r="Q143" s="24"/>
      <c r="R143" s="106"/>
      <c r="S143" s="59"/>
      <c r="T143" s="62"/>
      <c r="U143" s="102"/>
      <c r="V143" s="59"/>
      <c r="W143" s="102"/>
      <c r="X143" s="22"/>
      <c r="Y143" s="22"/>
      <c r="Z143" s="26"/>
      <c r="AA143" s="26"/>
      <c r="AD143" s="173"/>
      <c r="AE143" s="174">
        <f>IF(O143="","",IF(O143&gt;Q143,1,0))</f>
      </c>
      <c r="AF143" s="174">
        <f>IF(Q143="","",IF(O143&lt;Q143,1,0))</f>
      </c>
      <c r="AG143" s="174"/>
      <c r="AH143" s="174"/>
      <c r="AI143" s="174"/>
      <c r="AJ143" s="174"/>
    </row>
    <row r="144" spans="2:36" s="11" customFormat="1" ht="15" customHeight="1">
      <c r="B144" s="98" t="s">
        <v>125</v>
      </c>
      <c r="C144" s="100" t="s">
        <v>167</v>
      </c>
      <c r="D144" s="17" t="str">
        <f>IF(E144="","",IF(D145&gt;H145,"○","×"))</f>
        <v>○</v>
      </c>
      <c r="E144" s="18">
        <f>IF(Q138="","",Q138)</f>
        <v>15</v>
      </c>
      <c r="F144" s="27" t="s">
        <v>28</v>
      </c>
      <c r="G144" s="18">
        <f>IF(O138="","",O138)</f>
        <v>10</v>
      </c>
      <c r="H144" s="29"/>
      <c r="I144" s="17" t="str">
        <f>IF(J144="","",IF(I145&gt;M145,"○","×"))</f>
        <v>○</v>
      </c>
      <c r="J144" s="18">
        <f>IF(Q141="","",Q141)</f>
        <v>15</v>
      </c>
      <c r="K144" s="19" t="s">
        <v>28</v>
      </c>
      <c r="L144" s="18">
        <f>IF(O141="","",O141)</f>
        <v>4</v>
      </c>
      <c r="M144" s="29"/>
      <c r="N144" s="68"/>
      <c r="O144" s="69"/>
      <c r="P144" s="69"/>
      <c r="Q144" s="69"/>
      <c r="R144" s="70"/>
      <c r="S144" s="57">
        <f>IF(D144="","",COUNTIF(D144:M144,"○"))</f>
        <v>2</v>
      </c>
      <c r="T144" s="60" t="s">
        <v>24</v>
      </c>
      <c r="U144" s="63">
        <f>IF(D144="","",COUNTIF(D144:M144,"×"))</f>
        <v>0</v>
      </c>
      <c r="V144" s="57">
        <f>IF(AD145="","",RANK(AD145,AD138:AD146))</f>
        <v>1</v>
      </c>
      <c r="W144" s="63"/>
      <c r="X144" s="22"/>
      <c r="Y144" s="22"/>
      <c r="Z144" s="26"/>
      <c r="AA144" s="26"/>
      <c r="AD144" s="173"/>
      <c r="AE144" s="174"/>
      <c r="AF144" s="174"/>
      <c r="AG144" s="174"/>
      <c r="AH144" s="174"/>
      <c r="AI144" s="174"/>
      <c r="AJ144" s="174"/>
    </row>
    <row r="145" spans="2:36" s="11" customFormat="1" ht="15" customHeight="1">
      <c r="B145" s="98"/>
      <c r="C145" s="66"/>
      <c r="D145" s="103">
        <f>R139</f>
        <v>2</v>
      </c>
      <c r="E145" s="22">
        <f>IF(Q139="","",Q139)</f>
        <v>15</v>
      </c>
      <c r="F145" s="19" t="s">
        <v>28</v>
      </c>
      <c r="G145" s="22">
        <f>IF(O139="","",O139)</f>
        <v>12</v>
      </c>
      <c r="H145" s="105">
        <f>N139</f>
        <v>0</v>
      </c>
      <c r="I145" s="103">
        <f>R142</f>
        <v>2</v>
      </c>
      <c r="J145" s="22">
        <f>IF(Q142="","",Q142)</f>
        <v>15</v>
      </c>
      <c r="K145" s="19" t="s">
        <v>28</v>
      </c>
      <c r="L145" s="23">
        <f>IF(O142="","",O142)</f>
        <v>10</v>
      </c>
      <c r="M145" s="105">
        <f>N142</f>
        <v>0</v>
      </c>
      <c r="N145" s="71"/>
      <c r="O145" s="72"/>
      <c r="P145" s="72"/>
      <c r="Q145" s="72"/>
      <c r="R145" s="73"/>
      <c r="S145" s="58"/>
      <c r="T145" s="61"/>
      <c r="U145" s="101"/>
      <c r="V145" s="58"/>
      <c r="W145" s="101"/>
      <c r="X145" s="22"/>
      <c r="Y145" s="22"/>
      <c r="Z145" s="26"/>
      <c r="AA145" s="26"/>
      <c r="AD145" s="173">
        <f>IF(S144="","",S144*1000+(D145+I145)*100+((D145+I145)-(H145+M145))*10+((SUM(E144:E146)+SUM(J144:J146))-(SUM(G144:G146)+SUM(L144:L146))))</f>
        <v>2464</v>
      </c>
      <c r="AE145" s="174"/>
      <c r="AF145" s="174"/>
      <c r="AG145" s="174"/>
      <c r="AH145" s="174"/>
      <c r="AI145" s="174"/>
      <c r="AJ145" s="174"/>
    </row>
    <row r="146" spans="2:36" s="11" customFormat="1" ht="15" customHeight="1">
      <c r="B146" s="99"/>
      <c r="C146" s="67"/>
      <c r="D146" s="104"/>
      <c r="E146" s="24">
        <f>IF(Q140="","",Q140)</f>
      </c>
      <c r="F146" s="30" t="s">
        <v>43</v>
      </c>
      <c r="G146" s="24">
        <f>IF(O140="","",O140)</f>
      </c>
      <c r="H146" s="106"/>
      <c r="I146" s="104"/>
      <c r="J146" s="24">
        <f>IF(Q143="","",Q143)</f>
      </c>
      <c r="K146" s="19" t="s">
        <v>43</v>
      </c>
      <c r="L146" s="25">
        <f>IF(O143="","",O143)</f>
      </c>
      <c r="M146" s="106"/>
      <c r="N146" s="74"/>
      <c r="O146" s="75"/>
      <c r="P146" s="75"/>
      <c r="Q146" s="75"/>
      <c r="R146" s="56"/>
      <c r="S146" s="59"/>
      <c r="T146" s="62"/>
      <c r="U146" s="102"/>
      <c r="V146" s="59"/>
      <c r="W146" s="102"/>
      <c r="X146" s="22"/>
      <c r="Y146" s="22"/>
      <c r="Z146" s="26"/>
      <c r="AA146" s="26"/>
      <c r="AD146" s="173"/>
      <c r="AE146" s="174"/>
      <c r="AF146" s="174"/>
      <c r="AG146" s="174"/>
      <c r="AH146" s="174"/>
      <c r="AI146" s="174"/>
      <c r="AJ146" s="174"/>
    </row>
    <row r="147" spans="2:36" s="31" customFormat="1" ht="15" customHeight="1">
      <c r="B147" s="32"/>
      <c r="C147" s="32"/>
      <c r="K147" s="34"/>
      <c r="AD147" s="173"/>
      <c r="AE147" s="174"/>
      <c r="AF147" s="174"/>
      <c r="AG147" s="174"/>
      <c r="AH147" s="174"/>
      <c r="AI147" s="174"/>
      <c r="AJ147" s="174"/>
    </row>
    <row r="148" spans="2:36" s="11" customFormat="1" ht="15" customHeight="1">
      <c r="B148" s="12" t="s">
        <v>83</v>
      </c>
      <c r="C148" s="13"/>
      <c r="D148" s="94" t="s">
        <v>173</v>
      </c>
      <c r="E148" s="95"/>
      <c r="F148" s="95"/>
      <c r="G148" s="95"/>
      <c r="H148" s="96"/>
      <c r="I148" s="94" t="s">
        <v>170</v>
      </c>
      <c r="J148" s="95"/>
      <c r="K148" s="95"/>
      <c r="L148" s="95"/>
      <c r="M148" s="96"/>
      <c r="N148" s="94" t="s">
        <v>174</v>
      </c>
      <c r="O148" s="95"/>
      <c r="P148" s="95"/>
      <c r="Q148" s="95"/>
      <c r="R148" s="96"/>
      <c r="S148" s="14"/>
      <c r="T148" s="15" t="s">
        <v>21</v>
      </c>
      <c r="U148" s="15"/>
      <c r="V148" s="94" t="s">
        <v>22</v>
      </c>
      <c r="W148" s="96"/>
      <c r="AA148" s="16"/>
      <c r="AD148" s="173"/>
      <c r="AE148" s="174"/>
      <c r="AF148" s="174"/>
      <c r="AG148" s="174"/>
      <c r="AH148" s="174"/>
      <c r="AI148" s="174"/>
      <c r="AJ148" s="174"/>
    </row>
    <row r="149" spans="2:36" s="11" customFormat="1" ht="15" customHeight="1">
      <c r="B149" s="97" t="s">
        <v>107</v>
      </c>
      <c r="C149" s="100" t="s">
        <v>171</v>
      </c>
      <c r="D149" s="68"/>
      <c r="E149" s="69"/>
      <c r="F149" s="69"/>
      <c r="G149" s="69"/>
      <c r="H149" s="70"/>
      <c r="I149" s="17" t="str">
        <f>IF(I150="","",IF(I150&gt;M150,"○","×"))</f>
        <v>○</v>
      </c>
      <c r="J149" s="18">
        <v>15</v>
      </c>
      <c r="K149" s="19" t="s">
        <v>54</v>
      </c>
      <c r="L149" s="18">
        <v>6</v>
      </c>
      <c r="M149" s="20"/>
      <c r="N149" s="21" t="str">
        <f>IF(N150="","",IF(N150&gt;R150,"○","×"))</f>
        <v>×</v>
      </c>
      <c r="O149" s="18">
        <v>11</v>
      </c>
      <c r="P149" s="19" t="s">
        <v>55</v>
      </c>
      <c r="Q149" s="18">
        <v>15</v>
      </c>
      <c r="R149" s="20"/>
      <c r="S149" s="57">
        <f>IF(I149="","",COUNTIF(I149:R149,"○"))</f>
        <v>1</v>
      </c>
      <c r="T149" s="60" t="s">
        <v>24</v>
      </c>
      <c r="U149" s="63">
        <f>IF(I149="","",COUNTIF(I149:R149,"×"))</f>
        <v>1</v>
      </c>
      <c r="V149" s="57">
        <f>IF(AD150="","",RANK(AD150,AD149:AD157))</f>
        <v>2</v>
      </c>
      <c r="W149" s="63"/>
      <c r="X149" s="22"/>
      <c r="Y149" s="22"/>
      <c r="Z149" s="16"/>
      <c r="AA149" s="16"/>
      <c r="AD149" s="173"/>
      <c r="AE149" s="174">
        <f>IF(J149="","",IF(J149&gt;L149,1,0))</f>
        <v>1</v>
      </c>
      <c r="AF149" s="174">
        <f>IF(L149="","",IF(J149&lt;L149,1,0))</f>
        <v>0</v>
      </c>
      <c r="AG149" s="174">
        <f>IF(O149="","",IF(O149&gt;Q149,1,0))</f>
        <v>0</v>
      </c>
      <c r="AH149" s="174">
        <f>IF(Q149="","",IF(O149&lt;Q149,1,0))</f>
        <v>1</v>
      </c>
      <c r="AI149" s="174"/>
      <c r="AJ149" s="174"/>
    </row>
    <row r="150" spans="2:36" s="11" customFormat="1" ht="15" customHeight="1">
      <c r="B150" s="98"/>
      <c r="C150" s="66"/>
      <c r="D150" s="71"/>
      <c r="E150" s="72"/>
      <c r="F150" s="72"/>
      <c r="G150" s="72"/>
      <c r="H150" s="73"/>
      <c r="I150" s="103">
        <f>IF(J149="","",SUM(AE149:AE151))</f>
        <v>2</v>
      </c>
      <c r="J150" s="22">
        <v>15</v>
      </c>
      <c r="K150" s="19" t="s">
        <v>25</v>
      </c>
      <c r="L150" s="22">
        <v>6</v>
      </c>
      <c r="M150" s="105">
        <f>IF(L149="","",SUM(AF149:AF151))</f>
        <v>0</v>
      </c>
      <c r="N150" s="103">
        <f>IF(O149="","",SUM(AG149:AG151))</f>
        <v>0</v>
      </c>
      <c r="O150" s="23">
        <v>12</v>
      </c>
      <c r="P150" s="19" t="s">
        <v>25</v>
      </c>
      <c r="Q150" s="23">
        <v>15</v>
      </c>
      <c r="R150" s="105">
        <f>IF(Q149="","",SUM(AH149:AH151))</f>
        <v>2</v>
      </c>
      <c r="S150" s="58"/>
      <c r="T150" s="61"/>
      <c r="U150" s="101"/>
      <c r="V150" s="58"/>
      <c r="W150" s="101"/>
      <c r="X150" s="22"/>
      <c r="Y150" s="22"/>
      <c r="Z150" s="16"/>
      <c r="AA150" s="16"/>
      <c r="AD150" s="173">
        <f>IF(S149="","",S149*1000+(I150+N150)*100+((I150+N150)-(M150+R150))*10+((SUM(J149:J151)+SUM(O149:O151))-(SUM(L149:L151)+SUM(Q149:Q151))))</f>
        <v>1211</v>
      </c>
      <c r="AE150" s="174">
        <f>IF(J150="","",IF(J150&gt;L150,1,0))</f>
        <v>1</v>
      </c>
      <c r="AF150" s="174">
        <f>IF(L150="","",IF(J150&lt;L150,1,0))</f>
        <v>0</v>
      </c>
      <c r="AG150" s="174">
        <f>IF(O150="","",IF(O150&gt;Q150,1,0))</f>
        <v>0</v>
      </c>
      <c r="AH150" s="174">
        <f>IF(Q150="","",IF(O150&lt;Q150,1,0))</f>
        <v>1</v>
      </c>
      <c r="AI150" s="174"/>
      <c r="AJ150" s="174"/>
    </row>
    <row r="151" spans="2:36" s="11" customFormat="1" ht="15" customHeight="1">
      <c r="B151" s="99"/>
      <c r="C151" s="67"/>
      <c r="D151" s="74"/>
      <c r="E151" s="75"/>
      <c r="F151" s="75"/>
      <c r="G151" s="75"/>
      <c r="H151" s="56"/>
      <c r="I151" s="104"/>
      <c r="J151" s="24"/>
      <c r="K151" s="19" t="s">
        <v>55</v>
      </c>
      <c r="L151" s="24"/>
      <c r="M151" s="106"/>
      <c r="N151" s="104"/>
      <c r="O151" s="25"/>
      <c r="P151" s="19" t="s">
        <v>55</v>
      </c>
      <c r="Q151" s="25"/>
      <c r="R151" s="106"/>
      <c r="S151" s="59"/>
      <c r="T151" s="62"/>
      <c r="U151" s="102"/>
      <c r="V151" s="59"/>
      <c r="W151" s="102"/>
      <c r="X151" s="22"/>
      <c r="Y151" s="22"/>
      <c r="Z151" s="26"/>
      <c r="AA151" s="26"/>
      <c r="AD151" s="173"/>
      <c r="AE151" s="174">
        <f>IF(J151="","",IF(J151&gt;L151,1,0))</f>
      </c>
      <c r="AF151" s="174">
        <f>IF(L151="","",IF(J151&lt;L151,1,0))</f>
      </c>
      <c r="AG151" s="174">
        <f>IF(O151="","",IF(O151&gt;Q151,1,0))</f>
      </c>
      <c r="AH151" s="174">
        <f>IF(Q151="","",IF(O151&lt;Q151,1,0))</f>
      </c>
      <c r="AI151" s="174"/>
      <c r="AJ151" s="174"/>
    </row>
    <row r="152" spans="2:36" s="11" customFormat="1" ht="15" customHeight="1">
      <c r="B152" s="97" t="s">
        <v>125</v>
      </c>
      <c r="C152" s="100" t="s">
        <v>172</v>
      </c>
      <c r="D152" s="17" t="str">
        <f>IF(E152="","",IF(D153&gt;H153,"○","×"))</f>
        <v>×</v>
      </c>
      <c r="E152" s="18">
        <f>IF(L149="","",L149)</f>
        <v>6</v>
      </c>
      <c r="F152" s="27" t="s">
        <v>55</v>
      </c>
      <c r="G152" s="18">
        <f>IF(J149="","",J149)</f>
        <v>15</v>
      </c>
      <c r="H152" s="28"/>
      <c r="I152" s="68"/>
      <c r="J152" s="69"/>
      <c r="K152" s="69"/>
      <c r="L152" s="69"/>
      <c r="M152" s="70"/>
      <c r="N152" s="17" t="str">
        <f>IF(O152="","",IF(N153&gt;R153,"○","×"))</f>
        <v>×</v>
      </c>
      <c r="O152" s="18">
        <v>14</v>
      </c>
      <c r="P152" s="27" t="s">
        <v>55</v>
      </c>
      <c r="Q152" s="18">
        <v>16</v>
      </c>
      <c r="R152" s="29"/>
      <c r="S152" s="57">
        <f>IF(D152="","",COUNTIF(D152:R154,"○"))</f>
        <v>0</v>
      </c>
      <c r="T152" s="60" t="s">
        <v>24</v>
      </c>
      <c r="U152" s="63">
        <f>IF(D152="","",COUNTIF(D152:R154,"×"))</f>
        <v>2</v>
      </c>
      <c r="V152" s="57">
        <f>IF(AD153="","",RANK(AD153,AD149:AD157))</f>
        <v>3</v>
      </c>
      <c r="W152" s="63"/>
      <c r="X152" s="22"/>
      <c r="Y152" s="22"/>
      <c r="Z152" s="26"/>
      <c r="AA152" s="26"/>
      <c r="AD152" s="173"/>
      <c r="AE152" s="174">
        <f>IF(O152="","",IF(O152&gt;Q152,1,0))</f>
        <v>0</v>
      </c>
      <c r="AF152" s="174">
        <f>IF(Q152="","",IF(O152&lt;Q152,1,0))</f>
        <v>1</v>
      </c>
      <c r="AG152" s="174"/>
      <c r="AH152" s="174"/>
      <c r="AI152" s="174"/>
      <c r="AJ152" s="174"/>
    </row>
    <row r="153" spans="2:36" s="11" customFormat="1" ht="15" customHeight="1">
      <c r="B153" s="98"/>
      <c r="C153" s="66"/>
      <c r="D153" s="103">
        <f>M150</f>
        <v>0</v>
      </c>
      <c r="E153" s="22">
        <f>IF(L150="","",L150)</f>
        <v>6</v>
      </c>
      <c r="F153" s="19" t="s">
        <v>56</v>
      </c>
      <c r="G153" s="22">
        <f>IF(J150="","",J150)</f>
        <v>15</v>
      </c>
      <c r="H153" s="105">
        <f>I150</f>
        <v>2</v>
      </c>
      <c r="I153" s="71"/>
      <c r="J153" s="72"/>
      <c r="K153" s="72"/>
      <c r="L153" s="72"/>
      <c r="M153" s="73"/>
      <c r="N153" s="103">
        <f>IF(O152="","",SUM(AE152:AE154))</f>
        <v>0</v>
      </c>
      <c r="O153" s="22">
        <v>7</v>
      </c>
      <c r="P153" s="19" t="s">
        <v>34</v>
      </c>
      <c r="Q153" s="22">
        <v>15</v>
      </c>
      <c r="R153" s="105">
        <f>IF(Q152="","",SUM(AF152:AF154))</f>
        <v>2</v>
      </c>
      <c r="S153" s="58"/>
      <c r="T153" s="61"/>
      <c r="U153" s="101"/>
      <c r="V153" s="58"/>
      <c r="W153" s="101"/>
      <c r="X153" s="22"/>
      <c r="Y153" s="22"/>
      <c r="Z153" s="26"/>
      <c r="AA153" s="26"/>
      <c r="AD153" s="173">
        <f>IF(S152="","",S152*1000+(D153+N153)*100+((D153+N153)-(H153+R153))*10+((SUM(E152:E154)+SUM(O152:O154))-(SUM(G152:G154)+SUM(Q152:Q154))))</f>
        <v>-68</v>
      </c>
      <c r="AE153" s="174">
        <f>IF(O153="","",IF(O153&gt;Q153,1,0))</f>
        <v>0</v>
      </c>
      <c r="AF153" s="174">
        <f>IF(Q153="","",IF(O153&lt;Q153,1,0))</f>
        <v>1</v>
      </c>
      <c r="AG153" s="174"/>
      <c r="AH153" s="174"/>
      <c r="AI153" s="174"/>
      <c r="AJ153" s="174"/>
    </row>
    <row r="154" spans="2:36" s="11" customFormat="1" ht="15" customHeight="1">
      <c r="B154" s="99"/>
      <c r="C154" s="67"/>
      <c r="D154" s="104"/>
      <c r="E154" s="24">
        <f>IF(L151="","",L151)</f>
      </c>
      <c r="F154" s="30" t="s">
        <v>25</v>
      </c>
      <c r="G154" s="24">
        <f>IF(J151="","",J151)</f>
      </c>
      <c r="H154" s="106"/>
      <c r="I154" s="74"/>
      <c r="J154" s="75"/>
      <c r="K154" s="75"/>
      <c r="L154" s="75"/>
      <c r="M154" s="56"/>
      <c r="N154" s="104"/>
      <c r="O154" s="24"/>
      <c r="P154" s="19" t="s">
        <v>25</v>
      </c>
      <c r="Q154" s="24"/>
      <c r="R154" s="106"/>
      <c r="S154" s="59"/>
      <c r="T154" s="62"/>
      <c r="U154" s="102"/>
      <c r="V154" s="59"/>
      <c r="W154" s="102"/>
      <c r="X154" s="22"/>
      <c r="Y154" s="22"/>
      <c r="Z154" s="26"/>
      <c r="AA154" s="26"/>
      <c r="AD154" s="173"/>
      <c r="AE154" s="174">
        <f>IF(O154="","",IF(O154&gt;Q154,1,0))</f>
      </c>
      <c r="AF154" s="174">
        <f>IF(Q154="","",IF(O154&lt;Q154,1,0))</f>
      </c>
      <c r="AG154" s="174"/>
      <c r="AH154" s="174"/>
      <c r="AI154" s="174"/>
      <c r="AJ154" s="174"/>
    </row>
    <row r="155" spans="2:36" s="11" customFormat="1" ht="15" customHeight="1">
      <c r="B155" s="98" t="s">
        <v>98</v>
      </c>
      <c r="C155" s="100" t="s">
        <v>309</v>
      </c>
      <c r="D155" s="17" t="str">
        <f>IF(E155="","",IF(D156&gt;H156,"○","×"))</f>
        <v>○</v>
      </c>
      <c r="E155" s="18">
        <f>IF(Q149="","",Q149)</f>
        <v>15</v>
      </c>
      <c r="F155" s="27" t="s">
        <v>25</v>
      </c>
      <c r="G155" s="18">
        <f>IF(O149="","",O149)</f>
        <v>11</v>
      </c>
      <c r="H155" s="29"/>
      <c r="I155" s="17" t="str">
        <f>IF(J155="","",IF(I156&gt;M156,"○","×"))</f>
        <v>○</v>
      </c>
      <c r="J155" s="18">
        <f>IF(Q152="","",Q152)</f>
        <v>16</v>
      </c>
      <c r="K155" s="19" t="s">
        <v>25</v>
      </c>
      <c r="L155" s="18">
        <f>IF(O152="","",O152)</f>
        <v>14</v>
      </c>
      <c r="M155" s="29"/>
      <c r="N155" s="68"/>
      <c r="O155" s="69"/>
      <c r="P155" s="69"/>
      <c r="Q155" s="69"/>
      <c r="R155" s="70"/>
      <c r="S155" s="57">
        <f>IF(D155="","",COUNTIF(D155:M155,"○"))</f>
        <v>2</v>
      </c>
      <c r="T155" s="60" t="s">
        <v>24</v>
      </c>
      <c r="U155" s="63">
        <f>IF(D155="","",COUNTIF(D155:M155,"×"))</f>
        <v>0</v>
      </c>
      <c r="V155" s="57">
        <f>IF(AD156="","",RANK(AD156,AD149:AD157))</f>
        <v>1</v>
      </c>
      <c r="W155" s="63"/>
      <c r="X155" s="22"/>
      <c r="Y155" s="22"/>
      <c r="Z155" s="26"/>
      <c r="AA155" s="26"/>
      <c r="AD155" s="173"/>
      <c r="AE155" s="174"/>
      <c r="AF155" s="174"/>
      <c r="AG155" s="174"/>
      <c r="AH155" s="174"/>
      <c r="AI155" s="174"/>
      <c r="AJ155" s="174"/>
    </row>
    <row r="156" spans="2:36" s="11" customFormat="1" ht="15" customHeight="1">
      <c r="B156" s="98"/>
      <c r="C156" s="66"/>
      <c r="D156" s="103">
        <f>R150</f>
        <v>2</v>
      </c>
      <c r="E156" s="22">
        <f>IF(Q150="","",Q150)</f>
        <v>15</v>
      </c>
      <c r="F156" s="19" t="s">
        <v>25</v>
      </c>
      <c r="G156" s="22">
        <f>IF(O150="","",O150)</f>
        <v>12</v>
      </c>
      <c r="H156" s="105">
        <f>N150</f>
        <v>0</v>
      </c>
      <c r="I156" s="103">
        <f>R153</f>
        <v>2</v>
      </c>
      <c r="J156" s="22">
        <f>IF(Q153="","",Q153)</f>
        <v>15</v>
      </c>
      <c r="K156" s="19" t="s">
        <v>56</v>
      </c>
      <c r="L156" s="23">
        <f>IF(O153="","",O153)</f>
        <v>7</v>
      </c>
      <c r="M156" s="105">
        <f>N153</f>
        <v>0</v>
      </c>
      <c r="N156" s="71"/>
      <c r="O156" s="72"/>
      <c r="P156" s="72"/>
      <c r="Q156" s="72"/>
      <c r="R156" s="73"/>
      <c r="S156" s="58"/>
      <c r="T156" s="61"/>
      <c r="U156" s="101"/>
      <c r="V156" s="58"/>
      <c r="W156" s="101"/>
      <c r="X156" s="22"/>
      <c r="Y156" s="22"/>
      <c r="Z156" s="26"/>
      <c r="AA156" s="26"/>
      <c r="AD156" s="173">
        <f>IF(S155="","",S155*1000+(D156+I156)*100+((D156+I156)-(H156+M156))*10+((SUM(E155:E157)+SUM(J155:J157))-(SUM(G155:G157)+SUM(L155:L157))))</f>
        <v>2457</v>
      </c>
      <c r="AE156" s="174"/>
      <c r="AF156" s="174"/>
      <c r="AG156" s="174"/>
      <c r="AH156" s="174"/>
      <c r="AI156" s="174"/>
      <c r="AJ156" s="174"/>
    </row>
    <row r="157" spans="2:36" s="11" customFormat="1" ht="15" customHeight="1">
      <c r="B157" s="99"/>
      <c r="C157" s="67"/>
      <c r="D157" s="104"/>
      <c r="E157" s="24">
        <f>IF(Q151="","",Q151)</f>
      </c>
      <c r="F157" s="30" t="s">
        <v>25</v>
      </c>
      <c r="G157" s="24">
        <f>IF(O151="","",O151)</f>
      </c>
      <c r="H157" s="106"/>
      <c r="I157" s="104"/>
      <c r="J157" s="24">
        <f>IF(Q154="","",Q154)</f>
      </c>
      <c r="K157" s="19" t="s">
        <v>25</v>
      </c>
      <c r="L157" s="25">
        <f>IF(O154="","",O154)</f>
      </c>
      <c r="M157" s="106"/>
      <c r="N157" s="74"/>
      <c r="O157" s="75"/>
      <c r="P157" s="75"/>
      <c r="Q157" s="75"/>
      <c r="R157" s="56"/>
      <c r="S157" s="59"/>
      <c r="T157" s="62"/>
      <c r="U157" s="102"/>
      <c r="V157" s="59"/>
      <c r="W157" s="102"/>
      <c r="X157" s="22"/>
      <c r="Y157" s="22"/>
      <c r="Z157" s="26"/>
      <c r="AA157" s="26"/>
      <c r="AD157" s="173"/>
      <c r="AE157" s="174"/>
      <c r="AF157" s="174"/>
      <c r="AG157" s="174"/>
      <c r="AH157" s="174"/>
      <c r="AI157" s="174"/>
      <c r="AJ157" s="174"/>
    </row>
    <row r="158" ht="13.5">
      <c r="K158" s="42"/>
    </row>
    <row r="159" spans="2:36" s="11" customFormat="1" ht="15" customHeight="1">
      <c r="B159" s="12" t="s">
        <v>65</v>
      </c>
      <c r="C159" s="13"/>
      <c r="D159" s="94" t="s">
        <v>178</v>
      </c>
      <c r="E159" s="95"/>
      <c r="F159" s="95"/>
      <c r="G159" s="95"/>
      <c r="H159" s="96"/>
      <c r="I159" s="94" t="s">
        <v>179</v>
      </c>
      <c r="J159" s="95"/>
      <c r="K159" s="95"/>
      <c r="L159" s="95"/>
      <c r="M159" s="96"/>
      <c r="N159" s="94" t="s">
        <v>134</v>
      </c>
      <c r="O159" s="95"/>
      <c r="P159" s="95"/>
      <c r="Q159" s="95"/>
      <c r="R159" s="96"/>
      <c r="S159" s="14"/>
      <c r="T159" s="15" t="s">
        <v>21</v>
      </c>
      <c r="U159" s="15"/>
      <c r="V159" s="94" t="s">
        <v>22</v>
      </c>
      <c r="W159" s="96"/>
      <c r="AA159" s="16"/>
      <c r="AD159" s="173"/>
      <c r="AE159" s="174"/>
      <c r="AF159" s="174"/>
      <c r="AG159" s="174"/>
      <c r="AH159" s="174"/>
      <c r="AI159" s="174"/>
      <c r="AJ159" s="174"/>
    </row>
    <row r="160" spans="2:36" s="11" customFormat="1" ht="15" customHeight="1">
      <c r="B160" s="97" t="s">
        <v>98</v>
      </c>
      <c r="C160" s="100" t="s">
        <v>175</v>
      </c>
      <c r="D160" s="68"/>
      <c r="E160" s="69"/>
      <c r="F160" s="69"/>
      <c r="G160" s="69"/>
      <c r="H160" s="70"/>
      <c r="I160" s="17" t="str">
        <f>IF(I161="","",IF(I161&gt;M161,"○","×"))</f>
        <v>×</v>
      </c>
      <c r="J160" s="18">
        <v>3</v>
      </c>
      <c r="K160" s="19" t="s">
        <v>25</v>
      </c>
      <c r="L160" s="18">
        <v>15</v>
      </c>
      <c r="M160" s="20"/>
      <c r="N160" s="21" t="str">
        <f>IF(N161="","",IF(N161&gt;R161,"○","×"))</f>
        <v>×</v>
      </c>
      <c r="O160" s="18">
        <v>3</v>
      </c>
      <c r="P160" s="19" t="s">
        <v>25</v>
      </c>
      <c r="Q160" s="18">
        <v>15</v>
      </c>
      <c r="R160" s="20"/>
      <c r="S160" s="57">
        <f>IF(I160="","",COUNTIF(I160:R160,"○"))</f>
        <v>0</v>
      </c>
      <c r="T160" s="60" t="s">
        <v>24</v>
      </c>
      <c r="U160" s="63">
        <f>IF(I160="","",COUNTIF(I160:R160,"×"))</f>
        <v>2</v>
      </c>
      <c r="V160" s="57">
        <f>IF(AD161="","",RANK(AD161,AD160:AD168))</f>
        <v>3</v>
      </c>
      <c r="W160" s="63"/>
      <c r="X160" s="22"/>
      <c r="Y160" s="22"/>
      <c r="Z160" s="16"/>
      <c r="AA160" s="16"/>
      <c r="AD160" s="173"/>
      <c r="AE160" s="174">
        <f>IF(J160="","",IF(J160&gt;L160,1,0))</f>
        <v>0</v>
      </c>
      <c r="AF160" s="174">
        <f>IF(L160="","",IF(J160&lt;L160,1,0))</f>
        <v>1</v>
      </c>
      <c r="AG160" s="174">
        <f>IF(O160="","",IF(O160&gt;Q160,1,0))</f>
        <v>0</v>
      </c>
      <c r="AH160" s="174">
        <f>IF(Q160="","",IF(O160&lt;Q160,1,0))</f>
        <v>1</v>
      </c>
      <c r="AI160" s="174"/>
      <c r="AJ160" s="174"/>
    </row>
    <row r="161" spans="2:36" s="11" customFormat="1" ht="15" customHeight="1">
      <c r="B161" s="98"/>
      <c r="C161" s="66"/>
      <c r="D161" s="71"/>
      <c r="E161" s="72"/>
      <c r="F161" s="72"/>
      <c r="G161" s="72"/>
      <c r="H161" s="73"/>
      <c r="I161" s="103">
        <f>IF(J160="","",SUM(AE160:AE162))</f>
        <v>0</v>
      </c>
      <c r="J161" s="22">
        <v>3</v>
      </c>
      <c r="K161" s="19" t="s">
        <v>25</v>
      </c>
      <c r="L161" s="22">
        <v>15</v>
      </c>
      <c r="M161" s="105">
        <f>IF(L160="","",SUM(AF160:AF162))</f>
        <v>2</v>
      </c>
      <c r="N161" s="103">
        <f>IF(O160="","",SUM(AG160:AG162))</f>
        <v>0</v>
      </c>
      <c r="O161" s="23">
        <v>5</v>
      </c>
      <c r="P161" s="19" t="s">
        <v>25</v>
      </c>
      <c r="Q161" s="23">
        <v>15</v>
      </c>
      <c r="R161" s="105">
        <f>IF(Q160="","",SUM(AH160:AH162))</f>
        <v>2</v>
      </c>
      <c r="S161" s="58"/>
      <c r="T161" s="61"/>
      <c r="U161" s="101"/>
      <c r="V161" s="58"/>
      <c r="W161" s="101"/>
      <c r="X161" s="22"/>
      <c r="Y161" s="22"/>
      <c r="Z161" s="16"/>
      <c r="AA161" s="16"/>
      <c r="AD161" s="173">
        <f>IF(S160="","",S160*1000+(I161+N161)*100+((I161+N161)-(M161+R161))*10+((SUM(J160:J162)+SUM(O160:O162))-(SUM(L160:L162)+SUM(Q160:Q162))))</f>
        <v>-86</v>
      </c>
      <c r="AE161" s="174">
        <f>IF(J161="","",IF(J161&gt;L161,1,0))</f>
        <v>0</v>
      </c>
      <c r="AF161" s="174">
        <f>IF(L161="","",IF(J161&lt;L161,1,0))</f>
        <v>1</v>
      </c>
      <c r="AG161" s="174">
        <f>IF(O161="","",IF(O161&gt;Q161,1,0))</f>
        <v>0</v>
      </c>
      <c r="AH161" s="174">
        <f>IF(Q161="","",IF(O161&lt;Q161,1,0))</f>
        <v>1</v>
      </c>
      <c r="AI161" s="174"/>
      <c r="AJ161" s="174"/>
    </row>
    <row r="162" spans="2:36" s="11" customFormat="1" ht="15" customHeight="1">
      <c r="B162" s="99"/>
      <c r="C162" s="67"/>
      <c r="D162" s="74"/>
      <c r="E162" s="75"/>
      <c r="F162" s="75"/>
      <c r="G162" s="75"/>
      <c r="H162" s="56"/>
      <c r="I162" s="104"/>
      <c r="J162" s="24"/>
      <c r="K162" s="19" t="s">
        <v>25</v>
      </c>
      <c r="L162" s="24"/>
      <c r="M162" s="106"/>
      <c r="N162" s="104"/>
      <c r="O162" s="25"/>
      <c r="P162" s="19" t="s">
        <v>25</v>
      </c>
      <c r="Q162" s="25"/>
      <c r="R162" s="106"/>
      <c r="S162" s="59"/>
      <c r="T162" s="62"/>
      <c r="U162" s="102"/>
      <c r="V162" s="59"/>
      <c r="W162" s="102"/>
      <c r="X162" s="22"/>
      <c r="Y162" s="22"/>
      <c r="Z162" s="26"/>
      <c r="AA162" s="26"/>
      <c r="AD162" s="173"/>
      <c r="AE162" s="174">
        <f>IF(J162="","",IF(J162&gt;L162,1,0))</f>
      </c>
      <c r="AF162" s="174">
        <f>IF(L162="","",IF(J162&lt;L162,1,0))</f>
      </c>
      <c r="AG162" s="174">
        <f>IF(O162="","",IF(O162&gt;Q162,1,0))</f>
      </c>
      <c r="AH162" s="174">
        <f>IF(Q162="","",IF(O162&lt;Q162,1,0))</f>
      </c>
      <c r="AI162" s="174"/>
      <c r="AJ162" s="174"/>
    </row>
    <row r="163" spans="2:36" s="11" customFormat="1" ht="15" customHeight="1">
      <c r="B163" s="97" t="s">
        <v>124</v>
      </c>
      <c r="C163" s="100" t="s">
        <v>176</v>
      </c>
      <c r="D163" s="17" t="str">
        <f>IF(E163="","",IF(D164&gt;H164,"○","×"))</f>
        <v>○</v>
      </c>
      <c r="E163" s="18">
        <f>IF(L160="","",L160)</f>
        <v>15</v>
      </c>
      <c r="F163" s="27" t="s">
        <v>25</v>
      </c>
      <c r="G163" s="18">
        <f>IF(J160="","",J160)</f>
        <v>3</v>
      </c>
      <c r="H163" s="28"/>
      <c r="I163" s="68"/>
      <c r="J163" s="69"/>
      <c r="K163" s="69"/>
      <c r="L163" s="69"/>
      <c r="M163" s="70"/>
      <c r="N163" s="17" t="str">
        <f>IF(O163="","",IF(N164&gt;R164,"○","×"))</f>
        <v>○</v>
      </c>
      <c r="O163" s="18">
        <v>15</v>
      </c>
      <c r="P163" s="27" t="s">
        <v>25</v>
      </c>
      <c r="Q163" s="18">
        <v>8</v>
      </c>
      <c r="R163" s="29"/>
      <c r="S163" s="57">
        <f>IF(D163="","",COUNTIF(D163:R165,"○"))</f>
        <v>2</v>
      </c>
      <c r="T163" s="60" t="s">
        <v>24</v>
      </c>
      <c r="U163" s="63">
        <f>IF(D163="","",COUNTIF(D163:R165,"×"))</f>
        <v>0</v>
      </c>
      <c r="V163" s="57">
        <f>IF(AD164="","",RANK(AD164,AD160:AD168))</f>
        <v>1</v>
      </c>
      <c r="W163" s="63"/>
      <c r="X163" s="22"/>
      <c r="Y163" s="22"/>
      <c r="Z163" s="26"/>
      <c r="AA163" s="26"/>
      <c r="AD163" s="173"/>
      <c r="AE163" s="174">
        <f>IF(O163="","",IF(O163&gt;Q163,1,0))</f>
        <v>1</v>
      </c>
      <c r="AF163" s="174">
        <f>IF(Q163="","",IF(O163&lt;Q163,1,0))</f>
        <v>0</v>
      </c>
      <c r="AG163" s="174"/>
      <c r="AH163" s="174"/>
      <c r="AI163" s="174"/>
      <c r="AJ163" s="174"/>
    </row>
    <row r="164" spans="2:36" s="11" customFormat="1" ht="15" customHeight="1">
      <c r="B164" s="98"/>
      <c r="C164" s="66"/>
      <c r="D164" s="103">
        <f>M161</f>
        <v>2</v>
      </c>
      <c r="E164" s="22">
        <f>IF(L161="","",L161)</f>
        <v>15</v>
      </c>
      <c r="F164" s="19" t="s">
        <v>25</v>
      </c>
      <c r="G164" s="22">
        <f>IF(J161="","",J161)</f>
        <v>3</v>
      </c>
      <c r="H164" s="105">
        <f>I161</f>
        <v>0</v>
      </c>
      <c r="I164" s="71"/>
      <c r="J164" s="72"/>
      <c r="K164" s="72"/>
      <c r="L164" s="72"/>
      <c r="M164" s="73"/>
      <c r="N164" s="103">
        <f>IF(O163="","",SUM(AE163:AE165))</f>
        <v>2</v>
      </c>
      <c r="O164" s="22">
        <v>10</v>
      </c>
      <c r="P164" s="19" t="s">
        <v>25</v>
      </c>
      <c r="Q164" s="22">
        <v>15</v>
      </c>
      <c r="R164" s="105">
        <f>IF(Q163="","",SUM(AF163:AF165))</f>
        <v>1</v>
      </c>
      <c r="S164" s="58"/>
      <c r="T164" s="61"/>
      <c r="U164" s="101"/>
      <c r="V164" s="58"/>
      <c r="W164" s="101"/>
      <c r="X164" s="22"/>
      <c r="Y164" s="22"/>
      <c r="Z164" s="26"/>
      <c r="AA164" s="26"/>
      <c r="AD164" s="173">
        <f>IF(S163="","",S163*1000+(D164+N164)*100+((D164+N164)-(H164+R164))*10+((SUM(E163:E165)+SUM(O163:O165))-(SUM(G163:G165)+SUM(Q163:Q165))))</f>
        <v>2465</v>
      </c>
      <c r="AE164" s="174">
        <f>IF(O164="","",IF(O164&gt;Q164,1,0))</f>
        <v>0</v>
      </c>
      <c r="AF164" s="174">
        <f>IF(Q164="","",IF(O164&lt;Q164,1,0))</f>
        <v>1</v>
      </c>
      <c r="AG164" s="174"/>
      <c r="AH164" s="174"/>
      <c r="AI164" s="174"/>
      <c r="AJ164" s="174"/>
    </row>
    <row r="165" spans="2:36" s="11" customFormat="1" ht="15" customHeight="1">
      <c r="B165" s="99"/>
      <c r="C165" s="67"/>
      <c r="D165" s="104"/>
      <c r="E165" s="24">
        <f>IF(L162="","",L162)</f>
      </c>
      <c r="F165" s="30" t="s">
        <v>25</v>
      </c>
      <c r="G165" s="24">
        <f>IF(J162="","",J162)</f>
      </c>
      <c r="H165" s="106"/>
      <c r="I165" s="74"/>
      <c r="J165" s="75"/>
      <c r="K165" s="75"/>
      <c r="L165" s="75"/>
      <c r="M165" s="56"/>
      <c r="N165" s="104"/>
      <c r="O165" s="24">
        <v>15</v>
      </c>
      <c r="P165" s="19" t="s">
        <v>25</v>
      </c>
      <c r="Q165" s="24">
        <v>6</v>
      </c>
      <c r="R165" s="106"/>
      <c r="S165" s="59"/>
      <c r="T165" s="62"/>
      <c r="U165" s="102"/>
      <c r="V165" s="59"/>
      <c r="W165" s="102"/>
      <c r="X165" s="22"/>
      <c r="Y165" s="22"/>
      <c r="Z165" s="26"/>
      <c r="AA165" s="26"/>
      <c r="AD165" s="173"/>
      <c r="AE165" s="174">
        <f>IF(O165="","",IF(O165&gt;Q165,1,0))</f>
        <v>1</v>
      </c>
      <c r="AF165" s="174">
        <f>IF(Q165="","",IF(O165&lt;Q165,1,0))</f>
        <v>0</v>
      </c>
      <c r="AG165" s="174"/>
      <c r="AH165" s="174"/>
      <c r="AI165" s="174"/>
      <c r="AJ165" s="174"/>
    </row>
    <row r="166" spans="2:36" s="11" customFormat="1" ht="15" customHeight="1">
      <c r="B166" s="98" t="s">
        <v>99</v>
      </c>
      <c r="C166" s="100" t="s">
        <v>177</v>
      </c>
      <c r="D166" s="17" t="str">
        <f>IF(E166="","",IF(D167&gt;H167,"○","×"))</f>
        <v>○</v>
      </c>
      <c r="E166" s="18">
        <f>IF(Q160="","",Q160)</f>
        <v>15</v>
      </c>
      <c r="F166" s="27" t="s">
        <v>25</v>
      </c>
      <c r="G166" s="18">
        <f>IF(O160="","",O160)</f>
        <v>3</v>
      </c>
      <c r="H166" s="29"/>
      <c r="I166" s="17" t="str">
        <f>IF(J166="","",IF(I167&gt;M167,"○","×"))</f>
        <v>×</v>
      </c>
      <c r="J166" s="18">
        <f>IF(Q163="","",Q163)</f>
        <v>8</v>
      </c>
      <c r="K166" s="19" t="s">
        <v>25</v>
      </c>
      <c r="L166" s="18">
        <f>IF(O163="","",O163)</f>
        <v>15</v>
      </c>
      <c r="M166" s="29"/>
      <c r="N166" s="68"/>
      <c r="O166" s="69"/>
      <c r="P166" s="69"/>
      <c r="Q166" s="69"/>
      <c r="R166" s="70"/>
      <c r="S166" s="57">
        <f>IF(D166="","",COUNTIF(D166:M166,"○"))</f>
        <v>1</v>
      </c>
      <c r="T166" s="60" t="s">
        <v>24</v>
      </c>
      <c r="U166" s="63">
        <f>IF(D166="","",COUNTIF(D166:M166,"×"))</f>
        <v>1</v>
      </c>
      <c r="V166" s="57">
        <f>IF(AD167="","",RANK(AD167,AD160:AD168))</f>
        <v>2</v>
      </c>
      <c r="W166" s="63"/>
      <c r="X166" s="22"/>
      <c r="Y166" s="22"/>
      <c r="Z166" s="26"/>
      <c r="AA166" s="26"/>
      <c r="AD166" s="173"/>
      <c r="AE166" s="174"/>
      <c r="AF166" s="174"/>
      <c r="AG166" s="174"/>
      <c r="AH166" s="174"/>
      <c r="AI166" s="174"/>
      <c r="AJ166" s="174"/>
    </row>
    <row r="167" spans="2:36" s="11" customFormat="1" ht="15" customHeight="1">
      <c r="B167" s="98"/>
      <c r="C167" s="66"/>
      <c r="D167" s="103">
        <f>R161</f>
        <v>2</v>
      </c>
      <c r="E167" s="22">
        <f>IF(Q161="","",Q161)</f>
        <v>15</v>
      </c>
      <c r="F167" s="19" t="s">
        <v>25</v>
      </c>
      <c r="G167" s="22">
        <f>IF(O161="","",O161)</f>
        <v>5</v>
      </c>
      <c r="H167" s="105">
        <f>N161</f>
        <v>0</v>
      </c>
      <c r="I167" s="103">
        <f>R164</f>
        <v>1</v>
      </c>
      <c r="J167" s="22">
        <f>IF(Q164="","",Q164)</f>
        <v>15</v>
      </c>
      <c r="K167" s="19" t="s">
        <v>25</v>
      </c>
      <c r="L167" s="23">
        <f>IF(O164="","",O164)</f>
        <v>10</v>
      </c>
      <c r="M167" s="105">
        <f>N164</f>
        <v>2</v>
      </c>
      <c r="N167" s="71"/>
      <c r="O167" s="72"/>
      <c r="P167" s="72"/>
      <c r="Q167" s="72"/>
      <c r="R167" s="73"/>
      <c r="S167" s="58"/>
      <c r="T167" s="61"/>
      <c r="U167" s="101"/>
      <c r="V167" s="58"/>
      <c r="W167" s="101"/>
      <c r="X167" s="22"/>
      <c r="Y167" s="22"/>
      <c r="Z167" s="26"/>
      <c r="AA167" s="26"/>
      <c r="AD167" s="173">
        <f>IF(S166="","",S166*1000+(D167+I167)*100+((D167+I167)-(H167+M167))*10+((SUM(E166:E168)+SUM(J166:J168))-(SUM(G166:G168)+SUM(L166:L168))))</f>
        <v>1321</v>
      </c>
      <c r="AE167" s="174"/>
      <c r="AF167" s="174"/>
      <c r="AG167" s="174"/>
      <c r="AH167" s="174"/>
      <c r="AI167" s="174"/>
      <c r="AJ167" s="174"/>
    </row>
    <row r="168" spans="2:36" s="11" customFormat="1" ht="15" customHeight="1">
      <c r="B168" s="99"/>
      <c r="C168" s="67"/>
      <c r="D168" s="104"/>
      <c r="E168" s="24">
        <f>IF(Q162="","",Q162)</f>
      </c>
      <c r="F168" s="30" t="s">
        <v>25</v>
      </c>
      <c r="G168" s="24">
        <f>IF(O162="","",O162)</f>
      </c>
      <c r="H168" s="106"/>
      <c r="I168" s="104"/>
      <c r="J168" s="24">
        <f>IF(Q165="","",Q165)</f>
        <v>6</v>
      </c>
      <c r="K168" s="19" t="s">
        <v>25</v>
      </c>
      <c r="L168" s="25">
        <f>IF(O165="","",O165)</f>
        <v>15</v>
      </c>
      <c r="M168" s="106"/>
      <c r="N168" s="74"/>
      <c r="O168" s="75"/>
      <c r="P168" s="75"/>
      <c r="Q168" s="75"/>
      <c r="R168" s="56"/>
      <c r="S168" s="59"/>
      <c r="T168" s="62"/>
      <c r="U168" s="102"/>
      <c r="V168" s="59"/>
      <c r="W168" s="102"/>
      <c r="X168" s="22"/>
      <c r="Y168" s="22"/>
      <c r="Z168" s="26"/>
      <c r="AA168" s="26"/>
      <c r="AD168" s="173"/>
      <c r="AE168" s="174"/>
      <c r="AF168" s="174"/>
      <c r="AG168" s="174"/>
      <c r="AH168" s="174"/>
      <c r="AI168" s="174"/>
      <c r="AJ168" s="174"/>
    </row>
    <row r="169" spans="2:36" s="31" customFormat="1" ht="15" customHeight="1">
      <c r="B169" s="32"/>
      <c r="C169" s="32"/>
      <c r="E169" s="33"/>
      <c r="F169" s="33"/>
      <c r="G169" s="33"/>
      <c r="J169" s="33"/>
      <c r="K169" s="33"/>
      <c r="L169" s="33"/>
      <c r="O169" s="33"/>
      <c r="P169" s="33"/>
      <c r="Q169" s="33"/>
      <c r="R169" s="33"/>
      <c r="AD169" s="173"/>
      <c r="AE169" s="174"/>
      <c r="AF169" s="174"/>
      <c r="AG169" s="174"/>
      <c r="AH169" s="174"/>
      <c r="AI169" s="174"/>
      <c r="AJ169" s="174"/>
    </row>
    <row r="170" spans="2:36" s="11" customFormat="1" ht="15" customHeight="1">
      <c r="B170" s="12" t="s">
        <v>87</v>
      </c>
      <c r="C170" s="13"/>
      <c r="D170" s="94" t="s">
        <v>178</v>
      </c>
      <c r="E170" s="95"/>
      <c r="F170" s="95"/>
      <c r="G170" s="95"/>
      <c r="H170" s="96"/>
      <c r="I170" s="94" t="s">
        <v>183</v>
      </c>
      <c r="J170" s="95"/>
      <c r="K170" s="95"/>
      <c r="L170" s="95"/>
      <c r="M170" s="96"/>
      <c r="N170" s="94" t="s">
        <v>184</v>
      </c>
      <c r="O170" s="95"/>
      <c r="P170" s="95"/>
      <c r="Q170" s="95"/>
      <c r="R170" s="96"/>
      <c r="S170" s="14"/>
      <c r="T170" s="15" t="s">
        <v>21</v>
      </c>
      <c r="U170" s="15"/>
      <c r="V170" s="94" t="s">
        <v>22</v>
      </c>
      <c r="W170" s="96"/>
      <c r="AA170" s="16"/>
      <c r="AD170" s="173"/>
      <c r="AE170" s="174"/>
      <c r="AF170" s="174"/>
      <c r="AG170" s="174"/>
      <c r="AH170" s="174"/>
      <c r="AI170" s="174"/>
      <c r="AJ170" s="174"/>
    </row>
    <row r="171" spans="2:36" s="11" customFormat="1" ht="15" customHeight="1">
      <c r="B171" s="97" t="s">
        <v>125</v>
      </c>
      <c r="C171" s="100" t="s">
        <v>180</v>
      </c>
      <c r="D171" s="68"/>
      <c r="E171" s="69"/>
      <c r="F171" s="69"/>
      <c r="G171" s="69"/>
      <c r="H171" s="70"/>
      <c r="I171" s="17" t="str">
        <f>IF(I172="","",IF(I172&gt;M172,"○","×"))</f>
        <v>×</v>
      </c>
      <c r="J171" s="18">
        <v>8</v>
      </c>
      <c r="K171" s="19" t="s">
        <v>25</v>
      </c>
      <c r="L171" s="18">
        <v>15</v>
      </c>
      <c r="M171" s="20"/>
      <c r="N171" s="21" t="str">
        <f>IF(N172="","",IF(N172&gt;R172,"○","×"))</f>
        <v>×</v>
      </c>
      <c r="O171" s="18">
        <v>6</v>
      </c>
      <c r="P171" s="19" t="s">
        <v>25</v>
      </c>
      <c r="Q171" s="18">
        <v>15</v>
      </c>
      <c r="R171" s="20"/>
      <c r="S171" s="57">
        <f>IF(I171="","",COUNTIF(I171:R171,"○"))</f>
        <v>0</v>
      </c>
      <c r="T171" s="60" t="s">
        <v>24</v>
      </c>
      <c r="U171" s="63">
        <f>IF(I171="","",COUNTIF(I171:R171,"×"))</f>
        <v>2</v>
      </c>
      <c r="V171" s="57">
        <f>IF(AD172="","",RANK(AD172,AD171:AD179))</f>
        <v>3</v>
      </c>
      <c r="W171" s="63"/>
      <c r="X171" s="22"/>
      <c r="Y171" s="22"/>
      <c r="Z171" s="16"/>
      <c r="AA171" s="16"/>
      <c r="AD171" s="173"/>
      <c r="AE171" s="174">
        <f>IF(J171="","",IF(J171&gt;L171,1,0))</f>
        <v>0</v>
      </c>
      <c r="AF171" s="174">
        <f>IF(L171="","",IF(J171&lt;L171,1,0))</f>
        <v>1</v>
      </c>
      <c r="AG171" s="174">
        <f>IF(O171="","",IF(O171&gt;Q171,1,0))</f>
        <v>0</v>
      </c>
      <c r="AH171" s="174">
        <f>IF(Q171="","",IF(O171&lt;Q171,1,0))</f>
        <v>1</v>
      </c>
      <c r="AI171" s="174"/>
      <c r="AJ171" s="174"/>
    </row>
    <row r="172" spans="2:36" s="11" customFormat="1" ht="15" customHeight="1">
      <c r="B172" s="98"/>
      <c r="C172" s="66"/>
      <c r="D172" s="71"/>
      <c r="E172" s="72"/>
      <c r="F172" s="72"/>
      <c r="G172" s="72"/>
      <c r="H172" s="73"/>
      <c r="I172" s="103">
        <f>IF(J171="","",SUM(AE171:AE173))</f>
        <v>0</v>
      </c>
      <c r="J172" s="22">
        <v>11</v>
      </c>
      <c r="K172" s="19" t="s">
        <v>25</v>
      </c>
      <c r="L172" s="22">
        <v>15</v>
      </c>
      <c r="M172" s="105">
        <f>IF(L171="","",SUM(AF171:AF173))</f>
        <v>2</v>
      </c>
      <c r="N172" s="103">
        <f>IF(O171="","",SUM(AG171:AG173))</f>
        <v>0</v>
      </c>
      <c r="O172" s="23">
        <v>9</v>
      </c>
      <c r="P172" s="19" t="s">
        <v>25</v>
      </c>
      <c r="Q172" s="23">
        <v>15</v>
      </c>
      <c r="R172" s="105">
        <f>IF(Q171="","",SUM(AH171:AH173))</f>
        <v>2</v>
      </c>
      <c r="S172" s="58"/>
      <c r="T172" s="61"/>
      <c r="U172" s="101"/>
      <c r="V172" s="58"/>
      <c r="W172" s="101"/>
      <c r="X172" s="22"/>
      <c r="Y172" s="22"/>
      <c r="Z172" s="16"/>
      <c r="AA172" s="16"/>
      <c r="AD172" s="173">
        <f>IF(S171="","",S171*1000+(I172+N172)*100+((I172+N172)-(M172+R172))*10+((SUM(J171:J173)+SUM(O171:O173))-(SUM(L171:L173)+SUM(Q171:Q173))))</f>
        <v>-66</v>
      </c>
      <c r="AE172" s="174">
        <f>IF(J172="","",IF(J172&gt;L172,1,0))</f>
        <v>0</v>
      </c>
      <c r="AF172" s="174">
        <f>IF(L172="","",IF(J172&lt;L172,1,0))</f>
        <v>1</v>
      </c>
      <c r="AG172" s="174">
        <f>IF(O172="","",IF(O172&gt;Q172,1,0))</f>
        <v>0</v>
      </c>
      <c r="AH172" s="174">
        <f>IF(Q172="","",IF(O172&lt;Q172,1,0))</f>
        <v>1</v>
      </c>
      <c r="AI172" s="174"/>
      <c r="AJ172" s="174"/>
    </row>
    <row r="173" spans="2:36" s="11" customFormat="1" ht="15" customHeight="1">
      <c r="B173" s="99"/>
      <c r="C173" s="67"/>
      <c r="D173" s="74"/>
      <c r="E173" s="75"/>
      <c r="F173" s="75"/>
      <c r="G173" s="75"/>
      <c r="H173" s="56"/>
      <c r="I173" s="104"/>
      <c r="J173" s="24"/>
      <c r="K173" s="19" t="s">
        <v>25</v>
      </c>
      <c r="L173" s="24"/>
      <c r="M173" s="106"/>
      <c r="N173" s="104"/>
      <c r="O173" s="25"/>
      <c r="P173" s="19" t="s">
        <v>25</v>
      </c>
      <c r="Q173" s="25"/>
      <c r="R173" s="106"/>
      <c r="S173" s="59"/>
      <c r="T173" s="62"/>
      <c r="U173" s="102"/>
      <c r="V173" s="59"/>
      <c r="W173" s="102"/>
      <c r="X173" s="22"/>
      <c r="Y173" s="22"/>
      <c r="Z173" s="26"/>
      <c r="AA173" s="26"/>
      <c r="AD173" s="173"/>
      <c r="AE173" s="174">
        <f>IF(J173="","",IF(J173&gt;L173,1,0))</f>
      </c>
      <c r="AF173" s="174">
        <f>IF(L173="","",IF(J173&lt;L173,1,0))</f>
      </c>
      <c r="AG173" s="174">
        <f>IF(O173="","",IF(O173&gt;Q173,1,0))</f>
      </c>
      <c r="AH173" s="174">
        <f>IF(Q173="","",IF(O173&lt;Q173,1,0))</f>
      </c>
      <c r="AI173" s="174"/>
      <c r="AJ173" s="174"/>
    </row>
    <row r="174" spans="2:36" s="11" customFormat="1" ht="15" customHeight="1">
      <c r="B174" s="97" t="s">
        <v>107</v>
      </c>
      <c r="C174" s="100" t="s">
        <v>181</v>
      </c>
      <c r="D174" s="17" t="str">
        <f>IF(E174="","",IF(D175&gt;H175,"○","×"))</f>
        <v>○</v>
      </c>
      <c r="E174" s="18">
        <f>IF(L171="","",L171)</f>
        <v>15</v>
      </c>
      <c r="F174" s="27" t="s">
        <v>25</v>
      </c>
      <c r="G174" s="18">
        <f>IF(J171="","",J171)</f>
        <v>8</v>
      </c>
      <c r="H174" s="28"/>
      <c r="I174" s="68"/>
      <c r="J174" s="69"/>
      <c r="K174" s="69"/>
      <c r="L174" s="69"/>
      <c r="M174" s="70"/>
      <c r="N174" s="17" t="str">
        <f>IF(O174="","",IF(N175&gt;R175,"○","×"))</f>
        <v>×</v>
      </c>
      <c r="O174" s="18">
        <v>16</v>
      </c>
      <c r="P174" s="27" t="s">
        <v>25</v>
      </c>
      <c r="Q174" s="18">
        <v>18</v>
      </c>
      <c r="R174" s="29"/>
      <c r="S174" s="57">
        <f>IF(D174="","",COUNTIF(D174:R176,"○"))</f>
        <v>1</v>
      </c>
      <c r="T174" s="60" t="s">
        <v>24</v>
      </c>
      <c r="U174" s="63">
        <f>IF(D174="","",COUNTIF(D174:R176,"×"))</f>
        <v>1</v>
      </c>
      <c r="V174" s="57">
        <f>IF(AD175="","",RANK(AD175,AD171:AD179))</f>
        <v>2</v>
      </c>
      <c r="W174" s="63"/>
      <c r="X174" s="22"/>
      <c r="Y174" s="22"/>
      <c r="Z174" s="26"/>
      <c r="AA174" s="26"/>
      <c r="AD174" s="173"/>
      <c r="AE174" s="174">
        <f>IF(O174="","",IF(O174&gt;Q174,1,0))</f>
        <v>0</v>
      </c>
      <c r="AF174" s="174">
        <f>IF(Q174="","",IF(O174&lt;Q174,1,0))</f>
        <v>1</v>
      </c>
      <c r="AG174" s="174"/>
      <c r="AH174" s="174"/>
      <c r="AI174" s="174"/>
      <c r="AJ174" s="174"/>
    </row>
    <row r="175" spans="2:36" s="11" customFormat="1" ht="15" customHeight="1">
      <c r="B175" s="98"/>
      <c r="C175" s="66"/>
      <c r="D175" s="103">
        <f>M172</f>
        <v>2</v>
      </c>
      <c r="E175" s="22">
        <f>IF(L172="","",L172)</f>
        <v>15</v>
      </c>
      <c r="F175" s="19" t="s">
        <v>25</v>
      </c>
      <c r="G175" s="22">
        <f>IF(J172="","",J172)</f>
        <v>11</v>
      </c>
      <c r="H175" s="105">
        <f>I172</f>
        <v>0</v>
      </c>
      <c r="I175" s="71"/>
      <c r="J175" s="72"/>
      <c r="K175" s="72"/>
      <c r="L175" s="72"/>
      <c r="M175" s="73"/>
      <c r="N175" s="103">
        <f>IF(O174="","",SUM(AE174:AE176))</f>
        <v>0</v>
      </c>
      <c r="O175" s="22">
        <v>17</v>
      </c>
      <c r="P175" s="19" t="s">
        <v>25</v>
      </c>
      <c r="Q175" s="22">
        <v>19</v>
      </c>
      <c r="R175" s="105">
        <f>IF(Q174="","",SUM(AF174:AF176))</f>
        <v>2</v>
      </c>
      <c r="S175" s="58"/>
      <c r="T175" s="61"/>
      <c r="U175" s="101"/>
      <c r="V175" s="58"/>
      <c r="W175" s="101"/>
      <c r="X175" s="22"/>
      <c r="Y175" s="22"/>
      <c r="Z175" s="26"/>
      <c r="AA175" s="26"/>
      <c r="AD175" s="173">
        <f>IF(S174="","",S174*1000+(D175+N175)*100+((D175+N175)-(H175+R175))*10+((SUM(E174:E176)+SUM(O174:O176))-(SUM(G174:G176)+SUM(Q174:Q176))))</f>
        <v>1207</v>
      </c>
      <c r="AE175" s="174">
        <f>IF(O175="","",IF(O175&gt;Q175,1,0))</f>
        <v>0</v>
      </c>
      <c r="AF175" s="174">
        <f>IF(Q175="","",IF(O175&lt;Q175,1,0))</f>
        <v>1</v>
      </c>
      <c r="AG175" s="174"/>
      <c r="AH175" s="174"/>
      <c r="AI175" s="174"/>
      <c r="AJ175" s="174"/>
    </row>
    <row r="176" spans="2:36" s="11" customFormat="1" ht="15" customHeight="1">
      <c r="B176" s="99"/>
      <c r="C176" s="67"/>
      <c r="D176" s="104"/>
      <c r="E176" s="24">
        <f>IF(L173="","",L173)</f>
      </c>
      <c r="F176" s="30" t="s">
        <v>25</v>
      </c>
      <c r="G176" s="24">
        <f>IF(J173="","",J173)</f>
      </c>
      <c r="H176" s="106"/>
      <c r="I176" s="74"/>
      <c r="J176" s="75"/>
      <c r="K176" s="75"/>
      <c r="L176" s="75"/>
      <c r="M176" s="56"/>
      <c r="N176" s="104"/>
      <c r="O176" s="24"/>
      <c r="P176" s="19" t="s">
        <v>25</v>
      </c>
      <c r="Q176" s="24"/>
      <c r="R176" s="106"/>
      <c r="S176" s="59"/>
      <c r="T176" s="62"/>
      <c r="U176" s="102"/>
      <c r="V176" s="59"/>
      <c r="W176" s="102"/>
      <c r="X176" s="22"/>
      <c r="Y176" s="22"/>
      <c r="Z176" s="26"/>
      <c r="AA176" s="26"/>
      <c r="AD176" s="173"/>
      <c r="AE176" s="174">
        <f>IF(O176="","",IF(O176&gt;Q176,1,0))</f>
      </c>
      <c r="AF176" s="174">
        <f>IF(Q176="","",IF(O176&lt;Q176,1,0))</f>
      </c>
      <c r="AG176" s="174"/>
      <c r="AH176" s="174"/>
      <c r="AI176" s="174"/>
      <c r="AJ176" s="174"/>
    </row>
    <row r="177" spans="2:36" s="11" customFormat="1" ht="15" customHeight="1">
      <c r="B177" s="98" t="s">
        <v>124</v>
      </c>
      <c r="C177" s="100" t="s">
        <v>182</v>
      </c>
      <c r="D177" s="17" t="str">
        <f>IF(E177="","",IF(D178&gt;H178,"○","×"))</f>
        <v>○</v>
      </c>
      <c r="E177" s="18">
        <f>IF(Q171="","",Q171)</f>
        <v>15</v>
      </c>
      <c r="F177" s="27" t="s">
        <v>25</v>
      </c>
      <c r="G177" s="18">
        <f>IF(O171="","",O171)</f>
        <v>6</v>
      </c>
      <c r="H177" s="29"/>
      <c r="I177" s="17" t="str">
        <f>IF(J177="","",IF(I178&gt;M178,"○","×"))</f>
        <v>○</v>
      </c>
      <c r="J177" s="18">
        <f>IF(Q174="","",Q174)</f>
        <v>18</v>
      </c>
      <c r="K177" s="19" t="s">
        <v>25</v>
      </c>
      <c r="L177" s="18">
        <f>IF(O174="","",O174)</f>
        <v>16</v>
      </c>
      <c r="M177" s="29"/>
      <c r="N177" s="68"/>
      <c r="O177" s="69"/>
      <c r="P177" s="69"/>
      <c r="Q177" s="69"/>
      <c r="R177" s="70"/>
      <c r="S177" s="57">
        <f>IF(D177="","",COUNTIF(D177:M177,"○"))</f>
        <v>2</v>
      </c>
      <c r="T177" s="60" t="s">
        <v>24</v>
      </c>
      <c r="U177" s="63">
        <f>IF(D177="","",COUNTIF(D177:M177,"×"))</f>
        <v>0</v>
      </c>
      <c r="V177" s="57">
        <f>IF(AD178="","",RANK(AD178,AD171:AD179))</f>
        <v>1</v>
      </c>
      <c r="W177" s="63"/>
      <c r="X177" s="22"/>
      <c r="Y177" s="22"/>
      <c r="Z177" s="26"/>
      <c r="AA177" s="26"/>
      <c r="AD177" s="173"/>
      <c r="AE177" s="174"/>
      <c r="AF177" s="174"/>
      <c r="AG177" s="174"/>
      <c r="AH177" s="174"/>
      <c r="AI177" s="174"/>
      <c r="AJ177" s="174"/>
    </row>
    <row r="178" spans="2:36" s="11" customFormat="1" ht="15" customHeight="1">
      <c r="B178" s="98"/>
      <c r="C178" s="66"/>
      <c r="D178" s="103">
        <f>R172</f>
        <v>2</v>
      </c>
      <c r="E178" s="22">
        <f>IF(Q172="","",Q172)</f>
        <v>15</v>
      </c>
      <c r="F178" s="19" t="s">
        <v>25</v>
      </c>
      <c r="G178" s="22">
        <f>IF(O172="","",O172)</f>
        <v>9</v>
      </c>
      <c r="H178" s="105">
        <f>N172</f>
        <v>0</v>
      </c>
      <c r="I178" s="103">
        <f>R175</f>
        <v>2</v>
      </c>
      <c r="J178" s="22">
        <f>IF(Q175="","",Q175)</f>
        <v>19</v>
      </c>
      <c r="K178" s="19" t="s">
        <v>25</v>
      </c>
      <c r="L178" s="23">
        <f>IF(O175="","",O175)</f>
        <v>17</v>
      </c>
      <c r="M178" s="105">
        <f>N175</f>
        <v>0</v>
      </c>
      <c r="N178" s="71"/>
      <c r="O178" s="72"/>
      <c r="P178" s="72"/>
      <c r="Q178" s="72"/>
      <c r="R178" s="73"/>
      <c r="S178" s="58"/>
      <c r="T178" s="61"/>
      <c r="U178" s="101"/>
      <c r="V178" s="58"/>
      <c r="W178" s="101"/>
      <c r="X178" s="22"/>
      <c r="Y178" s="22"/>
      <c r="Z178" s="26"/>
      <c r="AA178" s="26"/>
      <c r="AD178" s="173">
        <f>IF(S177="","",S177*1000+(D178+I178)*100+((D178+I178)-(H178+M178))*10+((SUM(E177:E179)+SUM(J177:J179))-(SUM(G177:G179)+SUM(L177:L179))))</f>
        <v>2459</v>
      </c>
      <c r="AE178" s="174"/>
      <c r="AF178" s="174"/>
      <c r="AG178" s="174"/>
      <c r="AH178" s="174"/>
      <c r="AI178" s="174"/>
      <c r="AJ178" s="174"/>
    </row>
    <row r="179" spans="2:36" s="11" customFormat="1" ht="15" customHeight="1">
      <c r="B179" s="99"/>
      <c r="C179" s="67"/>
      <c r="D179" s="104"/>
      <c r="E179" s="24">
        <f>IF(Q173="","",Q173)</f>
      </c>
      <c r="F179" s="30" t="s">
        <v>25</v>
      </c>
      <c r="G179" s="24">
        <f>IF(O173="","",O173)</f>
      </c>
      <c r="H179" s="106"/>
      <c r="I179" s="104"/>
      <c r="J179" s="24">
        <f>IF(Q176="","",Q176)</f>
      </c>
      <c r="K179" s="19" t="s">
        <v>25</v>
      </c>
      <c r="L179" s="25">
        <f>IF(O176="","",O176)</f>
      </c>
      <c r="M179" s="106"/>
      <c r="N179" s="74"/>
      <c r="O179" s="75"/>
      <c r="P179" s="75"/>
      <c r="Q179" s="75"/>
      <c r="R179" s="56"/>
      <c r="S179" s="59"/>
      <c r="T179" s="62"/>
      <c r="U179" s="102"/>
      <c r="V179" s="59"/>
      <c r="W179" s="102"/>
      <c r="X179" s="22"/>
      <c r="Y179" s="22"/>
      <c r="Z179" s="26"/>
      <c r="AA179" s="26"/>
      <c r="AD179" s="173"/>
      <c r="AE179" s="174"/>
      <c r="AF179" s="174"/>
      <c r="AG179" s="174"/>
      <c r="AH179" s="174"/>
      <c r="AI179" s="174"/>
      <c r="AJ179" s="174"/>
    </row>
    <row r="180" spans="2:36" s="31" customFormat="1" ht="15" customHeight="1">
      <c r="B180" s="32"/>
      <c r="C180" s="32"/>
      <c r="K180" s="34"/>
      <c r="AD180" s="173"/>
      <c r="AE180" s="174"/>
      <c r="AF180" s="174"/>
      <c r="AG180" s="174"/>
      <c r="AH180" s="174"/>
      <c r="AI180" s="174"/>
      <c r="AJ180" s="174"/>
    </row>
    <row r="181" spans="2:36" s="11" customFormat="1" ht="15" customHeight="1">
      <c r="B181" s="12" t="s">
        <v>88</v>
      </c>
      <c r="C181" s="13"/>
      <c r="D181" s="94" t="s">
        <v>188</v>
      </c>
      <c r="E181" s="95"/>
      <c r="F181" s="95"/>
      <c r="G181" s="95"/>
      <c r="H181" s="96"/>
      <c r="I181" s="94" t="s">
        <v>189</v>
      </c>
      <c r="J181" s="95"/>
      <c r="K181" s="95"/>
      <c r="L181" s="95"/>
      <c r="M181" s="96"/>
      <c r="N181" s="94" t="s">
        <v>119</v>
      </c>
      <c r="O181" s="95"/>
      <c r="P181" s="95"/>
      <c r="Q181" s="95"/>
      <c r="R181" s="96"/>
      <c r="S181" s="14"/>
      <c r="T181" s="15" t="s">
        <v>21</v>
      </c>
      <c r="U181" s="15"/>
      <c r="V181" s="94" t="s">
        <v>22</v>
      </c>
      <c r="W181" s="96"/>
      <c r="AA181" s="16"/>
      <c r="AD181" s="173"/>
      <c r="AE181" s="174"/>
      <c r="AF181" s="174"/>
      <c r="AG181" s="174"/>
      <c r="AH181" s="174"/>
      <c r="AI181" s="174"/>
      <c r="AJ181" s="174"/>
    </row>
    <row r="182" spans="2:36" s="11" customFormat="1" ht="15" customHeight="1">
      <c r="B182" s="97" t="s">
        <v>124</v>
      </c>
      <c r="C182" s="100" t="s">
        <v>185</v>
      </c>
      <c r="D182" s="68"/>
      <c r="E182" s="69"/>
      <c r="F182" s="69"/>
      <c r="G182" s="69"/>
      <c r="H182" s="70"/>
      <c r="I182" s="17" t="str">
        <f>IF(I183="","",IF(I183&gt;M183,"○","×"))</f>
        <v>×</v>
      </c>
      <c r="J182" s="18">
        <v>5</v>
      </c>
      <c r="K182" s="19" t="s">
        <v>25</v>
      </c>
      <c r="L182" s="18">
        <v>15</v>
      </c>
      <c r="M182" s="20"/>
      <c r="N182" s="21" t="str">
        <f>IF(N183="","",IF(N183&gt;R183,"○","×"))</f>
        <v>○</v>
      </c>
      <c r="O182" s="18">
        <v>15</v>
      </c>
      <c r="P182" s="19" t="s">
        <v>25</v>
      </c>
      <c r="Q182" s="18">
        <v>13</v>
      </c>
      <c r="R182" s="20"/>
      <c r="S182" s="57">
        <f>IF(I182="","",COUNTIF(I182:R182,"○"))</f>
        <v>1</v>
      </c>
      <c r="T182" s="60" t="s">
        <v>24</v>
      </c>
      <c r="U182" s="63">
        <f>IF(I182="","",COUNTIF(I182:R182,"×"))</f>
        <v>1</v>
      </c>
      <c r="V182" s="57">
        <f>IF(AD183="","",RANK(AD183,AD182:AD190))</f>
        <v>2</v>
      </c>
      <c r="W182" s="63"/>
      <c r="X182" s="22"/>
      <c r="Y182" s="22"/>
      <c r="Z182" s="16"/>
      <c r="AA182" s="16"/>
      <c r="AD182" s="173"/>
      <c r="AE182" s="174">
        <f>IF(J182="","",IF(J182&gt;L182,1,0))</f>
        <v>0</v>
      </c>
      <c r="AF182" s="174">
        <f>IF(L182="","",IF(J182&lt;L182,1,0))</f>
        <v>1</v>
      </c>
      <c r="AG182" s="174">
        <f>IF(O182="","",IF(O182&gt;Q182,1,0))</f>
        <v>1</v>
      </c>
      <c r="AH182" s="174">
        <f>IF(Q182="","",IF(O182&lt;Q182,1,0))</f>
        <v>0</v>
      </c>
      <c r="AI182" s="174"/>
      <c r="AJ182" s="174"/>
    </row>
    <row r="183" spans="2:36" s="11" customFormat="1" ht="15" customHeight="1">
      <c r="B183" s="98"/>
      <c r="C183" s="66"/>
      <c r="D183" s="71"/>
      <c r="E183" s="72"/>
      <c r="F183" s="72"/>
      <c r="G183" s="72"/>
      <c r="H183" s="73"/>
      <c r="I183" s="103">
        <f>IF(J182="","",SUM(AE182:AE184))</f>
        <v>0</v>
      </c>
      <c r="J183" s="22">
        <v>12</v>
      </c>
      <c r="K183" s="19" t="s">
        <v>25</v>
      </c>
      <c r="L183" s="22">
        <v>15</v>
      </c>
      <c r="M183" s="105">
        <f>IF(L182="","",SUM(AF182:AF184))</f>
        <v>2</v>
      </c>
      <c r="N183" s="103">
        <f>IF(O182="","",SUM(AG182:AG184))</f>
        <v>2</v>
      </c>
      <c r="O183" s="23">
        <v>15</v>
      </c>
      <c r="P183" s="19" t="s">
        <v>25</v>
      </c>
      <c r="Q183" s="23">
        <v>8</v>
      </c>
      <c r="R183" s="105">
        <f>IF(Q182="","",SUM(AH182:AH184))</f>
        <v>0</v>
      </c>
      <c r="S183" s="58"/>
      <c r="T183" s="61"/>
      <c r="U183" s="101"/>
      <c r="V183" s="58"/>
      <c r="W183" s="101"/>
      <c r="X183" s="22"/>
      <c r="Y183" s="22"/>
      <c r="Z183" s="16"/>
      <c r="AA183" s="16"/>
      <c r="AD183" s="173">
        <f>IF(S182="","",S182*1000+(I183+N183)*100+((I183+N183)-(M183+R183))*10+((SUM(J182:J184)+SUM(O182:O184))-(SUM(L182:L184)+SUM(Q182:Q184))))</f>
        <v>1196</v>
      </c>
      <c r="AE183" s="174">
        <f>IF(J183="","",IF(J183&gt;L183,1,0))</f>
        <v>0</v>
      </c>
      <c r="AF183" s="174">
        <f>IF(L183="","",IF(J183&lt;L183,1,0))</f>
        <v>1</v>
      </c>
      <c r="AG183" s="174">
        <f>IF(O183="","",IF(O183&gt;Q183,1,0))</f>
        <v>1</v>
      </c>
      <c r="AH183" s="174">
        <f>IF(Q183="","",IF(O183&lt;Q183,1,0))</f>
        <v>0</v>
      </c>
      <c r="AI183" s="174"/>
      <c r="AJ183" s="174"/>
    </row>
    <row r="184" spans="2:36" s="11" customFormat="1" ht="15" customHeight="1">
      <c r="B184" s="99"/>
      <c r="C184" s="67"/>
      <c r="D184" s="74"/>
      <c r="E184" s="75"/>
      <c r="F184" s="75"/>
      <c r="G184" s="75"/>
      <c r="H184" s="56"/>
      <c r="I184" s="104"/>
      <c r="J184" s="24"/>
      <c r="K184" s="19" t="s">
        <v>25</v>
      </c>
      <c r="L184" s="24"/>
      <c r="M184" s="106"/>
      <c r="N184" s="104"/>
      <c r="O184" s="25"/>
      <c r="P184" s="19" t="s">
        <v>25</v>
      </c>
      <c r="Q184" s="25"/>
      <c r="R184" s="106"/>
      <c r="S184" s="59"/>
      <c r="T184" s="62"/>
      <c r="U184" s="102"/>
      <c r="V184" s="59"/>
      <c r="W184" s="102"/>
      <c r="X184" s="22"/>
      <c r="Y184" s="22"/>
      <c r="Z184" s="26"/>
      <c r="AA184" s="26"/>
      <c r="AD184" s="173"/>
      <c r="AE184" s="174">
        <f>IF(J184="","",IF(J184&gt;L184,1,0))</f>
      </c>
      <c r="AF184" s="174">
        <f>IF(L184="","",IF(J184&lt;L184,1,0))</f>
      </c>
      <c r="AG184" s="174">
        <f>IF(O184="","",IF(O184&gt;Q184,1,0))</f>
      </c>
      <c r="AH184" s="174">
        <f>IF(Q184="","",IF(O184&lt;Q184,1,0))</f>
      </c>
      <c r="AI184" s="174"/>
      <c r="AJ184" s="174"/>
    </row>
    <row r="185" spans="2:36" s="11" customFormat="1" ht="15" customHeight="1">
      <c r="B185" s="97" t="s">
        <v>99</v>
      </c>
      <c r="C185" s="100" t="s">
        <v>186</v>
      </c>
      <c r="D185" s="17" t="str">
        <f>IF(E185="","",IF(D186&gt;H186,"○","×"))</f>
        <v>○</v>
      </c>
      <c r="E185" s="18">
        <f>IF(L182="","",L182)</f>
        <v>15</v>
      </c>
      <c r="F185" s="27" t="s">
        <v>25</v>
      </c>
      <c r="G185" s="18">
        <f>IF(J182="","",J182)</f>
        <v>5</v>
      </c>
      <c r="H185" s="28"/>
      <c r="I185" s="68"/>
      <c r="J185" s="69"/>
      <c r="K185" s="69"/>
      <c r="L185" s="69"/>
      <c r="M185" s="70"/>
      <c r="N185" s="17" t="str">
        <f>IF(O185="","",IF(N186&gt;R186,"○","×"))</f>
        <v>○</v>
      </c>
      <c r="O185" s="18">
        <v>15</v>
      </c>
      <c r="P185" s="27" t="s">
        <v>25</v>
      </c>
      <c r="Q185" s="18">
        <v>13</v>
      </c>
      <c r="R185" s="29"/>
      <c r="S185" s="57">
        <f>IF(D185="","",COUNTIF(D185:R187,"○"))</f>
        <v>2</v>
      </c>
      <c r="T185" s="60" t="s">
        <v>24</v>
      </c>
      <c r="U185" s="63">
        <f>IF(D185="","",COUNTIF(D185:R187,"×"))</f>
        <v>0</v>
      </c>
      <c r="V185" s="57">
        <f>IF(AD186="","",RANK(AD186,AD182:AD190))</f>
        <v>1</v>
      </c>
      <c r="W185" s="63"/>
      <c r="X185" s="22"/>
      <c r="Y185" s="22"/>
      <c r="Z185" s="26"/>
      <c r="AA185" s="26"/>
      <c r="AD185" s="173"/>
      <c r="AE185" s="174">
        <f>IF(O185="","",IF(O185&gt;Q185,1,0))</f>
        <v>1</v>
      </c>
      <c r="AF185" s="174">
        <f>IF(Q185="","",IF(O185&lt;Q185,1,0))</f>
        <v>0</v>
      </c>
      <c r="AG185" s="174"/>
      <c r="AH185" s="174"/>
      <c r="AI185" s="174"/>
      <c r="AJ185" s="174"/>
    </row>
    <row r="186" spans="2:36" s="11" customFormat="1" ht="15" customHeight="1">
      <c r="B186" s="98"/>
      <c r="C186" s="66"/>
      <c r="D186" s="103">
        <f>M183</f>
        <v>2</v>
      </c>
      <c r="E186" s="22">
        <f>IF(L183="","",L183)</f>
        <v>15</v>
      </c>
      <c r="F186" s="19" t="s">
        <v>25</v>
      </c>
      <c r="G186" s="22">
        <f>IF(J183="","",J183)</f>
        <v>12</v>
      </c>
      <c r="H186" s="105">
        <f>I183</f>
        <v>0</v>
      </c>
      <c r="I186" s="71"/>
      <c r="J186" s="72"/>
      <c r="K186" s="72"/>
      <c r="L186" s="72"/>
      <c r="M186" s="73"/>
      <c r="N186" s="103">
        <f>IF(O185="","",SUM(AE185:AE187))</f>
        <v>2</v>
      </c>
      <c r="O186" s="22">
        <v>15</v>
      </c>
      <c r="P186" s="19" t="s">
        <v>25</v>
      </c>
      <c r="Q186" s="22">
        <v>6</v>
      </c>
      <c r="R186" s="105">
        <f>IF(Q185="","",SUM(AF185:AF187))</f>
        <v>0</v>
      </c>
      <c r="S186" s="58"/>
      <c r="T186" s="61"/>
      <c r="U186" s="101"/>
      <c r="V186" s="58"/>
      <c r="W186" s="101"/>
      <c r="X186" s="22"/>
      <c r="Y186" s="22"/>
      <c r="Z186" s="26"/>
      <c r="AA186" s="26"/>
      <c r="AD186" s="173">
        <f>IF(S185="","",S185*1000+(D186+N186)*100+((D186+N186)-(H186+R186))*10+((SUM(E185:E187)+SUM(O185:O187))-(SUM(G185:G187)+SUM(Q185:Q187))))</f>
        <v>2464</v>
      </c>
      <c r="AE186" s="174">
        <f>IF(O186="","",IF(O186&gt;Q186,1,0))</f>
        <v>1</v>
      </c>
      <c r="AF186" s="174">
        <f>IF(Q186="","",IF(O186&lt;Q186,1,0))</f>
        <v>0</v>
      </c>
      <c r="AG186" s="174"/>
      <c r="AH186" s="174"/>
      <c r="AI186" s="174"/>
      <c r="AJ186" s="174"/>
    </row>
    <row r="187" spans="2:36" s="11" customFormat="1" ht="15" customHeight="1">
      <c r="B187" s="99"/>
      <c r="C187" s="67"/>
      <c r="D187" s="104"/>
      <c r="E187" s="24">
        <f>IF(L184="","",L184)</f>
      </c>
      <c r="F187" s="30" t="s">
        <v>25</v>
      </c>
      <c r="G187" s="24">
        <f>IF(J184="","",J184)</f>
      </c>
      <c r="H187" s="106"/>
      <c r="I187" s="74"/>
      <c r="J187" s="75"/>
      <c r="K187" s="75"/>
      <c r="L187" s="75"/>
      <c r="M187" s="56"/>
      <c r="N187" s="104"/>
      <c r="O187" s="24"/>
      <c r="P187" s="19" t="s">
        <v>25</v>
      </c>
      <c r="Q187" s="24"/>
      <c r="R187" s="106"/>
      <c r="S187" s="59"/>
      <c r="T187" s="62"/>
      <c r="U187" s="102"/>
      <c r="V187" s="59"/>
      <c r="W187" s="102"/>
      <c r="X187" s="22"/>
      <c r="Y187" s="22"/>
      <c r="Z187" s="26"/>
      <c r="AA187" s="26"/>
      <c r="AD187" s="173"/>
      <c r="AE187" s="174">
        <f>IF(O187="","",IF(O187&gt;Q187,1,0))</f>
      </c>
      <c r="AF187" s="174">
        <f>IF(Q187="","",IF(O187&lt;Q187,1,0))</f>
      </c>
      <c r="AG187" s="174"/>
      <c r="AH187" s="174"/>
      <c r="AI187" s="174"/>
      <c r="AJ187" s="174"/>
    </row>
    <row r="188" spans="2:36" s="11" customFormat="1" ht="15" customHeight="1">
      <c r="B188" s="98" t="s">
        <v>98</v>
      </c>
      <c r="C188" s="100" t="s">
        <v>187</v>
      </c>
      <c r="D188" s="17" t="str">
        <f>IF(E188="","",IF(D189&gt;H189,"○","×"))</f>
        <v>×</v>
      </c>
      <c r="E188" s="18">
        <f>IF(Q182="","",Q182)</f>
        <v>13</v>
      </c>
      <c r="F188" s="27" t="s">
        <v>25</v>
      </c>
      <c r="G188" s="18">
        <f>IF(O182="","",O182)</f>
        <v>15</v>
      </c>
      <c r="H188" s="29"/>
      <c r="I188" s="17" t="str">
        <f>IF(J188="","",IF(I189&gt;M189,"○","×"))</f>
        <v>×</v>
      </c>
      <c r="J188" s="18">
        <f>IF(Q185="","",Q185)</f>
        <v>13</v>
      </c>
      <c r="K188" s="19" t="s">
        <v>25</v>
      </c>
      <c r="L188" s="18">
        <f>IF(O185="","",O185)</f>
        <v>15</v>
      </c>
      <c r="M188" s="29"/>
      <c r="N188" s="68"/>
      <c r="O188" s="69"/>
      <c r="P188" s="69"/>
      <c r="Q188" s="69"/>
      <c r="R188" s="70"/>
      <c r="S188" s="57">
        <f>IF(D188="","",COUNTIF(D188:M188,"○"))</f>
        <v>0</v>
      </c>
      <c r="T188" s="60" t="s">
        <v>24</v>
      </c>
      <c r="U188" s="63">
        <f>IF(D188="","",COUNTIF(D188:M188,"×"))</f>
        <v>2</v>
      </c>
      <c r="V188" s="57">
        <f>IF(AD189="","",RANK(AD189,AD182:AD190))</f>
        <v>3</v>
      </c>
      <c r="W188" s="63"/>
      <c r="X188" s="22"/>
      <c r="Y188" s="22"/>
      <c r="Z188" s="26"/>
      <c r="AA188" s="26"/>
      <c r="AD188" s="173"/>
      <c r="AE188" s="174"/>
      <c r="AF188" s="174"/>
      <c r="AG188" s="174"/>
      <c r="AH188" s="174"/>
      <c r="AI188" s="174"/>
      <c r="AJ188" s="174"/>
    </row>
    <row r="189" spans="2:36" s="11" customFormat="1" ht="15" customHeight="1">
      <c r="B189" s="98"/>
      <c r="C189" s="66"/>
      <c r="D189" s="103">
        <f>R183</f>
        <v>0</v>
      </c>
      <c r="E189" s="22">
        <f>IF(Q183="","",Q183)</f>
        <v>8</v>
      </c>
      <c r="F189" s="19" t="s">
        <v>25</v>
      </c>
      <c r="G189" s="22">
        <f>IF(O183="","",O183)</f>
        <v>15</v>
      </c>
      <c r="H189" s="105">
        <f>N183</f>
        <v>2</v>
      </c>
      <c r="I189" s="103">
        <f>R186</f>
        <v>0</v>
      </c>
      <c r="J189" s="22">
        <f>IF(Q186="","",Q186)</f>
        <v>6</v>
      </c>
      <c r="K189" s="19" t="s">
        <v>25</v>
      </c>
      <c r="L189" s="23">
        <f>IF(O186="","",O186)</f>
        <v>15</v>
      </c>
      <c r="M189" s="105">
        <f>N186</f>
        <v>2</v>
      </c>
      <c r="N189" s="71"/>
      <c r="O189" s="72"/>
      <c r="P189" s="72"/>
      <c r="Q189" s="72"/>
      <c r="R189" s="73"/>
      <c r="S189" s="58"/>
      <c r="T189" s="61"/>
      <c r="U189" s="101"/>
      <c r="V189" s="58"/>
      <c r="W189" s="101"/>
      <c r="X189" s="22"/>
      <c r="Y189" s="22"/>
      <c r="Z189" s="26"/>
      <c r="AA189" s="26"/>
      <c r="AD189" s="173">
        <f>IF(S188="","",S188*1000+(D189+I189)*100+((D189+I189)-(H189+M189))*10+((SUM(E188:E190)+SUM(J188:J190))-(SUM(G188:G190)+SUM(L188:L190))))</f>
        <v>-60</v>
      </c>
      <c r="AE189" s="174"/>
      <c r="AF189" s="174"/>
      <c r="AG189" s="174"/>
      <c r="AH189" s="174"/>
      <c r="AI189" s="174"/>
      <c r="AJ189" s="174"/>
    </row>
    <row r="190" spans="2:36" s="11" customFormat="1" ht="15" customHeight="1">
      <c r="B190" s="99"/>
      <c r="C190" s="67"/>
      <c r="D190" s="104"/>
      <c r="E190" s="24">
        <f>IF(Q184="","",Q184)</f>
      </c>
      <c r="F190" s="30" t="s">
        <v>25</v>
      </c>
      <c r="G190" s="24">
        <f>IF(O184="","",O184)</f>
      </c>
      <c r="H190" s="106"/>
      <c r="I190" s="104"/>
      <c r="J190" s="24">
        <f>IF(Q187="","",Q187)</f>
      </c>
      <c r="K190" s="30" t="s">
        <v>25</v>
      </c>
      <c r="L190" s="25">
        <f>IF(O187="","",O187)</f>
      </c>
      <c r="M190" s="106"/>
      <c r="N190" s="74"/>
      <c r="O190" s="75"/>
      <c r="P190" s="75"/>
      <c r="Q190" s="75"/>
      <c r="R190" s="56"/>
      <c r="S190" s="59"/>
      <c r="T190" s="62"/>
      <c r="U190" s="102"/>
      <c r="V190" s="59"/>
      <c r="W190" s="102"/>
      <c r="X190" s="22"/>
      <c r="Y190" s="22"/>
      <c r="Z190" s="26"/>
      <c r="AA190" s="26"/>
      <c r="AD190" s="173"/>
      <c r="AE190" s="174"/>
      <c r="AF190" s="174"/>
      <c r="AG190" s="174"/>
      <c r="AH190" s="174"/>
      <c r="AI190" s="174"/>
      <c r="AJ190" s="174"/>
    </row>
    <row r="192" spans="2:36" s="11" customFormat="1" ht="15" customHeight="1">
      <c r="B192" s="12" t="s">
        <v>89</v>
      </c>
      <c r="C192" s="13"/>
      <c r="D192" s="94" t="s">
        <v>194</v>
      </c>
      <c r="E192" s="95"/>
      <c r="F192" s="95"/>
      <c r="G192" s="95"/>
      <c r="H192" s="96"/>
      <c r="I192" s="94" t="s">
        <v>195</v>
      </c>
      <c r="J192" s="95"/>
      <c r="K192" s="95"/>
      <c r="L192" s="95"/>
      <c r="M192" s="96"/>
      <c r="N192" s="94" t="s">
        <v>196</v>
      </c>
      <c r="O192" s="95"/>
      <c r="P192" s="95"/>
      <c r="Q192" s="95"/>
      <c r="R192" s="96"/>
      <c r="S192" s="94" t="s">
        <v>197</v>
      </c>
      <c r="T192" s="95"/>
      <c r="U192" s="95"/>
      <c r="V192" s="95"/>
      <c r="W192" s="96"/>
      <c r="X192" s="94" t="s">
        <v>21</v>
      </c>
      <c r="Y192" s="95"/>
      <c r="Z192" s="96"/>
      <c r="AA192" s="94" t="s">
        <v>22</v>
      </c>
      <c r="AB192" s="96"/>
      <c r="AD192" s="173"/>
      <c r="AE192" s="174"/>
      <c r="AF192" s="174"/>
      <c r="AG192" s="174"/>
      <c r="AH192" s="174"/>
      <c r="AI192" s="174"/>
      <c r="AJ192" s="174"/>
    </row>
    <row r="193" spans="2:36" s="11" customFormat="1" ht="15" customHeight="1">
      <c r="B193" s="97" t="s">
        <v>156</v>
      </c>
      <c r="C193" s="100" t="s">
        <v>190</v>
      </c>
      <c r="D193" s="107"/>
      <c r="E193" s="108"/>
      <c r="F193" s="108"/>
      <c r="G193" s="108"/>
      <c r="H193" s="109"/>
      <c r="I193" s="21" t="str">
        <f>IF(I194="","",IF(I194&gt;M194,"○","×"))</f>
        <v>○</v>
      </c>
      <c r="J193" s="36">
        <v>13</v>
      </c>
      <c r="K193" s="19" t="s">
        <v>25</v>
      </c>
      <c r="L193" s="36">
        <v>15</v>
      </c>
      <c r="M193" s="37"/>
      <c r="N193" s="21" t="str">
        <f>IF(N194="","",IF(N194&gt;R194,"○","×"))</f>
        <v>○</v>
      </c>
      <c r="O193" s="36">
        <v>15</v>
      </c>
      <c r="P193" s="19" t="s">
        <v>85</v>
      </c>
      <c r="Q193" s="36">
        <v>12</v>
      </c>
      <c r="R193" s="37"/>
      <c r="S193" s="21" t="str">
        <f>IF(S194="","",IF(S194&gt;W194,"○","×"))</f>
        <v>×</v>
      </c>
      <c r="T193" s="36">
        <v>7</v>
      </c>
      <c r="U193" s="19" t="s">
        <v>86</v>
      </c>
      <c r="V193" s="36">
        <v>15</v>
      </c>
      <c r="W193" s="37"/>
      <c r="X193" s="100">
        <f>IF(I193="","",COUNTIF(I193:W193,"○"))</f>
        <v>2</v>
      </c>
      <c r="Y193" s="116" t="s">
        <v>24</v>
      </c>
      <c r="Z193" s="119">
        <f>IF(I193="","",COUNTIF(I193:W193,"×"))</f>
        <v>1</v>
      </c>
      <c r="AA193" s="100">
        <f>IF(AD194="","",RANK(AD194,AD193:AD204))</f>
        <v>2</v>
      </c>
      <c r="AB193" s="119"/>
      <c r="AD193" s="173"/>
      <c r="AE193" s="174">
        <f>IF(J193="","",IF(J193&gt;L193,1,0))</f>
        <v>0</v>
      </c>
      <c r="AF193" s="174">
        <f>IF(J193="","",IF(J193&lt;L193,1,0))</f>
        <v>1</v>
      </c>
      <c r="AG193" s="174">
        <f>IF(O193="","",IF(O193&gt;Q193,1,0))</f>
        <v>1</v>
      </c>
      <c r="AH193" s="174">
        <f>IF(O193="","",IF(O193&lt;Q193,1,0))</f>
        <v>0</v>
      </c>
      <c r="AI193" s="174">
        <f>IF(T193="","",IF(T193&gt;V193,1,0))</f>
        <v>0</v>
      </c>
      <c r="AJ193" s="174">
        <f>IF(T193="","",IF(T193&lt;V193,1,0))</f>
        <v>1</v>
      </c>
    </row>
    <row r="194" spans="2:36" s="11" customFormat="1" ht="15" customHeight="1">
      <c r="B194" s="98"/>
      <c r="C194" s="66"/>
      <c r="D194" s="110"/>
      <c r="E194" s="111"/>
      <c r="F194" s="111"/>
      <c r="G194" s="111"/>
      <c r="H194" s="112"/>
      <c r="I194" s="122">
        <f>IF(J193="","",SUM(AE193:AE195))</f>
        <v>2</v>
      </c>
      <c r="J194" s="16">
        <v>15</v>
      </c>
      <c r="K194" s="19" t="s">
        <v>25</v>
      </c>
      <c r="L194" s="16">
        <v>11</v>
      </c>
      <c r="M194" s="124">
        <f>IF(J193="","",SUM(AF193:AF195))</f>
        <v>1</v>
      </c>
      <c r="N194" s="122">
        <f>IF(O193="","",SUM(AG193:AG195))</f>
        <v>2</v>
      </c>
      <c r="O194" s="16">
        <v>15</v>
      </c>
      <c r="P194" s="19" t="s">
        <v>25</v>
      </c>
      <c r="Q194" s="16">
        <v>12</v>
      </c>
      <c r="R194" s="124">
        <f>IF(O193="","",SUM(AH193:AH195))</f>
        <v>0</v>
      </c>
      <c r="S194" s="122">
        <f>IF(T193="","",SUM(AI193:AI195))</f>
        <v>1</v>
      </c>
      <c r="T194" s="16">
        <v>15</v>
      </c>
      <c r="U194" s="19" t="s">
        <v>25</v>
      </c>
      <c r="V194" s="16">
        <v>9</v>
      </c>
      <c r="W194" s="124">
        <f>IF(T193="","",SUM(AJ193:AJ195))</f>
        <v>2</v>
      </c>
      <c r="X194" s="66"/>
      <c r="Y194" s="117"/>
      <c r="Z194" s="120"/>
      <c r="AA194" s="66"/>
      <c r="AB194" s="120"/>
      <c r="AD194" s="173">
        <f>IF(X193="","",X193*1000+(S194+I194+N194)*100+((S194+I194+N194)-(W194+M194+R194))*10+((SUM(T193:T195)+SUM(J193:J195)+SUM(O193:O195))-(SUM(V193:V195)+SUM(L193:L195)+SUM(Q193:Q195))))</f>
        <v>2533</v>
      </c>
      <c r="AE194" s="174">
        <f>IF(J194="","",IF(J194&gt;L194,1,0))</f>
        <v>1</v>
      </c>
      <c r="AF194" s="174">
        <f>IF(J194="","",IF(J194&lt;L194,1,0))</f>
        <v>0</v>
      </c>
      <c r="AG194" s="174">
        <f>IF(O194="","",IF(O194&gt;Q194,1,0))</f>
        <v>1</v>
      </c>
      <c r="AH194" s="174">
        <f>IF(O194="","",IF(O194&lt;Q194,1,0))</f>
        <v>0</v>
      </c>
      <c r="AI194" s="174">
        <f>IF(T194="","",IF(T194&gt;V194,1,0))</f>
        <v>1</v>
      </c>
      <c r="AJ194" s="174">
        <f>IF(T194="","",IF(T194&lt;V194,1,0))</f>
        <v>0</v>
      </c>
    </row>
    <row r="195" spans="2:36" s="11" customFormat="1" ht="15" customHeight="1">
      <c r="B195" s="99"/>
      <c r="C195" s="67"/>
      <c r="D195" s="113"/>
      <c r="E195" s="114"/>
      <c r="F195" s="114"/>
      <c r="G195" s="114"/>
      <c r="H195" s="115"/>
      <c r="I195" s="123"/>
      <c r="J195" s="38">
        <v>15</v>
      </c>
      <c r="K195" s="19" t="s">
        <v>25</v>
      </c>
      <c r="L195" s="38">
        <v>5</v>
      </c>
      <c r="M195" s="125"/>
      <c r="N195" s="123"/>
      <c r="O195" s="38"/>
      <c r="P195" s="30" t="s">
        <v>25</v>
      </c>
      <c r="Q195" s="38"/>
      <c r="R195" s="125"/>
      <c r="S195" s="123"/>
      <c r="T195" s="38">
        <v>12</v>
      </c>
      <c r="U195" s="19" t="s">
        <v>25</v>
      </c>
      <c r="V195" s="38">
        <v>15</v>
      </c>
      <c r="W195" s="125"/>
      <c r="X195" s="67"/>
      <c r="Y195" s="118"/>
      <c r="Z195" s="121"/>
      <c r="AA195" s="67"/>
      <c r="AB195" s="121"/>
      <c r="AD195" s="173"/>
      <c r="AE195" s="174">
        <f>IF(J195="","",IF(J195&gt;L195,1,0))</f>
        <v>1</v>
      </c>
      <c r="AF195" s="174">
        <f>IF(J195="","",IF(J195&lt;L195,1,0))</f>
        <v>0</v>
      </c>
      <c r="AG195" s="174">
        <f>IF(O195="","",IF(O195&gt;Q195,1,0))</f>
      </c>
      <c r="AH195" s="174">
        <f>IF(O195="","",IF(O195&lt;Q195,1,0))</f>
      </c>
      <c r="AI195" s="174">
        <f>IF(T195="","",IF(T195&gt;V195,1,0))</f>
        <v>0</v>
      </c>
      <c r="AJ195" s="174">
        <f>IF(T195="","",IF(T195&lt;V195,1,0))</f>
        <v>1</v>
      </c>
    </row>
    <row r="196" spans="2:36" s="11" customFormat="1" ht="15" customHeight="1">
      <c r="B196" s="97" t="s">
        <v>124</v>
      </c>
      <c r="C196" s="100" t="s">
        <v>191</v>
      </c>
      <c r="D196" s="39" t="str">
        <f>IF(D197="","",IF(D197&gt;H197,"○","×"))</f>
        <v>×</v>
      </c>
      <c r="E196" s="22">
        <f>IF(L193="","",L193)</f>
        <v>15</v>
      </c>
      <c r="F196" s="19" t="s">
        <v>25</v>
      </c>
      <c r="G196" s="22">
        <f>IF(J193="","",J193)</f>
        <v>13</v>
      </c>
      <c r="H196" s="40"/>
      <c r="I196" s="126"/>
      <c r="J196" s="127"/>
      <c r="K196" s="127"/>
      <c r="L196" s="127"/>
      <c r="M196" s="128"/>
      <c r="N196" s="39" t="str">
        <f>IF(N197="","",IF(N197&gt;R197,"○","×"))</f>
        <v>○</v>
      </c>
      <c r="O196" s="16">
        <v>15</v>
      </c>
      <c r="P196" s="19" t="s">
        <v>25</v>
      </c>
      <c r="Q196" s="16">
        <v>11</v>
      </c>
      <c r="R196" s="40"/>
      <c r="S196" s="39" t="str">
        <f>IF(S197="","",IF(S197&gt;W197,"○","×"))</f>
        <v>○</v>
      </c>
      <c r="T196" s="16">
        <v>15</v>
      </c>
      <c r="U196" s="27" t="s">
        <v>25</v>
      </c>
      <c r="V196" s="16">
        <v>11</v>
      </c>
      <c r="W196" s="40"/>
      <c r="X196" s="100">
        <f>IF(D196="","",COUNTIF(D196:W198,"○"))</f>
        <v>2</v>
      </c>
      <c r="Y196" s="116" t="s">
        <v>24</v>
      </c>
      <c r="Z196" s="119">
        <f>IF(D196="","",COUNTIF(D196:W198,"×"))</f>
        <v>1</v>
      </c>
      <c r="AA196" s="100">
        <f>IF(AD197="","",RANK(AD197,AD193:AD204))</f>
        <v>3</v>
      </c>
      <c r="AB196" s="119"/>
      <c r="AD196" s="173"/>
      <c r="AE196" s="174">
        <f>IF(O196="","",IF(O196&gt;Q196,1,0))</f>
        <v>1</v>
      </c>
      <c r="AF196" s="174">
        <f>IF(O196="","",IF(O196&lt;Q196,1,0))</f>
        <v>0</v>
      </c>
      <c r="AG196" s="174">
        <f>IF(T196="","",IF(T196&gt;V196,1,0))</f>
        <v>1</v>
      </c>
      <c r="AH196" s="174">
        <f>IF(T196="","",IF(T196&lt;V196,1,0))</f>
        <v>0</v>
      </c>
      <c r="AI196" s="174"/>
      <c r="AJ196" s="174"/>
    </row>
    <row r="197" spans="2:36" s="11" customFormat="1" ht="15" customHeight="1">
      <c r="B197" s="98"/>
      <c r="C197" s="66"/>
      <c r="D197" s="103">
        <f>M194</f>
        <v>1</v>
      </c>
      <c r="E197" s="22">
        <f>IF(L194="","",L194)</f>
        <v>11</v>
      </c>
      <c r="F197" s="19" t="s">
        <v>25</v>
      </c>
      <c r="G197" s="22">
        <f>IF(J194="","",J194)</f>
        <v>15</v>
      </c>
      <c r="H197" s="124">
        <f>I194</f>
        <v>2</v>
      </c>
      <c r="I197" s="129"/>
      <c r="J197" s="130"/>
      <c r="K197" s="130"/>
      <c r="L197" s="130"/>
      <c r="M197" s="131"/>
      <c r="N197" s="122">
        <f>IF(O196="","",SUM(AE196:AE198))</f>
        <v>2</v>
      </c>
      <c r="O197" s="16">
        <v>10</v>
      </c>
      <c r="P197" s="19" t="s">
        <v>25</v>
      </c>
      <c r="Q197" s="16">
        <v>15</v>
      </c>
      <c r="R197" s="124">
        <f>IF(O196="","",SUM(AF196:AF198))</f>
        <v>1</v>
      </c>
      <c r="S197" s="122">
        <f>IF(T196="","",SUM(AG196:AG198))</f>
        <v>2</v>
      </c>
      <c r="T197" s="16">
        <v>9</v>
      </c>
      <c r="U197" s="19" t="s">
        <v>25</v>
      </c>
      <c r="V197" s="16">
        <v>15</v>
      </c>
      <c r="W197" s="124">
        <f>IF(T196="","",SUM(AH196:AH198))</f>
        <v>1</v>
      </c>
      <c r="X197" s="66"/>
      <c r="Y197" s="117"/>
      <c r="Z197" s="120"/>
      <c r="AA197" s="66"/>
      <c r="AB197" s="120"/>
      <c r="AD197" s="173">
        <f>IF(X196="","",X196*1000+(D197+S197+N197)*100+((D197+S197+N197)-(H197+W197+R197))*10+((SUM(E196:E198)+SUM(T196:T198)+SUM(O196:O198))-(SUM(G196:G198)+SUM(V196:V198)+SUM(Q196:Q198))))</f>
        <v>2502</v>
      </c>
      <c r="AE197" s="174">
        <f>IF(O197="","",IF(O197&gt;Q197,1,0))</f>
        <v>0</v>
      </c>
      <c r="AF197" s="174">
        <f>IF(O197="","",IF(O197&lt;Q197,1,0))</f>
        <v>1</v>
      </c>
      <c r="AG197" s="174">
        <f>IF(T197="","",IF(T197&gt;V197,1,0))</f>
        <v>0</v>
      </c>
      <c r="AH197" s="174">
        <f>IF(T197="","",IF(T197&lt;V197,1,0))</f>
        <v>1</v>
      </c>
      <c r="AI197" s="174"/>
      <c r="AJ197" s="174"/>
    </row>
    <row r="198" spans="2:36" s="11" customFormat="1" ht="15" customHeight="1">
      <c r="B198" s="99"/>
      <c r="C198" s="67"/>
      <c r="D198" s="104"/>
      <c r="E198" s="22">
        <f>IF(L195="","",L195)</f>
        <v>5</v>
      </c>
      <c r="F198" s="19" t="s">
        <v>25</v>
      </c>
      <c r="G198" s="22">
        <f>IF(J195="","",J195)</f>
        <v>15</v>
      </c>
      <c r="H198" s="125"/>
      <c r="I198" s="132"/>
      <c r="J198" s="133"/>
      <c r="K198" s="133"/>
      <c r="L198" s="133"/>
      <c r="M198" s="134"/>
      <c r="N198" s="123"/>
      <c r="O198" s="38">
        <v>15</v>
      </c>
      <c r="P198" s="19" t="s">
        <v>25</v>
      </c>
      <c r="Q198" s="38">
        <v>10</v>
      </c>
      <c r="R198" s="125"/>
      <c r="S198" s="123"/>
      <c r="T198" s="38">
        <v>15</v>
      </c>
      <c r="U198" s="19" t="s">
        <v>25</v>
      </c>
      <c r="V198" s="38">
        <v>13</v>
      </c>
      <c r="W198" s="125"/>
      <c r="X198" s="67"/>
      <c r="Y198" s="118"/>
      <c r="Z198" s="121"/>
      <c r="AA198" s="67"/>
      <c r="AB198" s="121"/>
      <c r="AD198" s="173"/>
      <c r="AE198" s="174">
        <f>IF(O198="","",IF(O198&gt;Q198,1,0))</f>
        <v>1</v>
      </c>
      <c r="AF198" s="174">
        <f>IF(O198="","",IF(O198&lt;Q198,1,0))</f>
        <v>0</v>
      </c>
      <c r="AG198" s="174">
        <f>IF(T198="","",IF(T198&gt;V198,1,0))</f>
        <v>1</v>
      </c>
      <c r="AH198" s="174">
        <f>IF(T198="","",IF(T198&lt;V198,1,0))</f>
        <v>0</v>
      </c>
      <c r="AI198" s="174"/>
      <c r="AJ198" s="174"/>
    </row>
    <row r="199" spans="2:36" s="11" customFormat="1" ht="15" customHeight="1">
      <c r="B199" s="97" t="s">
        <v>107</v>
      </c>
      <c r="C199" s="100" t="s">
        <v>192</v>
      </c>
      <c r="D199" s="39" t="str">
        <f>IF(D200="","",IF(D200&gt;H200,"○","×"))</f>
        <v>×</v>
      </c>
      <c r="E199" s="18">
        <f>IF(Q193="","",Q193)</f>
        <v>12</v>
      </c>
      <c r="F199" s="27" t="s">
        <v>25</v>
      </c>
      <c r="G199" s="18">
        <f>IF(O193="","",O193)</f>
        <v>15</v>
      </c>
      <c r="H199" s="40"/>
      <c r="I199" s="39" t="str">
        <f>IF(I200="","",IF(I200&gt;M200,"○","×"))</f>
        <v>×</v>
      </c>
      <c r="J199" s="16">
        <f>IF(Q196="","",Q196)</f>
        <v>11</v>
      </c>
      <c r="K199" s="19" t="s">
        <v>25</v>
      </c>
      <c r="L199" s="16">
        <f>IF(O196="","",O196)</f>
        <v>15</v>
      </c>
      <c r="M199" s="40"/>
      <c r="N199" s="126"/>
      <c r="O199" s="127"/>
      <c r="P199" s="127"/>
      <c r="Q199" s="127"/>
      <c r="R199" s="128"/>
      <c r="S199" s="39" t="str">
        <f>IF(S200="","",IF(S200&gt;W200,"○","×"))</f>
        <v>×</v>
      </c>
      <c r="T199" s="16">
        <v>7</v>
      </c>
      <c r="U199" s="27" t="s">
        <v>25</v>
      </c>
      <c r="V199" s="16">
        <v>15</v>
      </c>
      <c r="W199" s="40"/>
      <c r="X199" s="100">
        <f>IF(D199="","",COUNTIF(D199:W201,"○"))</f>
        <v>0</v>
      </c>
      <c r="Y199" s="116" t="s">
        <v>24</v>
      </c>
      <c r="Z199" s="119">
        <f>IF(D199="","",COUNTIF(D199:W201,"×"))</f>
        <v>3</v>
      </c>
      <c r="AA199" s="100">
        <f>IF(AD200="","",RANK(AD200,AD193:AD204))</f>
        <v>4</v>
      </c>
      <c r="AB199" s="119"/>
      <c r="AD199" s="173"/>
      <c r="AE199" s="174">
        <f>IF(T199="","",IF(T199&gt;V199,1,0))</f>
        <v>0</v>
      </c>
      <c r="AF199" s="174">
        <f>IF(T199="","",IF(T199&lt;V199,1,0))</f>
        <v>1</v>
      </c>
      <c r="AG199" s="174"/>
      <c r="AH199" s="174"/>
      <c r="AI199" s="174"/>
      <c r="AJ199" s="174"/>
    </row>
    <row r="200" spans="2:36" s="11" customFormat="1" ht="15" customHeight="1">
      <c r="B200" s="98"/>
      <c r="C200" s="66"/>
      <c r="D200" s="103">
        <f>R194</f>
        <v>0</v>
      </c>
      <c r="E200" s="22">
        <f>IF(Q194="","",Q194)</f>
        <v>12</v>
      </c>
      <c r="F200" s="19" t="s">
        <v>25</v>
      </c>
      <c r="G200" s="22">
        <f>IF(O194="","",O194)</f>
        <v>15</v>
      </c>
      <c r="H200" s="124">
        <f>N194</f>
        <v>2</v>
      </c>
      <c r="I200" s="122">
        <f>R197</f>
        <v>1</v>
      </c>
      <c r="J200" s="16">
        <f>IF(Q197="","",Q197)</f>
        <v>15</v>
      </c>
      <c r="K200" s="19" t="s">
        <v>25</v>
      </c>
      <c r="L200" s="16">
        <f>IF(O197="","",O197)</f>
        <v>10</v>
      </c>
      <c r="M200" s="124">
        <f>N197</f>
        <v>2</v>
      </c>
      <c r="N200" s="129"/>
      <c r="O200" s="130"/>
      <c r="P200" s="130"/>
      <c r="Q200" s="130"/>
      <c r="R200" s="131"/>
      <c r="S200" s="122">
        <f>IF(T199="","",SUM(AE199:AE201))</f>
        <v>0</v>
      </c>
      <c r="T200" s="16">
        <v>7</v>
      </c>
      <c r="U200" s="19" t="s">
        <v>25</v>
      </c>
      <c r="V200" s="16">
        <v>15</v>
      </c>
      <c r="W200" s="124">
        <f>IF(T199="","",SUM(AF199:AF201))</f>
        <v>2</v>
      </c>
      <c r="X200" s="66"/>
      <c r="Y200" s="117"/>
      <c r="Z200" s="120"/>
      <c r="AA200" s="66"/>
      <c r="AB200" s="120"/>
      <c r="AD200" s="173">
        <f>IF(X199="","",X199*1000+(D200+I200+S200)*100+((D200+I200+S200)-(H200+M200+W200))*10+((SUM(E199:E201)+SUM(J199:J201)+SUM(T199:T201))-(SUM(G199:G201)+SUM(L199:L201)+SUM(V199:V201))))</f>
        <v>24</v>
      </c>
      <c r="AE200" s="174">
        <f>IF(T200="","",IF(T200&gt;V200,1,0))</f>
        <v>0</v>
      </c>
      <c r="AF200" s="174">
        <f>IF(T200="","",IF(T200&lt;V200,1,0))</f>
        <v>1</v>
      </c>
      <c r="AG200" s="174"/>
      <c r="AH200" s="174"/>
      <c r="AI200" s="174"/>
      <c r="AJ200" s="174"/>
    </row>
    <row r="201" spans="2:36" s="11" customFormat="1" ht="15" customHeight="1">
      <c r="B201" s="99"/>
      <c r="C201" s="67"/>
      <c r="D201" s="104"/>
      <c r="E201" s="24">
        <f>IF(Q195="","",Q195)</f>
      </c>
      <c r="F201" s="19" t="s">
        <v>25</v>
      </c>
      <c r="G201" s="22">
        <f>IF(O195="","",O195)</f>
      </c>
      <c r="H201" s="125"/>
      <c r="I201" s="123"/>
      <c r="J201" s="38">
        <f>IF(Q198="","",Q198)</f>
        <v>10</v>
      </c>
      <c r="K201" s="19" t="s">
        <v>25</v>
      </c>
      <c r="L201" s="38">
        <f>IF(O198="","",O198)</f>
        <v>15</v>
      </c>
      <c r="M201" s="125"/>
      <c r="N201" s="132"/>
      <c r="O201" s="133"/>
      <c r="P201" s="133"/>
      <c r="Q201" s="133"/>
      <c r="R201" s="134"/>
      <c r="S201" s="123"/>
      <c r="T201" s="38"/>
      <c r="U201" s="30" t="s">
        <v>25</v>
      </c>
      <c r="V201" s="38"/>
      <c r="W201" s="125"/>
      <c r="X201" s="67"/>
      <c r="Y201" s="118"/>
      <c r="Z201" s="121"/>
      <c r="AA201" s="67"/>
      <c r="AB201" s="121"/>
      <c r="AD201" s="173"/>
      <c r="AE201" s="174">
        <f>IF(T201="","",IF(T201&gt;V201,1,0))</f>
      </c>
      <c r="AF201" s="174">
        <f>IF(T201="","",IF(T201&lt;V201,1,0))</f>
      </c>
      <c r="AG201" s="174"/>
      <c r="AH201" s="174"/>
      <c r="AI201" s="174"/>
      <c r="AJ201" s="174"/>
    </row>
    <row r="202" spans="2:36" s="11" customFormat="1" ht="15" customHeight="1">
      <c r="B202" s="97" t="s">
        <v>125</v>
      </c>
      <c r="C202" s="100" t="s">
        <v>193</v>
      </c>
      <c r="D202" s="39" t="str">
        <f>IF(D203="","",IF(D203&gt;H203,"○","×"))</f>
        <v>○</v>
      </c>
      <c r="E202" s="22">
        <f>IF(V193="","",V193)</f>
        <v>15</v>
      </c>
      <c r="F202" s="27" t="s">
        <v>25</v>
      </c>
      <c r="G202" s="18">
        <f>IF(T193="","",T193)</f>
        <v>7</v>
      </c>
      <c r="H202" s="40"/>
      <c r="I202" s="39" t="str">
        <f>IF(I203="","",IF(I203&gt;M203,"○","×"))</f>
        <v>×</v>
      </c>
      <c r="J202" s="16">
        <f>IF(V196="","",V196)</f>
        <v>11</v>
      </c>
      <c r="K202" s="27" t="s">
        <v>25</v>
      </c>
      <c r="L202" s="16">
        <f>IF(T196="","",T196)</f>
        <v>15</v>
      </c>
      <c r="M202" s="40"/>
      <c r="N202" s="39" t="str">
        <f>IF(N203="","",IF(N203&gt;R203,"○","×"))</f>
        <v>○</v>
      </c>
      <c r="O202" s="16">
        <f>IF(V199="","",V199)</f>
        <v>15</v>
      </c>
      <c r="P202" s="19" t="s">
        <v>25</v>
      </c>
      <c r="Q202" s="16">
        <f>IF(T199="","",T199)</f>
        <v>7</v>
      </c>
      <c r="R202" s="40"/>
      <c r="S202" s="126"/>
      <c r="T202" s="127"/>
      <c r="U202" s="127"/>
      <c r="V202" s="127"/>
      <c r="W202" s="128"/>
      <c r="X202" s="100">
        <f>IF(D202="","",COUNTIF(D202:R202,"○"))</f>
        <v>2</v>
      </c>
      <c r="Y202" s="116" t="s">
        <v>24</v>
      </c>
      <c r="Z202" s="119">
        <f>IF(D202="","",COUNTIF(D202:R202,"×"))</f>
        <v>1</v>
      </c>
      <c r="AA202" s="100">
        <f>IF(AD203="","",RANK(AD203,AD193:AD204))</f>
        <v>1</v>
      </c>
      <c r="AB202" s="119"/>
      <c r="AD202" s="173"/>
      <c r="AE202" s="174"/>
      <c r="AF202" s="174"/>
      <c r="AG202" s="174"/>
      <c r="AH202" s="174"/>
      <c r="AI202" s="174"/>
      <c r="AJ202" s="174"/>
    </row>
    <row r="203" spans="2:36" s="11" customFormat="1" ht="15" customHeight="1">
      <c r="B203" s="98"/>
      <c r="C203" s="66"/>
      <c r="D203" s="103">
        <f>W194</f>
        <v>2</v>
      </c>
      <c r="E203" s="22">
        <f>IF(V194="","",V194)</f>
        <v>9</v>
      </c>
      <c r="F203" s="19" t="s">
        <v>25</v>
      </c>
      <c r="G203" s="22">
        <f>IF(T194="","",T194)</f>
        <v>15</v>
      </c>
      <c r="H203" s="124">
        <f>S194</f>
        <v>1</v>
      </c>
      <c r="I203" s="122">
        <f>W197</f>
        <v>1</v>
      </c>
      <c r="J203" s="16">
        <f>IF(V197="","",V197)</f>
        <v>15</v>
      </c>
      <c r="K203" s="19" t="s">
        <v>25</v>
      </c>
      <c r="L203" s="16">
        <f>IF(T197="","",T197)</f>
        <v>9</v>
      </c>
      <c r="M203" s="124">
        <f>S197</f>
        <v>2</v>
      </c>
      <c r="N203" s="122">
        <f>W200</f>
        <v>2</v>
      </c>
      <c r="O203" s="16">
        <f>IF(V200="","",V200)</f>
        <v>15</v>
      </c>
      <c r="P203" s="19" t="s">
        <v>25</v>
      </c>
      <c r="Q203" s="16">
        <f>IF(T200="","",T200)</f>
        <v>7</v>
      </c>
      <c r="R203" s="124">
        <f>S200</f>
        <v>0</v>
      </c>
      <c r="S203" s="129"/>
      <c r="T203" s="130"/>
      <c r="U203" s="130"/>
      <c r="V203" s="130"/>
      <c r="W203" s="131"/>
      <c r="X203" s="66"/>
      <c r="Y203" s="117"/>
      <c r="Z203" s="120"/>
      <c r="AA203" s="66"/>
      <c r="AB203" s="120"/>
      <c r="AD203" s="173">
        <f>IF(X202="","",X202*1000+(D203+I203+N203)*100+((D203+I203+N203)-(H203+M203+R203))*10+((SUM(E202:E204)+SUM(J202:J204)+SUM(O202:O204))-(SUM(G202:G204)+SUM(L202:L204)+SUM(Q202:Q204))))</f>
        <v>2541</v>
      </c>
      <c r="AE203" s="174"/>
      <c r="AF203" s="174"/>
      <c r="AG203" s="174"/>
      <c r="AH203" s="174"/>
      <c r="AI203" s="174"/>
      <c r="AJ203" s="174"/>
    </row>
    <row r="204" spans="2:36" s="31" customFormat="1" ht="15" customHeight="1">
      <c r="B204" s="99"/>
      <c r="C204" s="67"/>
      <c r="D204" s="104"/>
      <c r="E204" s="24">
        <f>IF(V195="","",V195)</f>
        <v>15</v>
      </c>
      <c r="F204" s="30" t="s">
        <v>25</v>
      </c>
      <c r="G204" s="24">
        <f>IF(T195="","",T195)</f>
        <v>12</v>
      </c>
      <c r="H204" s="125"/>
      <c r="I204" s="123"/>
      <c r="J204" s="16">
        <f>IF(V198="","",V198)</f>
        <v>13</v>
      </c>
      <c r="K204" s="30" t="s">
        <v>25</v>
      </c>
      <c r="L204" s="38">
        <f>IF(T198="","",T198)</f>
        <v>15</v>
      </c>
      <c r="M204" s="125"/>
      <c r="N204" s="123"/>
      <c r="O204" s="38">
        <f>IF(V201="","",V201)</f>
      </c>
      <c r="P204" s="30" t="s">
        <v>25</v>
      </c>
      <c r="Q204" s="38">
        <f>IF(T201="","",T201)</f>
      </c>
      <c r="R204" s="125"/>
      <c r="S204" s="132"/>
      <c r="T204" s="133"/>
      <c r="U204" s="133"/>
      <c r="V204" s="133"/>
      <c r="W204" s="134"/>
      <c r="X204" s="67"/>
      <c r="Y204" s="118"/>
      <c r="Z204" s="121"/>
      <c r="AA204" s="67"/>
      <c r="AB204" s="121"/>
      <c r="AC204" s="11"/>
      <c r="AD204" s="173"/>
      <c r="AE204" s="174"/>
      <c r="AF204" s="174"/>
      <c r="AG204" s="174"/>
      <c r="AH204" s="174"/>
      <c r="AI204" s="174"/>
      <c r="AJ204" s="174"/>
    </row>
    <row r="205" ht="13.5">
      <c r="J205" s="41"/>
    </row>
    <row r="207" spans="2:3" ht="15.75" customHeight="1">
      <c r="B207" s="43" t="s">
        <v>10</v>
      </c>
      <c r="C207" s="3"/>
    </row>
    <row r="209" spans="2:36" s="11" customFormat="1" ht="15" customHeight="1">
      <c r="B209" s="12" t="s">
        <v>84</v>
      </c>
      <c r="C209" s="13"/>
      <c r="D209" s="94" t="s">
        <v>202</v>
      </c>
      <c r="E209" s="95"/>
      <c r="F209" s="95"/>
      <c r="G209" s="95"/>
      <c r="H209" s="96"/>
      <c r="I209" s="94" t="s">
        <v>110</v>
      </c>
      <c r="J209" s="95"/>
      <c r="K209" s="95"/>
      <c r="L209" s="95"/>
      <c r="M209" s="96"/>
      <c r="N209" s="94" t="s">
        <v>203</v>
      </c>
      <c r="O209" s="95"/>
      <c r="P209" s="95"/>
      <c r="Q209" s="95"/>
      <c r="R209" s="96"/>
      <c r="S209" s="94" t="s">
        <v>204</v>
      </c>
      <c r="T209" s="95"/>
      <c r="U209" s="95"/>
      <c r="V209" s="95"/>
      <c r="W209" s="96"/>
      <c r="X209" s="94" t="s">
        <v>21</v>
      </c>
      <c r="Y209" s="95"/>
      <c r="Z209" s="96"/>
      <c r="AA209" s="94" t="s">
        <v>22</v>
      </c>
      <c r="AB209" s="96"/>
      <c r="AD209" s="173"/>
      <c r="AE209" s="174"/>
      <c r="AF209" s="174"/>
      <c r="AG209" s="174"/>
      <c r="AH209" s="174"/>
      <c r="AI209" s="174"/>
      <c r="AJ209" s="174"/>
    </row>
    <row r="210" spans="2:36" s="11" customFormat="1" ht="15" customHeight="1">
      <c r="B210" s="97" t="s">
        <v>125</v>
      </c>
      <c r="C210" s="100" t="s">
        <v>198</v>
      </c>
      <c r="D210" s="107"/>
      <c r="E210" s="108"/>
      <c r="F210" s="108"/>
      <c r="G210" s="108"/>
      <c r="H210" s="109"/>
      <c r="I210" s="21" t="str">
        <f>IF(I211="","",IF(I211&gt;M211,"○","×"))</f>
        <v>×</v>
      </c>
      <c r="J210" s="36">
        <v>7</v>
      </c>
      <c r="K210" s="19" t="s">
        <v>25</v>
      </c>
      <c r="L210" s="36">
        <v>15</v>
      </c>
      <c r="M210" s="37"/>
      <c r="N210" s="21" t="str">
        <f>IF(N211="","",IF(N211&gt;R211,"○","×"))</f>
        <v>○</v>
      </c>
      <c r="O210" s="36">
        <v>15</v>
      </c>
      <c r="P210" s="19" t="s">
        <v>25</v>
      </c>
      <c r="Q210" s="36">
        <v>13</v>
      </c>
      <c r="R210" s="37"/>
      <c r="S210" s="21" t="str">
        <f>IF(S211="","",IF(S211&gt;W211,"○","×"))</f>
        <v>×</v>
      </c>
      <c r="T210" s="36">
        <v>4</v>
      </c>
      <c r="U210" s="19" t="s">
        <v>25</v>
      </c>
      <c r="V210" s="36">
        <v>15</v>
      </c>
      <c r="W210" s="37"/>
      <c r="X210" s="100">
        <f>IF(I210="","",COUNTIF(I210:W210,"○"))</f>
        <v>1</v>
      </c>
      <c r="Y210" s="116" t="s">
        <v>24</v>
      </c>
      <c r="Z210" s="119">
        <f>IF(I210="","",COUNTIF(I210:W210,"×"))</f>
        <v>2</v>
      </c>
      <c r="AA210" s="100">
        <f>IF(AD211="","",RANK(AD211,AD210:AD221))</f>
        <v>3</v>
      </c>
      <c r="AB210" s="119"/>
      <c r="AD210" s="173"/>
      <c r="AE210" s="174">
        <f>IF(J210="","",IF(J210&gt;L210,1,0))</f>
        <v>0</v>
      </c>
      <c r="AF210" s="174">
        <f>IF(J210="","",IF(J210&lt;L210,1,0))</f>
        <v>1</v>
      </c>
      <c r="AG210" s="174">
        <f>IF(O210="","",IF(O210&gt;Q210,1,0))</f>
        <v>1</v>
      </c>
      <c r="AH210" s="174">
        <f>IF(O210="","",IF(O210&lt;Q210,1,0))</f>
        <v>0</v>
      </c>
      <c r="AI210" s="174">
        <f>IF(T210="","",IF(T210&gt;V210,1,0))</f>
        <v>0</v>
      </c>
      <c r="AJ210" s="174">
        <f>IF(T210="","",IF(T210&lt;V210,1,0))</f>
        <v>1</v>
      </c>
    </row>
    <row r="211" spans="2:36" s="11" customFormat="1" ht="15" customHeight="1">
      <c r="B211" s="98"/>
      <c r="C211" s="66"/>
      <c r="D211" s="110"/>
      <c r="E211" s="111"/>
      <c r="F211" s="111"/>
      <c r="G211" s="111"/>
      <c r="H211" s="112"/>
      <c r="I211" s="122">
        <f>IF(J210="","",SUM(AE210:AE212))</f>
        <v>0</v>
      </c>
      <c r="J211" s="16">
        <v>14</v>
      </c>
      <c r="K211" s="19" t="s">
        <v>44</v>
      </c>
      <c r="L211" s="16">
        <v>15</v>
      </c>
      <c r="M211" s="124">
        <f>IF(J210="","",SUM(AF210:AF212))</f>
        <v>2</v>
      </c>
      <c r="N211" s="122">
        <f>IF(O210="","",SUM(AG210:AG212))</f>
        <v>2</v>
      </c>
      <c r="O211" s="16">
        <v>15</v>
      </c>
      <c r="P211" s="19" t="s">
        <v>44</v>
      </c>
      <c r="Q211" s="16">
        <v>13</v>
      </c>
      <c r="R211" s="124">
        <f>IF(O210="","",SUM(AH210:AH212))</f>
        <v>0</v>
      </c>
      <c r="S211" s="122">
        <f>IF(T210="","",SUM(AI210:AI212))</f>
        <v>0</v>
      </c>
      <c r="T211" s="16">
        <v>3</v>
      </c>
      <c r="U211" s="19" t="s">
        <v>44</v>
      </c>
      <c r="V211" s="16">
        <v>15</v>
      </c>
      <c r="W211" s="124">
        <f>IF(T210="","",SUM(AJ210:AJ212))</f>
        <v>2</v>
      </c>
      <c r="X211" s="66"/>
      <c r="Y211" s="117"/>
      <c r="Z211" s="120"/>
      <c r="AA211" s="66"/>
      <c r="AB211" s="120"/>
      <c r="AD211" s="173">
        <f>IF(X210="","",X210*1000+(S211+I211+N211)*100+((S211+I211+N211)-(W211+M211+R211))*10+((SUM(T210:T212)+SUM(J210:J212)+SUM(O210:O212))-(SUM(V210:V212)+SUM(L210:L212)+SUM(Q210:Q212))))</f>
        <v>1152</v>
      </c>
      <c r="AE211" s="174">
        <f>IF(J211="","",IF(J211&gt;L211,1,0))</f>
        <v>0</v>
      </c>
      <c r="AF211" s="174">
        <f>IF(J211="","",IF(J211&lt;L211,1,0))</f>
        <v>1</v>
      </c>
      <c r="AG211" s="174">
        <f>IF(O211="","",IF(O211&gt;Q211,1,0))</f>
        <v>1</v>
      </c>
      <c r="AH211" s="174">
        <f>IF(O211="","",IF(O211&lt;Q211,1,0))</f>
        <v>0</v>
      </c>
      <c r="AI211" s="174">
        <f>IF(T211="","",IF(T211&gt;V211,1,0))</f>
        <v>0</v>
      </c>
      <c r="AJ211" s="174">
        <f>IF(T211="","",IF(T211&lt;V211,1,0))</f>
        <v>1</v>
      </c>
    </row>
    <row r="212" spans="2:36" s="11" customFormat="1" ht="15" customHeight="1">
      <c r="B212" s="99"/>
      <c r="C212" s="67"/>
      <c r="D212" s="113"/>
      <c r="E212" s="114"/>
      <c r="F212" s="114"/>
      <c r="G212" s="114"/>
      <c r="H212" s="115"/>
      <c r="I212" s="123"/>
      <c r="J212" s="38"/>
      <c r="K212" s="19" t="s">
        <v>25</v>
      </c>
      <c r="L212" s="38"/>
      <c r="M212" s="125"/>
      <c r="N212" s="123"/>
      <c r="O212" s="38"/>
      <c r="P212" s="30" t="s">
        <v>25</v>
      </c>
      <c r="Q212" s="38"/>
      <c r="R212" s="125"/>
      <c r="S212" s="123"/>
      <c r="T212" s="38"/>
      <c r="U212" s="19" t="s">
        <v>25</v>
      </c>
      <c r="V212" s="38"/>
      <c r="W212" s="125"/>
      <c r="X212" s="67"/>
      <c r="Y212" s="118"/>
      <c r="Z212" s="121"/>
      <c r="AA212" s="67"/>
      <c r="AB212" s="121"/>
      <c r="AD212" s="173"/>
      <c r="AE212" s="174">
        <f>IF(J212="","",IF(J212&gt;L212,1,0))</f>
      </c>
      <c r="AF212" s="174">
        <f>IF(J212="","",IF(J212&lt;L212,1,0))</f>
      </c>
      <c r="AG212" s="174">
        <f>IF(O212="","",IF(O212&gt;Q212,1,0))</f>
      </c>
      <c r="AH212" s="174">
        <f>IF(O212="","",IF(O212&lt;Q212,1,0))</f>
      </c>
      <c r="AI212" s="174">
        <f>IF(T212="","",IF(T212&gt;V212,1,0))</f>
      </c>
      <c r="AJ212" s="174">
        <f>IF(T212="","",IF(T212&lt;V212,1,0))</f>
      </c>
    </row>
    <row r="213" spans="2:36" s="11" customFormat="1" ht="15" customHeight="1">
      <c r="B213" s="97" t="s">
        <v>98</v>
      </c>
      <c r="C213" s="100" t="s">
        <v>199</v>
      </c>
      <c r="D213" s="39" t="str">
        <f>IF(D214="","",IF(D214&gt;H214,"○","×"))</f>
        <v>○</v>
      </c>
      <c r="E213" s="22">
        <f>IF(L210="","",L210)</f>
        <v>15</v>
      </c>
      <c r="F213" s="19" t="s">
        <v>25</v>
      </c>
      <c r="G213" s="22">
        <f>IF(J210="","",J210)</f>
        <v>7</v>
      </c>
      <c r="H213" s="40"/>
      <c r="I213" s="126"/>
      <c r="J213" s="127"/>
      <c r="K213" s="127"/>
      <c r="L213" s="127"/>
      <c r="M213" s="128"/>
      <c r="N213" s="39" t="str">
        <f>IF(N214="","",IF(N214&gt;R214,"○","×"))</f>
        <v>○</v>
      </c>
      <c r="O213" s="16">
        <v>15</v>
      </c>
      <c r="P213" s="19" t="s">
        <v>25</v>
      </c>
      <c r="Q213" s="16">
        <v>11</v>
      </c>
      <c r="R213" s="40"/>
      <c r="S213" s="39" t="str">
        <f>IF(S214="","",IF(S214&gt;W214,"○","×"))</f>
        <v>×</v>
      </c>
      <c r="T213" s="16">
        <v>9</v>
      </c>
      <c r="U213" s="27" t="s">
        <v>25</v>
      </c>
      <c r="V213" s="16">
        <v>15</v>
      </c>
      <c r="W213" s="40"/>
      <c r="X213" s="100">
        <f>IF(D213="","",COUNTIF(D213:W215,"○"))</f>
        <v>2</v>
      </c>
      <c r="Y213" s="116" t="s">
        <v>24</v>
      </c>
      <c r="Z213" s="119">
        <f>IF(D213="","",COUNTIF(D213:W215,"×"))</f>
        <v>1</v>
      </c>
      <c r="AA213" s="100">
        <f>IF(AD214="","",RANK(AD214,AD210:AD221))</f>
        <v>2</v>
      </c>
      <c r="AB213" s="119"/>
      <c r="AD213" s="173"/>
      <c r="AE213" s="174">
        <f>IF(O213="","",IF(O213&gt;Q213,1,0))</f>
        <v>1</v>
      </c>
      <c r="AF213" s="174">
        <f>IF(O213="","",IF(O213&lt;Q213,1,0))</f>
        <v>0</v>
      </c>
      <c r="AG213" s="174">
        <f>IF(T213="","",IF(T213&gt;V213,1,0))</f>
        <v>0</v>
      </c>
      <c r="AH213" s="174">
        <f>IF(T213="","",IF(T213&lt;V213,1,0))</f>
        <v>1</v>
      </c>
      <c r="AI213" s="174"/>
      <c r="AJ213" s="174"/>
    </row>
    <row r="214" spans="2:36" s="11" customFormat="1" ht="15" customHeight="1">
      <c r="B214" s="98"/>
      <c r="C214" s="66"/>
      <c r="D214" s="103">
        <f>M211</f>
        <v>2</v>
      </c>
      <c r="E214" s="22">
        <f>IF(L211="","",L211)</f>
        <v>15</v>
      </c>
      <c r="F214" s="19" t="s">
        <v>25</v>
      </c>
      <c r="G214" s="22">
        <f>IF(J211="","",J211)</f>
        <v>14</v>
      </c>
      <c r="H214" s="124">
        <f>I211</f>
        <v>0</v>
      </c>
      <c r="I214" s="129"/>
      <c r="J214" s="130"/>
      <c r="K214" s="130"/>
      <c r="L214" s="130"/>
      <c r="M214" s="131"/>
      <c r="N214" s="122">
        <f>IF(O213="","",SUM(AE213:AE215))</f>
        <v>2</v>
      </c>
      <c r="O214" s="16">
        <v>15</v>
      </c>
      <c r="P214" s="19" t="s">
        <v>25</v>
      </c>
      <c r="Q214" s="16">
        <v>11</v>
      </c>
      <c r="R214" s="124">
        <f>IF(O213="","",SUM(AF213:AF215))</f>
        <v>0</v>
      </c>
      <c r="S214" s="122">
        <f>IF(T213="","",SUM(AG213:AG215))</f>
        <v>0</v>
      </c>
      <c r="T214" s="16">
        <v>7</v>
      </c>
      <c r="U214" s="19" t="s">
        <v>25</v>
      </c>
      <c r="V214" s="16">
        <v>15</v>
      </c>
      <c r="W214" s="124">
        <f>IF(T213="","",SUM(AH213:AH215))</f>
        <v>2</v>
      </c>
      <c r="X214" s="66"/>
      <c r="Y214" s="117"/>
      <c r="Z214" s="120"/>
      <c r="AA214" s="66"/>
      <c r="AB214" s="120"/>
      <c r="AD214" s="173">
        <f>IF(X213="","",X213*1000+(D214+S214+N214)*100+((D214+S214+N214)-(H214+W214+R214))*10+((SUM(E213:E215)+SUM(T213:T215)+SUM(O213:O215))-(SUM(G213:G215)+SUM(V213:V215)+SUM(Q213:Q215))))</f>
        <v>2423</v>
      </c>
      <c r="AE214" s="174">
        <f>IF(O214="","",IF(O214&gt;Q214,1,0))</f>
        <v>1</v>
      </c>
      <c r="AF214" s="174">
        <f>IF(O214="","",IF(O214&lt;Q214,1,0))</f>
        <v>0</v>
      </c>
      <c r="AG214" s="174">
        <f>IF(T214="","",IF(T214&gt;V214,1,0))</f>
        <v>0</v>
      </c>
      <c r="AH214" s="174">
        <f>IF(T214="","",IF(T214&lt;V214,1,0))</f>
        <v>1</v>
      </c>
      <c r="AI214" s="174"/>
      <c r="AJ214" s="174"/>
    </row>
    <row r="215" spans="2:36" s="11" customFormat="1" ht="15" customHeight="1">
      <c r="B215" s="99"/>
      <c r="C215" s="67"/>
      <c r="D215" s="104"/>
      <c r="E215" s="22">
        <f>IF(L212="","",L212)</f>
      </c>
      <c r="F215" s="19" t="s">
        <v>25</v>
      </c>
      <c r="G215" s="22">
        <f>IF(J212="","",J212)</f>
      </c>
      <c r="H215" s="125"/>
      <c r="I215" s="132"/>
      <c r="J215" s="133"/>
      <c r="K215" s="133"/>
      <c r="L215" s="133"/>
      <c r="M215" s="134"/>
      <c r="N215" s="123"/>
      <c r="O215" s="38"/>
      <c r="P215" s="19" t="s">
        <v>25</v>
      </c>
      <c r="Q215" s="38"/>
      <c r="R215" s="125"/>
      <c r="S215" s="123"/>
      <c r="T215" s="38"/>
      <c r="U215" s="19" t="s">
        <v>25</v>
      </c>
      <c r="V215" s="38"/>
      <c r="W215" s="125"/>
      <c r="X215" s="67"/>
      <c r="Y215" s="118"/>
      <c r="Z215" s="121"/>
      <c r="AA215" s="67"/>
      <c r="AB215" s="121"/>
      <c r="AD215" s="173"/>
      <c r="AE215" s="174">
        <f>IF(O215="","",IF(O215&gt;Q215,1,0))</f>
      </c>
      <c r="AF215" s="174">
        <f>IF(O215="","",IF(O215&lt;Q215,1,0))</f>
      </c>
      <c r="AG215" s="174">
        <f>IF(T215="","",IF(T215&gt;V215,1,0))</f>
      </c>
      <c r="AH215" s="174">
        <f>IF(T215="","",IF(T215&lt;V215,1,0))</f>
      </c>
      <c r="AI215" s="174"/>
      <c r="AJ215" s="174"/>
    </row>
    <row r="216" spans="2:36" s="11" customFormat="1" ht="15" customHeight="1">
      <c r="B216" s="97" t="s">
        <v>99</v>
      </c>
      <c r="C216" s="100" t="s">
        <v>200</v>
      </c>
      <c r="D216" s="39" t="str">
        <f>IF(D217="","",IF(D217&gt;H217,"○","×"))</f>
        <v>×</v>
      </c>
      <c r="E216" s="18">
        <f>IF(Q210="","",Q210)</f>
        <v>13</v>
      </c>
      <c r="F216" s="27" t="s">
        <v>25</v>
      </c>
      <c r="G216" s="18">
        <f>IF(O210="","",O210)</f>
        <v>15</v>
      </c>
      <c r="H216" s="40"/>
      <c r="I216" s="39" t="str">
        <f>IF(I217="","",IF(I217&gt;M217,"○","×"))</f>
        <v>×</v>
      </c>
      <c r="J216" s="16">
        <f>IF(Q213="","",Q213)</f>
        <v>11</v>
      </c>
      <c r="K216" s="19" t="s">
        <v>25</v>
      </c>
      <c r="L216" s="16">
        <f>IF(O213="","",O213)</f>
        <v>15</v>
      </c>
      <c r="M216" s="40"/>
      <c r="N216" s="126"/>
      <c r="O216" s="127"/>
      <c r="P216" s="127"/>
      <c r="Q216" s="127"/>
      <c r="R216" s="128"/>
      <c r="S216" s="39" t="str">
        <f>IF(S217="","",IF(S217&gt;W217,"○","×"))</f>
        <v>×</v>
      </c>
      <c r="T216" s="16">
        <v>4</v>
      </c>
      <c r="U216" s="27" t="s">
        <v>25</v>
      </c>
      <c r="V216" s="16">
        <v>15</v>
      </c>
      <c r="W216" s="40"/>
      <c r="X216" s="100">
        <f>IF(D216="","",COUNTIF(D216:W218,"○"))</f>
        <v>0</v>
      </c>
      <c r="Y216" s="116" t="s">
        <v>24</v>
      </c>
      <c r="Z216" s="119">
        <f>IF(D216="","",COUNTIF(D216:W218,"×"))</f>
        <v>3</v>
      </c>
      <c r="AA216" s="100">
        <f>IF(AD217="","",RANK(AD217,AD210:AD221))</f>
        <v>4</v>
      </c>
      <c r="AB216" s="119"/>
      <c r="AD216" s="173"/>
      <c r="AE216" s="174">
        <f>IF(T216="","",IF(T216&gt;V216,1,0))</f>
        <v>0</v>
      </c>
      <c r="AF216" s="174">
        <f>IF(T216="","",IF(T216&lt;V216,1,0))</f>
        <v>1</v>
      </c>
      <c r="AG216" s="174"/>
      <c r="AH216" s="174"/>
      <c r="AI216" s="174"/>
      <c r="AJ216" s="174"/>
    </row>
    <row r="217" spans="2:36" s="11" customFormat="1" ht="15" customHeight="1">
      <c r="B217" s="98"/>
      <c r="C217" s="66"/>
      <c r="D217" s="103">
        <f>R211</f>
        <v>0</v>
      </c>
      <c r="E217" s="22">
        <f>IF(Q211="","",Q211)</f>
        <v>13</v>
      </c>
      <c r="F217" s="19" t="s">
        <v>25</v>
      </c>
      <c r="G217" s="22">
        <f>IF(O211="","",O211)</f>
        <v>15</v>
      </c>
      <c r="H217" s="124">
        <f>N211</f>
        <v>2</v>
      </c>
      <c r="I217" s="122">
        <f>R214</f>
        <v>0</v>
      </c>
      <c r="J217" s="16">
        <f>IF(Q214="","",Q214)</f>
        <v>11</v>
      </c>
      <c r="K217" s="19" t="s">
        <v>25</v>
      </c>
      <c r="L217" s="16">
        <f>IF(O214="","",O214)</f>
        <v>15</v>
      </c>
      <c r="M217" s="124">
        <f>N214</f>
        <v>2</v>
      </c>
      <c r="N217" s="129"/>
      <c r="O217" s="130"/>
      <c r="P217" s="130"/>
      <c r="Q217" s="130"/>
      <c r="R217" s="131"/>
      <c r="S217" s="122">
        <f>IF(T216="","",SUM(AE216:AE218))</f>
        <v>0</v>
      </c>
      <c r="T217" s="16">
        <v>10</v>
      </c>
      <c r="U217" s="19" t="s">
        <v>25</v>
      </c>
      <c r="V217" s="16">
        <v>15</v>
      </c>
      <c r="W217" s="124">
        <f>IF(T216="","",SUM(AF216:AF218))</f>
        <v>2</v>
      </c>
      <c r="X217" s="66"/>
      <c r="Y217" s="117"/>
      <c r="Z217" s="120"/>
      <c r="AA217" s="66"/>
      <c r="AB217" s="120"/>
      <c r="AD217" s="173">
        <f>IF(X216="","",X216*1000+(D217+I217+S217)*100+((D217+I217+S217)-(H217+M217+W217))*10+((SUM(E216:E218)+SUM(J216:J218)+SUM(T216:T218))-(SUM(G216:G218)+SUM(L216:L218)+SUM(V216:V218))))</f>
        <v>-88</v>
      </c>
      <c r="AE217" s="174">
        <f>IF(T217="","",IF(T217&gt;V217,1,0))</f>
        <v>0</v>
      </c>
      <c r="AF217" s="174">
        <f>IF(T217="","",IF(T217&lt;V217,1,0))</f>
        <v>1</v>
      </c>
      <c r="AG217" s="174"/>
      <c r="AH217" s="174"/>
      <c r="AI217" s="174"/>
      <c r="AJ217" s="174"/>
    </row>
    <row r="218" spans="2:36" s="11" customFormat="1" ht="15" customHeight="1">
      <c r="B218" s="99"/>
      <c r="C218" s="67"/>
      <c r="D218" s="104"/>
      <c r="E218" s="24">
        <f>IF(Q212="","",Q212)</f>
      </c>
      <c r="F218" s="19" t="s">
        <v>25</v>
      </c>
      <c r="G218" s="22">
        <f>IF(O212="","",O212)</f>
      </c>
      <c r="H218" s="125"/>
      <c r="I218" s="123"/>
      <c r="J218" s="38">
        <f>IF(Q215="","",Q215)</f>
      </c>
      <c r="K218" s="19" t="s">
        <v>25</v>
      </c>
      <c r="L218" s="38">
        <f>IF(O215="","",O215)</f>
      </c>
      <c r="M218" s="125"/>
      <c r="N218" s="132"/>
      <c r="O218" s="133"/>
      <c r="P218" s="133"/>
      <c r="Q218" s="133"/>
      <c r="R218" s="134"/>
      <c r="S218" s="123"/>
      <c r="T218" s="38"/>
      <c r="U218" s="30" t="s">
        <v>25</v>
      </c>
      <c r="V218" s="38"/>
      <c r="W218" s="125"/>
      <c r="X218" s="67"/>
      <c r="Y218" s="118"/>
      <c r="Z218" s="121"/>
      <c r="AA218" s="67"/>
      <c r="AB218" s="121"/>
      <c r="AD218" s="173"/>
      <c r="AE218" s="174">
        <f>IF(T218="","",IF(T218&gt;V218,1,0))</f>
      </c>
      <c r="AF218" s="174">
        <f>IF(T218="","",IF(T218&lt;V218,1,0))</f>
      </c>
      <c r="AG218" s="174"/>
      <c r="AH218" s="174"/>
      <c r="AI218" s="174"/>
      <c r="AJ218" s="174"/>
    </row>
    <row r="219" spans="2:36" s="11" customFormat="1" ht="15" customHeight="1">
      <c r="B219" s="97" t="s">
        <v>157</v>
      </c>
      <c r="C219" s="100" t="s">
        <v>201</v>
      </c>
      <c r="D219" s="39" t="str">
        <f>IF(D220="","",IF(D220&gt;H220,"○","×"))</f>
        <v>○</v>
      </c>
      <c r="E219" s="22">
        <f>IF(V210="","",V210)</f>
        <v>15</v>
      </c>
      <c r="F219" s="27" t="s">
        <v>25</v>
      </c>
      <c r="G219" s="18">
        <f>IF(T210="","",T210)</f>
        <v>4</v>
      </c>
      <c r="H219" s="40"/>
      <c r="I219" s="39" t="str">
        <f>IF(I220="","",IF(I220&gt;M220,"○","×"))</f>
        <v>○</v>
      </c>
      <c r="J219" s="16">
        <f>IF(V213="","",V213)</f>
        <v>15</v>
      </c>
      <c r="K219" s="27" t="s">
        <v>25</v>
      </c>
      <c r="L219" s="16">
        <f>IF(T213="","",T213)</f>
        <v>9</v>
      </c>
      <c r="M219" s="40"/>
      <c r="N219" s="39" t="str">
        <f>IF(N220="","",IF(N220&gt;R220,"○","×"))</f>
        <v>○</v>
      </c>
      <c r="O219" s="16">
        <f>IF(V216="","",V216)</f>
        <v>15</v>
      </c>
      <c r="P219" s="19" t="s">
        <v>25</v>
      </c>
      <c r="Q219" s="16">
        <f>IF(T216="","",T216)</f>
        <v>4</v>
      </c>
      <c r="R219" s="40"/>
      <c r="S219" s="126"/>
      <c r="T219" s="127"/>
      <c r="U219" s="127"/>
      <c r="V219" s="127"/>
      <c r="W219" s="128"/>
      <c r="X219" s="100">
        <f>IF(D219="","",COUNTIF(D219:R219,"○"))</f>
        <v>3</v>
      </c>
      <c r="Y219" s="116" t="s">
        <v>24</v>
      </c>
      <c r="Z219" s="119">
        <f>IF(D219="","",COUNTIF(D219:R219,"×"))</f>
        <v>0</v>
      </c>
      <c r="AA219" s="100">
        <f>IF(AD220="","",RANK(AD220,AD210:AD221))</f>
        <v>1</v>
      </c>
      <c r="AB219" s="119"/>
      <c r="AD219" s="173"/>
      <c r="AE219" s="174"/>
      <c r="AF219" s="174"/>
      <c r="AG219" s="174"/>
      <c r="AH219" s="174"/>
      <c r="AI219" s="174"/>
      <c r="AJ219" s="174"/>
    </row>
    <row r="220" spans="2:36" s="11" customFormat="1" ht="15" customHeight="1">
      <c r="B220" s="98"/>
      <c r="C220" s="66"/>
      <c r="D220" s="103">
        <f>W211</f>
        <v>2</v>
      </c>
      <c r="E220" s="22">
        <f>IF(V211="","",V211)</f>
        <v>15</v>
      </c>
      <c r="F220" s="19" t="s">
        <v>25</v>
      </c>
      <c r="G220" s="22">
        <f>IF(T211="","",T211)</f>
        <v>3</v>
      </c>
      <c r="H220" s="124">
        <f>S211</f>
        <v>0</v>
      </c>
      <c r="I220" s="122">
        <f>W214</f>
        <v>2</v>
      </c>
      <c r="J220" s="16">
        <f>IF(V214="","",V214)</f>
        <v>15</v>
      </c>
      <c r="K220" s="19" t="s">
        <v>25</v>
      </c>
      <c r="L220" s="16">
        <f>IF(T214="","",T214)</f>
        <v>7</v>
      </c>
      <c r="M220" s="124">
        <f>S214</f>
        <v>0</v>
      </c>
      <c r="N220" s="122">
        <f>W217</f>
        <v>2</v>
      </c>
      <c r="O220" s="16">
        <f>IF(V217="","",V217)</f>
        <v>15</v>
      </c>
      <c r="P220" s="19" t="s">
        <v>25</v>
      </c>
      <c r="Q220" s="16">
        <f>IF(T217="","",T217)</f>
        <v>10</v>
      </c>
      <c r="R220" s="124">
        <f>S217</f>
        <v>0</v>
      </c>
      <c r="S220" s="129"/>
      <c r="T220" s="130"/>
      <c r="U220" s="130"/>
      <c r="V220" s="130"/>
      <c r="W220" s="131"/>
      <c r="X220" s="66"/>
      <c r="Y220" s="117"/>
      <c r="Z220" s="120"/>
      <c r="AA220" s="66"/>
      <c r="AB220" s="120"/>
      <c r="AD220" s="173">
        <f>IF(X219="","",X219*1000+(D220+I220+N220)*100+((D220+I220+N220)-(H220+M220+R220))*10+((SUM(E219:E221)+SUM(J219:J221)+SUM(O219:O221))-(SUM(G219:G221)+SUM(L219:L221)+SUM(Q219:Q221))))</f>
        <v>3713</v>
      </c>
      <c r="AE220" s="174"/>
      <c r="AF220" s="174"/>
      <c r="AG220" s="174"/>
      <c r="AH220" s="174"/>
      <c r="AI220" s="174"/>
      <c r="AJ220" s="174"/>
    </row>
    <row r="221" spans="2:36" s="31" customFormat="1" ht="15" customHeight="1">
      <c r="B221" s="99"/>
      <c r="C221" s="67"/>
      <c r="D221" s="104"/>
      <c r="E221" s="24">
        <f>IF(V212="","",V212)</f>
      </c>
      <c r="F221" s="30" t="s">
        <v>25</v>
      </c>
      <c r="G221" s="24">
        <f>IF(T212="","",T212)</f>
      </c>
      <c r="H221" s="125"/>
      <c r="I221" s="123"/>
      <c r="J221" s="16">
        <f>IF(V215="","",V215)</f>
      </c>
      <c r="K221" s="30" t="s">
        <v>25</v>
      </c>
      <c r="L221" s="16">
        <f>IF(T215="","",T215)</f>
      </c>
      <c r="M221" s="125"/>
      <c r="N221" s="123"/>
      <c r="O221" s="38">
        <f>IF(V218="","",V218)</f>
      </c>
      <c r="P221" s="30" t="s">
        <v>25</v>
      </c>
      <c r="Q221" s="38">
        <f>IF(T218="","",T218)</f>
      </c>
      <c r="R221" s="125"/>
      <c r="S221" s="132"/>
      <c r="T221" s="133"/>
      <c r="U221" s="133"/>
      <c r="V221" s="133"/>
      <c r="W221" s="134"/>
      <c r="X221" s="67"/>
      <c r="Y221" s="118"/>
      <c r="Z221" s="121"/>
      <c r="AA221" s="67"/>
      <c r="AB221" s="121"/>
      <c r="AC221" s="11"/>
      <c r="AD221" s="173"/>
      <c r="AE221" s="174"/>
      <c r="AF221" s="174"/>
      <c r="AG221" s="174"/>
      <c r="AH221" s="174"/>
      <c r="AI221" s="174"/>
      <c r="AJ221" s="174"/>
    </row>
    <row r="222" spans="10:12" ht="13.5">
      <c r="J222" s="42"/>
      <c r="L222" s="42"/>
    </row>
    <row r="223" spans="2:36" s="11" customFormat="1" ht="15" customHeight="1">
      <c r="B223" s="12" t="s">
        <v>90</v>
      </c>
      <c r="C223" s="13"/>
      <c r="D223" s="94" t="s">
        <v>178</v>
      </c>
      <c r="E223" s="95"/>
      <c r="F223" s="95"/>
      <c r="G223" s="95"/>
      <c r="H223" s="96"/>
      <c r="I223" s="94" t="s">
        <v>173</v>
      </c>
      <c r="J223" s="95"/>
      <c r="K223" s="95"/>
      <c r="L223" s="95"/>
      <c r="M223" s="96"/>
      <c r="N223" s="94" t="s">
        <v>164</v>
      </c>
      <c r="O223" s="95"/>
      <c r="P223" s="95"/>
      <c r="Q223" s="95"/>
      <c r="R223" s="96"/>
      <c r="S223" s="14"/>
      <c r="T223" s="15" t="s">
        <v>21</v>
      </c>
      <c r="U223" s="15"/>
      <c r="V223" s="94" t="s">
        <v>22</v>
      </c>
      <c r="W223" s="96"/>
      <c r="AA223" s="16"/>
      <c r="AD223" s="173"/>
      <c r="AE223" s="174"/>
      <c r="AF223" s="174"/>
      <c r="AG223" s="174"/>
      <c r="AH223" s="174"/>
      <c r="AI223" s="174"/>
      <c r="AJ223" s="174"/>
    </row>
    <row r="224" spans="2:36" s="11" customFormat="1" ht="15" customHeight="1">
      <c r="B224" s="97" t="s">
        <v>98</v>
      </c>
      <c r="C224" s="100" t="s">
        <v>205</v>
      </c>
      <c r="D224" s="68"/>
      <c r="E224" s="69"/>
      <c r="F224" s="69"/>
      <c r="G224" s="69"/>
      <c r="H224" s="70"/>
      <c r="I224" s="17" t="str">
        <f>IF(I225="","",IF(I225&gt;M225,"○","×"))</f>
        <v>×</v>
      </c>
      <c r="J224" s="18">
        <v>2</v>
      </c>
      <c r="K224" s="19" t="s">
        <v>25</v>
      </c>
      <c r="L224" s="18">
        <v>15</v>
      </c>
      <c r="M224" s="20"/>
      <c r="N224" s="21" t="str">
        <f>IF(N225="","",IF(N225&gt;R225,"○","×"))</f>
        <v>×</v>
      </c>
      <c r="O224" s="18">
        <v>9</v>
      </c>
      <c r="P224" s="19" t="s">
        <v>44</v>
      </c>
      <c r="Q224" s="18">
        <v>15</v>
      </c>
      <c r="R224" s="20"/>
      <c r="S224" s="57">
        <f>IF(I224="","",COUNTIF(I224:R224,"○"))</f>
        <v>0</v>
      </c>
      <c r="T224" s="60" t="s">
        <v>24</v>
      </c>
      <c r="U224" s="63">
        <f>IF(I224="","",COUNTIF(I224:R224,"×"))</f>
        <v>2</v>
      </c>
      <c r="V224" s="57">
        <f>IF(AD225="","",RANK(AD225,AD224:AD232))</f>
        <v>3</v>
      </c>
      <c r="W224" s="63"/>
      <c r="X224" s="22"/>
      <c r="Y224" s="22"/>
      <c r="Z224" s="16"/>
      <c r="AA224" s="16"/>
      <c r="AD224" s="173"/>
      <c r="AE224" s="174">
        <f>IF(J224="","",IF(J224&gt;L224,1,0))</f>
        <v>0</v>
      </c>
      <c r="AF224" s="174">
        <f>IF(L224="","",IF(J224&lt;L224,1,0))</f>
        <v>1</v>
      </c>
      <c r="AG224" s="174">
        <f>IF(O224="","",IF(O224&gt;Q224,1,0))</f>
        <v>0</v>
      </c>
      <c r="AH224" s="174">
        <f>IF(Q224="","",IF(O224&lt;Q224,1,0))</f>
        <v>1</v>
      </c>
      <c r="AI224" s="174"/>
      <c r="AJ224" s="174"/>
    </row>
    <row r="225" spans="2:36" s="11" customFormat="1" ht="15" customHeight="1">
      <c r="B225" s="98"/>
      <c r="C225" s="66"/>
      <c r="D225" s="71"/>
      <c r="E225" s="72"/>
      <c r="F225" s="72"/>
      <c r="G225" s="72"/>
      <c r="H225" s="73"/>
      <c r="I225" s="103">
        <f>IF(J224="","",SUM(AE224:AE226))</f>
        <v>0</v>
      </c>
      <c r="J225" s="22">
        <v>6</v>
      </c>
      <c r="K225" s="19" t="s">
        <v>25</v>
      </c>
      <c r="L225" s="22">
        <v>15</v>
      </c>
      <c r="M225" s="105">
        <f>IF(L224="","",SUM(AF224:AF226))</f>
        <v>2</v>
      </c>
      <c r="N225" s="103">
        <f>IF(O224="","",SUM(AG224:AG226))</f>
        <v>0</v>
      </c>
      <c r="O225" s="23">
        <v>8</v>
      </c>
      <c r="P225" s="19" t="s">
        <v>25</v>
      </c>
      <c r="Q225" s="23">
        <v>15</v>
      </c>
      <c r="R225" s="105">
        <f>IF(Q224="","",SUM(AH224:AH226))</f>
        <v>2</v>
      </c>
      <c r="S225" s="58"/>
      <c r="T225" s="61"/>
      <c r="U225" s="101"/>
      <c r="V225" s="58"/>
      <c r="W225" s="101"/>
      <c r="X225" s="22"/>
      <c r="Y225" s="22"/>
      <c r="Z225" s="16"/>
      <c r="AA225" s="16"/>
      <c r="AD225" s="173">
        <f>IF(S224="","",S224*1000+(I225+N225)*100+((I225+N225)-(M225+R225))*10+((SUM(J224:J226)+SUM(O224:O226))-(SUM(L224:L226)+SUM(Q224:Q226))))</f>
        <v>-75</v>
      </c>
      <c r="AE225" s="174">
        <f>IF(J225="","",IF(J225&gt;L225,1,0))</f>
        <v>0</v>
      </c>
      <c r="AF225" s="174">
        <f>IF(L225="","",IF(J225&lt;L225,1,0))</f>
        <v>1</v>
      </c>
      <c r="AG225" s="174">
        <f>IF(O225="","",IF(O225&gt;Q225,1,0))</f>
        <v>0</v>
      </c>
      <c r="AH225" s="174">
        <f>IF(Q225="","",IF(O225&lt;Q225,1,0))</f>
        <v>1</v>
      </c>
      <c r="AI225" s="174"/>
      <c r="AJ225" s="174"/>
    </row>
    <row r="226" spans="2:36" s="11" customFormat="1" ht="15" customHeight="1">
      <c r="B226" s="99"/>
      <c r="C226" s="67"/>
      <c r="D226" s="74"/>
      <c r="E226" s="75"/>
      <c r="F226" s="75"/>
      <c r="G226" s="75"/>
      <c r="H226" s="56"/>
      <c r="I226" s="104"/>
      <c r="J226" s="24"/>
      <c r="K226" s="19" t="s">
        <v>25</v>
      </c>
      <c r="L226" s="24"/>
      <c r="M226" s="106"/>
      <c r="N226" s="104"/>
      <c r="O226" s="25"/>
      <c r="P226" s="19" t="s">
        <v>25</v>
      </c>
      <c r="Q226" s="25"/>
      <c r="R226" s="106"/>
      <c r="S226" s="59"/>
      <c r="T226" s="62"/>
      <c r="U226" s="102"/>
      <c r="V226" s="59"/>
      <c r="W226" s="102"/>
      <c r="X226" s="22"/>
      <c r="Y226" s="22"/>
      <c r="Z226" s="26"/>
      <c r="AA226" s="26"/>
      <c r="AD226" s="173"/>
      <c r="AE226" s="174">
        <f>IF(J226="","",IF(J226&gt;L226,1,0))</f>
      </c>
      <c r="AF226" s="174">
        <f>IF(L226="","",IF(J226&lt;L226,1,0))</f>
      </c>
      <c r="AG226" s="174">
        <f>IF(O226="","",IF(O226&gt;Q226,1,0))</f>
      </c>
      <c r="AH226" s="174">
        <f>IF(Q226="","",IF(O226&lt;Q226,1,0))</f>
      </c>
      <c r="AI226" s="174"/>
      <c r="AJ226" s="174"/>
    </row>
    <row r="227" spans="2:36" s="11" customFormat="1" ht="15" customHeight="1">
      <c r="B227" s="97" t="s">
        <v>124</v>
      </c>
      <c r="C227" s="57" t="s">
        <v>206</v>
      </c>
      <c r="D227" s="17" t="str">
        <f>IF(E227="","",IF(D228&gt;H228,"○","×"))</f>
        <v>○</v>
      </c>
      <c r="E227" s="18">
        <f>IF(L224="","",L224)</f>
        <v>15</v>
      </c>
      <c r="F227" s="27" t="s">
        <v>25</v>
      </c>
      <c r="G227" s="18">
        <f>IF(J224="","",J224)</f>
        <v>2</v>
      </c>
      <c r="H227" s="28"/>
      <c r="I227" s="68"/>
      <c r="J227" s="69"/>
      <c r="K227" s="69"/>
      <c r="L227" s="69"/>
      <c r="M227" s="70"/>
      <c r="N227" s="17" t="str">
        <f>IF(O227="","",IF(N228&gt;R228,"○","×"))</f>
        <v>○</v>
      </c>
      <c r="O227" s="18">
        <v>15</v>
      </c>
      <c r="P227" s="27" t="s">
        <v>25</v>
      </c>
      <c r="Q227" s="18">
        <v>11</v>
      </c>
      <c r="R227" s="29"/>
      <c r="S227" s="57">
        <f>IF(D227="","",COUNTIF(D227:R229,"○"))</f>
        <v>2</v>
      </c>
      <c r="T227" s="60" t="s">
        <v>24</v>
      </c>
      <c r="U227" s="63">
        <f>IF(D227="","",COUNTIF(D227:R229,"×"))</f>
        <v>0</v>
      </c>
      <c r="V227" s="57">
        <f>IF(AD228="","",RANK(AD228,AD224:AD232))</f>
        <v>1</v>
      </c>
      <c r="W227" s="63"/>
      <c r="X227" s="22"/>
      <c r="Y227" s="22"/>
      <c r="Z227" s="26"/>
      <c r="AA227" s="26"/>
      <c r="AD227" s="173"/>
      <c r="AE227" s="174">
        <f>IF(O227="","",IF(O227&gt;Q227,1,0))</f>
        <v>1</v>
      </c>
      <c r="AF227" s="174">
        <f>IF(Q227="","",IF(O227&lt;Q227,1,0))</f>
        <v>0</v>
      </c>
      <c r="AG227" s="174"/>
      <c r="AH227" s="174"/>
      <c r="AI227" s="174"/>
      <c r="AJ227" s="174"/>
    </row>
    <row r="228" spans="2:36" s="11" customFormat="1" ht="15" customHeight="1">
      <c r="B228" s="98"/>
      <c r="C228" s="58"/>
      <c r="D228" s="103">
        <f>M225</f>
        <v>2</v>
      </c>
      <c r="E228" s="22">
        <f>IF(L225="","",L225)</f>
        <v>15</v>
      </c>
      <c r="F228" s="19" t="s">
        <v>25</v>
      </c>
      <c r="G228" s="22">
        <f>IF(J225="","",J225)</f>
        <v>6</v>
      </c>
      <c r="H228" s="105">
        <f>I225</f>
        <v>0</v>
      </c>
      <c r="I228" s="71"/>
      <c r="J228" s="72"/>
      <c r="K228" s="72"/>
      <c r="L228" s="72"/>
      <c r="M228" s="73"/>
      <c r="N228" s="103">
        <f>IF(O227="","",SUM(AE227:AE229))</f>
        <v>2</v>
      </c>
      <c r="O228" s="22">
        <v>15</v>
      </c>
      <c r="P228" s="19" t="s">
        <v>25</v>
      </c>
      <c r="Q228" s="22">
        <v>13</v>
      </c>
      <c r="R228" s="105">
        <f>IF(Q227="","",SUM(AF227:AF229))</f>
        <v>0</v>
      </c>
      <c r="S228" s="58"/>
      <c r="T228" s="61"/>
      <c r="U228" s="101"/>
      <c r="V228" s="58"/>
      <c r="W228" s="101"/>
      <c r="X228" s="22"/>
      <c r="Y228" s="22"/>
      <c r="Z228" s="26"/>
      <c r="AA228" s="26"/>
      <c r="AD228" s="173">
        <f>IF(S227="","",S227*1000+(D228+N228)*100+((D228+N228)-(H228+R228))*10+((SUM(E227:E229)+SUM(O227:O229))-(SUM(G227:G229)+SUM(Q227:Q229))))</f>
        <v>2468</v>
      </c>
      <c r="AE228" s="174">
        <f>IF(O228="","",IF(O228&gt;Q228,1,0))</f>
        <v>1</v>
      </c>
      <c r="AF228" s="174">
        <f>IF(Q228="","",IF(O228&lt;Q228,1,0))</f>
        <v>0</v>
      </c>
      <c r="AG228" s="174"/>
      <c r="AH228" s="174"/>
      <c r="AI228" s="174"/>
      <c r="AJ228" s="174"/>
    </row>
    <row r="229" spans="2:36" s="11" customFormat="1" ht="15" customHeight="1">
      <c r="B229" s="99"/>
      <c r="C229" s="59"/>
      <c r="D229" s="104"/>
      <c r="E229" s="24">
        <f>IF(L226="","",L226)</f>
      </c>
      <c r="F229" s="30" t="s">
        <v>25</v>
      </c>
      <c r="G229" s="24">
        <f>IF(J226="","",J226)</f>
      </c>
      <c r="H229" s="106"/>
      <c r="I229" s="74"/>
      <c r="J229" s="75"/>
      <c r="K229" s="75"/>
      <c r="L229" s="75"/>
      <c r="M229" s="56"/>
      <c r="N229" s="104"/>
      <c r="O229" s="24"/>
      <c r="P229" s="19" t="s">
        <v>25</v>
      </c>
      <c r="Q229" s="24"/>
      <c r="R229" s="106"/>
      <c r="S229" s="59"/>
      <c r="T229" s="62"/>
      <c r="U229" s="102"/>
      <c r="V229" s="59"/>
      <c r="W229" s="102"/>
      <c r="X229" s="22"/>
      <c r="Y229" s="22"/>
      <c r="Z229" s="26"/>
      <c r="AA229" s="26"/>
      <c r="AD229" s="173"/>
      <c r="AE229" s="174">
        <f>IF(O229="","",IF(O229&gt;Q229,1,0))</f>
      </c>
      <c r="AF229" s="174">
        <f>IF(Q229="","",IF(O229&lt;Q229,1,0))</f>
      </c>
      <c r="AG229" s="174"/>
      <c r="AH229" s="174"/>
      <c r="AI229" s="174"/>
      <c r="AJ229" s="174"/>
    </row>
    <row r="230" spans="2:36" s="11" customFormat="1" ht="15" customHeight="1">
      <c r="B230" s="98" t="s">
        <v>107</v>
      </c>
      <c r="C230" s="100" t="s">
        <v>207</v>
      </c>
      <c r="D230" s="17" t="str">
        <f>IF(E230="","",IF(D231&gt;H231,"○","×"))</f>
        <v>○</v>
      </c>
      <c r="E230" s="18">
        <f>IF(Q224="","",Q224)</f>
        <v>15</v>
      </c>
      <c r="F230" s="27" t="s">
        <v>25</v>
      </c>
      <c r="G230" s="18">
        <f>IF(O224="","",O224)</f>
        <v>9</v>
      </c>
      <c r="H230" s="29"/>
      <c r="I230" s="17" t="str">
        <f>IF(J230="","",IF(I231&gt;M231,"○","×"))</f>
        <v>×</v>
      </c>
      <c r="J230" s="18">
        <f>IF(Q227="","",Q227)</f>
        <v>11</v>
      </c>
      <c r="K230" s="19" t="s">
        <v>25</v>
      </c>
      <c r="L230" s="18">
        <f>IF(O227="","",O227)</f>
        <v>15</v>
      </c>
      <c r="M230" s="29"/>
      <c r="N230" s="68"/>
      <c r="O230" s="69"/>
      <c r="P230" s="69"/>
      <c r="Q230" s="69"/>
      <c r="R230" s="70"/>
      <c r="S230" s="57">
        <f>IF(D230="","",COUNTIF(D230:M230,"○"))</f>
        <v>1</v>
      </c>
      <c r="T230" s="60" t="s">
        <v>24</v>
      </c>
      <c r="U230" s="63">
        <f>IF(D230="","",COUNTIF(D230:M230,"×"))</f>
        <v>1</v>
      </c>
      <c r="V230" s="57">
        <f>IF(AD231="","",RANK(AD231,AD224:AD232))</f>
        <v>2</v>
      </c>
      <c r="W230" s="63"/>
      <c r="X230" s="22"/>
      <c r="Y230" s="22"/>
      <c r="Z230" s="26"/>
      <c r="AA230" s="26"/>
      <c r="AD230" s="173"/>
      <c r="AE230" s="174"/>
      <c r="AF230" s="174"/>
      <c r="AG230" s="174"/>
      <c r="AH230" s="174"/>
      <c r="AI230" s="174"/>
      <c r="AJ230" s="174"/>
    </row>
    <row r="231" spans="2:36" s="11" customFormat="1" ht="15" customHeight="1">
      <c r="B231" s="98"/>
      <c r="C231" s="66"/>
      <c r="D231" s="103">
        <f>R225</f>
        <v>2</v>
      </c>
      <c r="E231" s="22">
        <f>IF(Q225="","",Q225)</f>
        <v>15</v>
      </c>
      <c r="F231" s="19" t="s">
        <v>25</v>
      </c>
      <c r="G231" s="22">
        <f>IF(O225="","",O225)</f>
        <v>8</v>
      </c>
      <c r="H231" s="105">
        <f>N225</f>
        <v>0</v>
      </c>
      <c r="I231" s="103">
        <f>R228</f>
        <v>0</v>
      </c>
      <c r="J231" s="22">
        <f>IF(Q228="","",Q228)</f>
        <v>13</v>
      </c>
      <c r="K231" s="19" t="s">
        <v>25</v>
      </c>
      <c r="L231" s="23">
        <f>IF(O228="","",O228)</f>
        <v>15</v>
      </c>
      <c r="M231" s="105">
        <f>N228</f>
        <v>2</v>
      </c>
      <c r="N231" s="71"/>
      <c r="O231" s="72"/>
      <c r="P231" s="72"/>
      <c r="Q231" s="72"/>
      <c r="R231" s="73"/>
      <c r="S231" s="58"/>
      <c r="T231" s="61"/>
      <c r="U231" s="101"/>
      <c r="V231" s="58"/>
      <c r="W231" s="101"/>
      <c r="X231" s="22"/>
      <c r="Y231" s="22"/>
      <c r="Z231" s="26"/>
      <c r="AA231" s="26"/>
      <c r="AD231" s="173">
        <f>IF(S230="","",S230*1000+(D231+I231)*100+((D231+I231)-(H231+M231))*10+((SUM(E230:E232)+SUM(J230:J232))-(SUM(G230:G232)+SUM(L230:L232))))</f>
        <v>1207</v>
      </c>
      <c r="AE231" s="174"/>
      <c r="AF231" s="174"/>
      <c r="AG231" s="174"/>
      <c r="AH231" s="174"/>
      <c r="AI231" s="174"/>
      <c r="AJ231" s="174"/>
    </row>
    <row r="232" spans="2:36" s="11" customFormat="1" ht="15" customHeight="1">
      <c r="B232" s="99"/>
      <c r="C232" s="67"/>
      <c r="D232" s="104"/>
      <c r="E232" s="24">
        <f>IF(Q226="","",Q226)</f>
      </c>
      <c r="F232" s="30" t="s">
        <v>25</v>
      </c>
      <c r="G232" s="24">
        <f>IF(O226="","",O226)</f>
      </c>
      <c r="H232" s="106"/>
      <c r="I232" s="104"/>
      <c r="J232" s="24">
        <f>IF(Q229="","",Q229)</f>
      </c>
      <c r="K232" s="19" t="s">
        <v>25</v>
      </c>
      <c r="L232" s="25">
        <f>IF(O229="","",O229)</f>
      </c>
      <c r="M232" s="106"/>
      <c r="N232" s="74"/>
      <c r="O232" s="75"/>
      <c r="P232" s="75"/>
      <c r="Q232" s="75"/>
      <c r="R232" s="56"/>
      <c r="S232" s="59"/>
      <c r="T232" s="62"/>
      <c r="U232" s="102"/>
      <c r="V232" s="59"/>
      <c r="W232" s="102"/>
      <c r="X232" s="22"/>
      <c r="Y232" s="22"/>
      <c r="Z232" s="26"/>
      <c r="AA232" s="26"/>
      <c r="AD232" s="173"/>
      <c r="AE232" s="174"/>
      <c r="AF232" s="174"/>
      <c r="AG232" s="174"/>
      <c r="AH232" s="174"/>
      <c r="AI232" s="174"/>
      <c r="AJ232" s="174"/>
    </row>
    <row r="233" spans="2:36" s="31" customFormat="1" ht="15" customHeight="1">
      <c r="B233" s="32"/>
      <c r="C233" s="32"/>
      <c r="E233" s="33"/>
      <c r="F233" s="33"/>
      <c r="G233" s="33"/>
      <c r="J233" s="33"/>
      <c r="K233" s="33"/>
      <c r="L233" s="33"/>
      <c r="O233" s="33"/>
      <c r="P233" s="33"/>
      <c r="Q233" s="33"/>
      <c r="R233" s="33"/>
      <c r="AD233" s="173"/>
      <c r="AE233" s="174"/>
      <c r="AF233" s="174"/>
      <c r="AG233" s="174"/>
      <c r="AH233" s="174"/>
      <c r="AI233" s="174"/>
      <c r="AJ233" s="174"/>
    </row>
    <row r="234" spans="2:36" s="11" customFormat="1" ht="15" customHeight="1">
      <c r="B234" s="12" t="s">
        <v>42</v>
      </c>
      <c r="C234" s="13"/>
      <c r="D234" s="94" t="s">
        <v>211</v>
      </c>
      <c r="E234" s="95"/>
      <c r="F234" s="95"/>
      <c r="G234" s="95"/>
      <c r="H234" s="96"/>
      <c r="I234" s="94" t="s">
        <v>212</v>
      </c>
      <c r="J234" s="95"/>
      <c r="K234" s="95"/>
      <c r="L234" s="95"/>
      <c r="M234" s="96"/>
      <c r="N234" s="94" t="s">
        <v>159</v>
      </c>
      <c r="O234" s="95"/>
      <c r="P234" s="95"/>
      <c r="Q234" s="95"/>
      <c r="R234" s="96"/>
      <c r="S234" s="14"/>
      <c r="T234" s="15" t="s">
        <v>21</v>
      </c>
      <c r="U234" s="15"/>
      <c r="V234" s="94" t="s">
        <v>22</v>
      </c>
      <c r="W234" s="96"/>
      <c r="AA234" s="16"/>
      <c r="AD234" s="173"/>
      <c r="AE234" s="174"/>
      <c r="AF234" s="174"/>
      <c r="AG234" s="174"/>
      <c r="AH234" s="174"/>
      <c r="AI234" s="174"/>
      <c r="AJ234" s="174"/>
    </row>
    <row r="235" spans="2:36" s="11" customFormat="1" ht="15" customHeight="1">
      <c r="B235" s="97" t="s">
        <v>98</v>
      </c>
      <c r="C235" s="100" t="s">
        <v>208</v>
      </c>
      <c r="D235" s="68"/>
      <c r="E235" s="69"/>
      <c r="F235" s="69"/>
      <c r="G235" s="69"/>
      <c r="H235" s="70"/>
      <c r="I235" s="17" t="str">
        <f>IF(I236="","",IF(I236&gt;M236,"○","×"))</f>
        <v>×</v>
      </c>
      <c r="J235" s="18">
        <v>9</v>
      </c>
      <c r="K235" s="19" t="s">
        <v>25</v>
      </c>
      <c r="L235" s="18">
        <v>15</v>
      </c>
      <c r="M235" s="20"/>
      <c r="N235" s="21" t="str">
        <f>IF(N236="","",IF(N236&gt;R236,"○","×"))</f>
        <v>×</v>
      </c>
      <c r="O235" s="18">
        <v>15</v>
      </c>
      <c r="P235" s="19" t="s">
        <v>25</v>
      </c>
      <c r="Q235" s="18">
        <v>17</v>
      </c>
      <c r="R235" s="20"/>
      <c r="S235" s="57">
        <f>IF(I235="","",COUNTIF(I235:R235,"○"))</f>
        <v>0</v>
      </c>
      <c r="T235" s="60" t="s">
        <v>24</v>
      </c>
      <c r="U235" s="63">
        <f>IF(I235="","",COUNTIF(I235:R235,"×"))</f>
        <v>2</v>
      </c>
      <c r="V235" s="57">
        <f>IF(AD236="","",RANK(AD236,AD235:AD243))</f>
        <v>3</v>
      </c>
      <c r="W235" s="63"/>
      <c r="X235" s="22"/>
      <c r="Y235" s="22"/>
      <c r="Z235" s="16"/>
      <c r="AA235" s="16"/>
      <c r="AD235" s="173"/>
      <c r="AE235" s="174">
        <f>IF(J235="","",IF(J235&gt;L235,1,0))</f>
        <v>0</v>
      </c>
      <c r="AF235" s="174">
        <f>IF(L235="","",IF(J235&lt;L235,1,0))</f>
        <v>1</v>
      </c>
      <c r="AG235" s="174">
        <f>IF(O235="","",IF(O235&gt;Q235,1,0))</f>
        <v>0</v>
      </c>
      <c r="AH235" s="174">
        <f>IF(Q235="","",IF(O235&lt;Q235,1,0))</f>
        <v>1</v>
      </c>
      <c r="AI235" s="174"/>
      <c r="AJ235" s="174"/>
    </row>
    <row r="236" spans="2:36" s="11" customFormat="1" ht="15" customHeight="1">
      <c r="B236" s="98"/>
      <c r="C236" s="66"/>
      <c r="D236" s="71"/>
      <c r="E236" s="72"/>
      <c r="F236" s="72"/>
      <c r="G236" s="72"/>
      <c r="H236" s="73"/>
      <c r="I236" s="103">
        <f>IF(J235="","",SUM(AE235:AE237))</f>
        <v>0</v>
      </c>
      <c r="J236" s="22">
        <v>8</v>
      </c>
      <c r="K236" s="19" t="s">
        <v>25</v>
      </c>
      <c r="L236" s="22">
        <v>15</v>
      </c>
      <c r="M236" s="105">
        <f>IF(L235="","",SUM(AF235:AF237))</f>
        <v>2</v>
      </c>
      <c r="N236" s="103">
        <f>IF(O235="","",SUM(AG235:AG237))</f>
        <v>0</v>
      </c>
      <c r="O236" s="23">
        <v>7</v>
      </c>
      <c r="P236" s="19" t="s">
        <v>25</v>
      </c>
      <c r="Q236" s="23">
        <v>15</v>
      </c>
      <c r="R236" s="105">
        <f>IF(Q235="","",SUM(AH235:AH237))</f>
        <v>2</v>
      </c>
      <c r="S236" s="58"/>
      <c r="T236" s="61"/>
      <c r="U236" s="101"/>
      <c r="V236" s="58"/>
      <c r="W236" s="101"/>
      <c r="X236" s="22"/>
      <c r="Y236" s="22"/>
      <c r="Z236" s="16"/>
      <c r="AA236" s="16"/>
      <c r="AD236" s="173">
        <f>IF(S235="","",S235*1000+(I236+N236)*100+((I236+N236)-(M236+R236))*10+((SUM(J235:J237)+SUM(O235:O237))-(SUM(L235:L237)+SUM(Q235:Q237))))</f>
        <v>-63</v>
      </c>
      <c r="AE236" s="174">
        <f>IF(J236="","",IF(J236&gt;L236,1,0))</f>
        <v>0</v>
      </c>
      <c r="AF236" s="174">
        <f>IF(L236="","",IF(J236&lt;L236,1,0))</f>
        <v>1</v>
      </c>
      <c r="AG236" s="174">
        <f>IF(O236="","",IF(O236&gt;Q236,1,0))</f>
        <v>0</v>
      </c>
      <c r="AH236" s="174">
        <f>IF(Q236="","",IF(O236&lt;Q236,1,0))</f>
        <v>1</v>
      </c>
      <c r="AI236" s="174"/>
      <c r="AJ236" s="174"/>
    </row>
    <row r="237" spans="2:36" s="11" customFormat="1" ht="15" customHeight="1">
      <c r="B237" s="99"/>
      <c r="C237" s="67"/>
      <c r="D237" s="74"/>
      <c r="E237" s="75"/>
      <c r="F237" s="75"/>
      <c r="G237" s="75"/>
      <c r="H237" s="56"/>
      <c r="I237" s="104"/>
      <c r="J237" s="24"/>
      <c r="K237" s="19" t="s">
        <v>25</v>
      </c>
      <c r="L237" s="24"/>
      <c r="M237" s="106"/>
      <c r="N237" s="104"/>
      <c r="O237" s="25"/>
      <c r="P237" s="19" t="s">
        <v>25</v>
      </c>
      <c r="Q237" s="25"/>
      <c r="R237" s="106"/>
      <c r="S237" s="59"/>
      <c r="T237" s="62"/>
      <c r="U237" s="102"/>
      <c r="V237" s="59"/>
      <c r="W237" s="102"/>
      <c r="X237" s="22"/>
      <c r="Y237" s="22"/>
      <c r="Z237" s="26"/>
      <c r="AA237" s="26"/>
      <c r="AD237" s="173"/>
      <c r="AE237" s="174">
        <f>IF(J237="","",IF(J237&gt;L237,1,0))</f>
      </c>
      <c r="AF237" s="174">
        <f>IF(L237="","",IF(J237&lt;L237,1,0))</f>
      </c>
      <c r="AG237" s="174">
        <f>IF(O237="","",IF(O237&gt;Q237,1,0))</f>
      </c>
      <c r="AH237" s="174">
        <f>IF(Q237="","",IF(O237&lt;Q237,1,0))</f>
      </c>
      <c r="AI237" s="174"/>
      <c r="AJ237" s="174"/>
    </row>
    <row r="238" spans="2:36" s="11" customFormat="1" ht="15" customHeight="1">
      <c r="B238" s="97" t="s">
        <v>107</v>
      </c>
      <c r="C238" s="100" t="s">
        <v>209</v>
      </c>
      <c r="D238" s="17" t="str">
        <f>IF(E238="","",IF(D239&gt;H239,"○","×"))</f>
        <v>○</v>
      </c>
      <c r="E238" s="18">
        <f>IF(L235="","",L235)</f>
        <v>15</v>
      </c>
      <c r="F238" s="27" t="s">
        <v>25</v>
      </c>
      <c r="G238" s="18">
        <f>IF(J235="","",J235)</f>
        <v>9</v>
      </c>
      <c r="H238" s="28"/>
      <c r="I238" s="68"/>
      <c r="J238" s="69"/>
      <c r="K238" s="69"/>
      <c r="L238" s="69"/>
      <c r="M238" s="70"/>
      <c r="N238" s="17" t="str">
        <f>IF(O238="","",IF(N239&gt;R239,"○","×"))</f>
        <v>×</v>
      </c>
      <c r="O238" s="18">
        <v>7</v>
      </c>
      <c r="P238" s="27" t="s">
        <v>25</v>
      </c>
      <c r="Q238" s="18">
        <v>15</v>
      </c>
      <c r="R238" s="29"/>
      <c r="S238" s="57">
        <f>IF(D238="","",COUNTIF(D238:R240,"○"))</f>
        <v>1</v>
      </c>
      <c r="T238" s="60" t="s">
        <v>24</v>
      </c>
      <c r="U238" s="63">
        <f>IF(D238="","",COUNTIF(D238:R240,"×"))</f>
        <v>1</v>
      </c>
      <c r="V238" s="57">
        <f>IF(AD239="","",RANK(AD239,AD235:AD243))</f>
        <v>2</v>
      </c>
      <c r="W238" s="63"/>
      <c r="X238" s="22"/>
      <c r="Y238" s="22"/>
      <c r="Z238" s="26"/>
      <c r="AA238" s="26"/>
      <c r="AD238" s="173"/>
      <c r="AE238" s="174">
        <f>IF(O238="","",IF(O238&gt;Q238,1,0))</f>
        <v>0</v>
      </c>
      <c r="AF238" s="174">
        <f>IF(Q238="","",IF(O238&lt;Q238,1,0))</f>
        <v>1</v>
      </c>
      <c r="AG238" s="174"/>
      <c r="AH238" s="174"/>
      <c r="AI238" s="174"/>
      <c r="AJ238" s="174"/>
    </row>
    <row r="239" spans="2:36" s="11" customFormat="1" ht="15" customHeight="1">
      <c r="B239" s="98"/>
      <c r="C239" s="66"/>
      <c r="D239" s="103">
        <f>M236</f>
        <v>2</v>
      </c>
      <c r="E239" s="22">
        <f>IF(L236="","",L236)</f>
        <v>15</v>
      </c>
      <c r="F239" s="19" t="s">
        <v>25</v>
      </c>
      <c r="G239" s="22">
        <f>IF(J236="","",J236)</f>
        <v>8</v>
      </c>
      <c r="H239" s="105">
        <f>I236</f>
        <v>0</v>
      </c>
      <c r="I239" s="71"/>
      <c r="J239" s="72"/>
      <c r="K239" s="72"/>
      <c r="L239" s="72"/>
      <c r="M239" s="73"/>
      <c r="N239" s="103">
        <f>IF(O238="","",SUM(AE238:AE240))</f>
        <v>0</v>
      </c>
      <c r="O239" s="22">
        <v>7</v>
      </c>
      <c r="P239" s="19" t="s">
        <v>25</v>
      </c>
      <c r="Q239" s="22">
        <v>15</v>
      </c>
      <c r="R239" s="105">
        <f>IF(Q238="","",SUM(AF238:AF240))</f>
        <v>2</v>
      </c>
      <c r="S239" s="58"/>
      <c r="T239" s="61"/>
      <c r="U239" s="101"/>
      <c r="V239" s="58"/>
      <c r="W239" s="101"/>
      <c r="X239" s="22"/>
      <c r="Y239" s="22"/>
      <c r="Z239" s="26"/>
      <c r="AA239" s="26"/>
      <c r="AD239" s="173">
        <f>IF(S238="","",S238*1000+(D239+N239)*100+((D239+N239)-(H239+R239))*10+((SUM(E238:E240)+SUM(O238:O240))-(SUM(G238:G240)+SUM(Q238:Q240))))</f>
        <v>1197</v>
      </c>
      <c r="AE239" s="174">
        <f>IF(O239="","",IF(O239&gt;Q239,1,0))</f>
        <v>0</v>
      </c>
      <c r="AF239" s="174">
        <f>IF(Q239="","",IF(O239&lt;Q239,1,0))</f>
        <v>1</v>
      </c>
      <c r="AG239" s="174"/>
      <c r="AH239" s="174"/>
      <c r="AI239" s="174"/>
      <c r="AJ239" s="174"/>
    </row>
    <row r="240" spans="2:36" s="11" customFormat="1" ht="15" customHeight="1">
      <c r="B240" s="99"/>
      <c r="C240" s="67"/>
      <c r="D240" s="104"/>
      <c r="E240" s="24">
        <f>IF(L237="","",L237)</f>
      </c>
      <c r="F240" s="30" t="s">
        <v>25</v>
      </c>
      <c r="G240" s="24">
        <f>IF(J237="","",J237)</f>
      </c>
      <c r="H240" s="106"/>
      <c r="I240" s="74"/>
      <c r="J240" s="75"/>
      <c r="K240" s="75"/>
      <c r="L240" s="75"/>
      <c r="M240" s="56"/>
      <c r="N240" s="104"/>
      <c r="O240" s="24"/>
      <c r="P240" s="19" t="s">
        <v>25</v>
      </c>
      <c r="Q240" s="24"/>
      <c r="R240" s="106"/>
      <c r="S240" s="59"/>
      <c r="T240" s="62"/>
      <c r="U240" s="102"/>
      <c r="V240" s="59"/>
      <c r="W240" s="102"/>
      <c r="X240" s="22"/>
      <c r="Y240" s="22"/>
      <c r="Z240" s="26"/>
      <c r="AA240" s="26"/>
      <c r="AD240" s="173"/>
      <c r="AE240" s="174">
        <f>IF(O240="","",IF(O240&gt;Q240,1,0))</f>
      </c>
      <c r="AF240" s="174">
        <f>IF(Q240="","",IF(O240&lt;Q240,1,0))</f>
      </c>
      <c r="AG240" s="174"/>
      <c r="AH240" s="174"/>
      <c r="AI240" s="174"/>
      <c r="AJ240" s="174"/>
    </row>
    <row r="241" spans="2:36" s="11" customFormat="1" ht="15" customHeight="1">
      <c r="B241" s="98" t="s">
        <v>157</v>
      </c>
      <c r="C241" s="100" t="s">
        <v>210</v>
      </c>
      <c r="D241" s="17" t="str">
        <f>IF(E241="","",IF(D242&gt;H242,"○","×"))</f>
        <v>○</v>
      </c>
      <c r="E241" s="18">
        <f>IF(Q235="","",Q235)</f>
        <v>17</v>
      </c>
      <c r="F241" s="27" t="s">
        <v>25</v>
      </c>
      <c r="G241" s="18">
        <f>IF(O235="","",O235)</f>
        <v>15</v>
      </c>
      <c r="H241" s="29"/>
      <c r="I241" s="17" t="str">
        <f>IF(J241="","",IF(I242&gt;M242,"○","×"))</f>
        <v>○</v>
      </c>
      <c r="J241" s="18">
        <f>IF(Q238="","",Q238)</f>
        <v>15</v>
      </c>
      <c r="K241" s="19" t="s">
        <v>25</v>
      </c>
      <c r="L241" s="18">
        <f>IF(O238="","",O238)</f>
        <v>7</v>
      </c>
      <c r="M241" s="29"/>
      <c r="N241" s="68"/>
      <c r="O241" s="69"/>
      <c r="P241" s="69"/>
      <c r="Q241" s="69"/>
      <c r="R241" s="70"/>
      <c r="S241" s="57">
        <f>IF(D241="","",COUNTIF(D241:M241,"○"))</f>
        <v>2</v>
      </c>
      <c r="T241" s="60" t="s">
        <v>24</v>
      </c>
      <c r="U241" s="63">
        <f>IF(D241="","",COUNTIF(D241:M241,"×"))</f>
        <v>0</v>
      </c>
      <c r="V241" s="57">
        <f>IF(AD242="","",RANK(AD242,AD235:AD243))</f>
        <v>1</v>
      </c>
      <c r="W241" s="63"/>
      <c r="X241" s="22"/>
      <c r="Y241" s="22"/>
      <c r="Z241" s="26"/>
      <c r="AA241" s="26"/>
      <c r="AD241" s="173"/>
      <c r="AE241" s="174"/>
      <c r="AF241" s="174"/>
      <c r="AG241" s="174"/>
      <c r="AH241" s="174"/>
      <c r="AI241" s="174"/>
      <c r="AJ241" s="174"/>
    </row>
    <row r="242" spans="2:36" s="11" customFormat="1" ht="15" customHeight="1">
      <c r="B242" s="98"/>
      <c r="C242" s="66"/>
      <c r="D242" s="103">
        <f>R236</f>
        <v>2</v>
      </c>
      <c r="E242" s="22">
        <f>IF(Q236="","",Q236)</f>
        <v>15</v>
      </c>
      <c r="F242" s="19" t="s">
        <v>25</v>
      </c>
      <c r="G242" s="22">
        <f>IF(O236="","",O236)</f>
        <v>7</v>
      </c>
      <c r="H242" s="105">
        <f>N236</f>
        <v>0</v>
      </c>
      <c r="I242" s="103">
        <f>R239</f>
        <v>2</v>
      </c>
      <c r="J242" s="22">
        <f>IF(Q239="","",Q239)</f>
        <v>15</v>
      </c>
      <c r="K242" s="19" t="s">
        <v>25</v>
      </c>
      <c r="L242" s="23">
        <f>IF(O239="","",O239)</f>
        <v>7</v>
      </c>
      <c r="M242" s="105">
        <f>N239</f>
        <v>0</v>
      </c>
      <c r="N242" s="71"/>
      <c r="O242" s="72"/>
      <c r="P242" s="72"/>
      <c r="Q242" s="72"/>
      <c r="R242" s="73"/>
      <c r="S242" s="58"/>
      <c r="T242" s="61"/>
      <c r="U242" s="101"/>
      <c r="V242" s="58"/>
      <c r="W242" s="101"/>
      <c r="X242" s="22"/>
      <c r="Y242" s="22"/>
      <c r="Z242" s="26"/>
      <c r="AA242" s="26"/>
      <c r="AD242" s="173">
        <f>IF(S241="","",S241*1000+(D242+I242)*100+((D242+I242)-(H242+M242))*10+((SUM(E241:E243)+SUM(J241:J243))-(SUM(G241:G243)+SUM(L241:L243))))</f>
        <v>2466</v>
      </c>
      <c r="AE242" s="174"/>
      <c r="AF242" s="174"/>
      <c r="AG242" s="174"/>
      <c r="AH242" s="174"/>
      <c r="AI242" s="174"/>
      <c r="AJ242" s="174"/>
    </row>
    <row r="243" spans="2:36" s="11" customFormat="1" ht="15" customHeight="1">
      <c r="B243" s="99"/>
      <c r="C243" s="67"/>
      <c r="D243" s="104"/>
      <c r="E243" s="24">
        <f>IF(Q237="","",Q237)</f>
      </c>
      <c r="F243" s="30" t="s">
        <v>25</v>
      </c>
      <c r="G243" s="24">
        <f>IF(O237="","",O237)</f>
      </c>
      <c r="H243" s="106"/>
      <c r="I243" s="104"/>
      <c r="J243" s="24">
        <f>IF(Q240="","",Q240)</f>
      </c>
      <c r="K243" s="19" t="s">
        <v>25</v>
      </c>
      <c r="L243" s="25">
        <f>IF(O240="","",O240)</f>
      </c>
      <c r="M243" s="106"/>
      <c r="N243" s="74"/>
      <c r="O243" s="75"/>
      <c r="P243" s="75"/>
      <c r="Q243" s="75"/>
      <c r="R243" s="56"/>
      <c r="S243" s="59"/>
      <c r="T243" s="62"/>
      <c r="U243" s="102"/>
      <c r="V243" s="59"/>
      <c r="W243" s="102"/>
      <c r="X243" s="22"/>
      <c r="Y243" s="22"/>
      <c r="Z243" s="26"/>
      <c r="AA243" s="26"/>
      <c r="AD243" s="173"/>
      <c r="AE243" s="174"/>
      <c r="AF243" s="174"/>
      <c r="AG243" s="174"/>
      <c r="AH243" s="174"/>
      <c r="AI243" s="174"/>
      <c r="AJ243" s="174"/>
    </row>
    <row r="244" spans="2:36" s="31" customFormat="1" ht="15" customHeight="1">
      <c r="B244" s="32"/>
      <c r="C244" s="32"/>
      <c r="K244" s="34"/>
      <c r="AD244" s="173"/>
      <c r="AE244" s="174"/>
      <c r="AF244" s="174"/>
      <c r="AG244" s="174"/>
      <c r="AH244" s="174"/>
      <c r="AI244" s="174"/>
      <c r="AJ244" s="174"/>
    </row>
    <row r="245" spans="2:36" s="11" customFormat="1" ht="15" customHeight="1">
      <c r="B245" s="12" t="s">
        <v>37</v>
      </c>
      <c r="C245" s="13"/>
      <c r="D245" s="94" t="s">
        <v>216</v>
      </c>
      <c r="E245" s="95"/>
      <c r="F245" s="95"/>
      <c r="G245" s="95"/>
      <c r="H245" s="96"/>
      <c r="I245" s="94" t="s">
        <v>217</v>
      </c>
      <c r="J245" s="95"/>
      <c r="K245" s="95"/>
      <c r="L245" s="95"/>
      <c r="M245" s="96"/>
      <c r="N245" s="94" t="s">
        <v>102</v>
      </c>
      <c r="O245" s="95"/>
      <c r="P245" s="95"/>
      <c r="Q245" s="95"/>
      <c r="R245" s="96"/>
      <c r="S245" s="14"/>
      <c r="T245" s="15" t="s">
        <v>21</v>
      </c>
      <c r="U245" s="15"/>
      <c r="V245" s="94" t="s">
        <v>22</v>
      </c>
      <c r="W245" s="96"/>
      <c r="AA245" s="16"/>
      <c r="AD245" s="173"/>
      <c r="AE245" s="174"/>
      <c r="AF245" s="174"/>
      <c r="AG245" s="174"/>
      <c r="AH245" s="174"/>
      <c r="AI245" s="174"/>
      <c r="AJ245" s="174"/>
    </row>
    <row r="246" spans="2:36" s="11" customFormat="1" ht="15" customHeight="1">
      <c r="B246" s="97" t="s">
        <v>157</v>
      </c>
      <c r="C246" s="100" t="s">
        <v>213</v>
      </c>
      <c r="D246" s="68"/>
      <c r="E246" s="69"/>
      <c r="F246" s="69"/>
      <c r="G246" s="69"/>
      <c r="H246" s="70"/>
      <c r="I246" s="17" t="str">
        <f>IF(I247="","",IF(I247&gt;M247,"○","×"))</f>
        <v>○</v>
      </c>
      <c r="J246" s="18">
        <v>13</v>
      </c>
      <c r="K246" s="19" t="s">
        <v>25</v>
      </c>
      <c r="L246" s="18">
        <v>15</v>
      </c>
      <c r="M246" s="20"/>
      <c r="N246" s="21" t="str">
        <f>IF(N247="","",IF(N247&gt;R247,"○","×"))</f>
        <v>○</v>
      </c>
      <c r="O246" s="18">
        <v>15</v>
      </c>
      <c r="P246" s="19" t="s">
        <v>25</v>
      </c>
      <c r="Q246" s="18">
        <v>3</v>
      </c>
      <c r="R246" s="20"/>
      <c r="S246" s="57">
        <f>IF(I246="","",COUNTIF(I246:R246,"○"))</f>
        <v>2</v>
      </c>
      <c r="T246" s="60" t="s">
        <v>24</v>
      </c>
      <c r="U246" s="63">
        <f>IF(I246="","",COUNTIF(I246:R246,"×"))</f>
        <v>0</v>
      </c>
      <c r="V246" s="57">
        <f>IF(AD247="","",RANK(AD247,AD246:AD254))</f>
        <v>1</v>
      </c>
      <c r="W246" s="63"/>
      <c r="X246" s="22"/>
      <c r="Y246" s="22"/>
      <c r="Z246" s="16"/>
      <c r="AA246" s="16"/>
      <c r="AD246" s="173"/>
      <c r="AE246" s="174">
        <f>IF(J246="","",IF(J246&gt;L246,1,0))</f>
        <v>0</v>
      </c>
      <c r="AF246" s="174">
        <f>IF(L246="","",IF(J246&lt;L246,1,0))</f>
        <v>1</v>
      </c>
      <c r="AG246" s="174">
        <f>IF(O246="","",IF(O246&gt;Q246,1,0))</f>
        <v>1</v>
      </c>
      <c r="AH246" s="174">
        <f>IF(Q246="","",IF(O246&lt;Q246,1,0))</f>
        <v>0</v>
      </c>
      <c r="AI246" s="174"/>
      <c r="AJ246" s="174"/>
    </row>
    <row r="247" spans="2:36" s="11" customFormat="1" ht="15" customHeight="1">
      <c r="B247" s="98"/>
      <c r="C247" s="66"/>
      <c r="D247" s="71"/>
      <c r="E247" s="72"/>
      <c r="F247" s="72"/>
      <c r="G247" s="72"/>
      <c r="H247" s="73"/>
      <c r="I247" s="103">
        <f>IF(J246="","",SUM(AE246:AE248))</f>
        <v>2</v>
      </c>
      <c r="J247" s="22">
        <v>15</v>
      </c>
      <c r="K247" s="19" t="s">
        <v>25</v>
      </c>
      <c r="L247" s="22">
        <v>13</v>
      </c>
      <c r="M247" s="105">
        <f>IF(L246="","",SUM(AF246:AF248))</f>
        <v>1</v>
      </c>
      <c r="N247" s="103">
        <f>IF(O246="","",SUM(AG246:AG248))</f>
        <v>2</v>
      </c>
      <c r="O247" s="23">
        <v>15</v>
      </c>
      <c r="P247" s="19" t="s">
        <v>25</v>
      </c>
      <c r="Q247" s="23">
        <v>3</v>
      </c>
      <c r="R247" s="105">
        <f>IF(Q246="","",SUM(AH246:AH248))</f>
        <v>0</v>
      </c>
      <c r="S247" s="58"/>
      <c r="T247" s="61"/>
      <c r="U247" s="101"/>
      <c r="V247" s="58"/>
      <c r="W247" s="101"/>
      <c r="X247" s="22"/>
      <c r="Y247" s="22"/>
      <c r="Z247" s="16"/>
      <c r="AA247" s="16"/>
      <c r="AD247" s="173">
        <f>IF(S246="","",S246*1000+(I247+N247)*100+((I247+N247)-(M247+R247))*10+((SUM(J246:J248)+SUM(O246:O248))-(SUM(L246:L248)+SUM(Q246:Q248))))</f>
        <v>2463</v>
      </c>
      <c r="AE247" s="174">
        <f>IF(J247="","",IF(J247&gt;L247,1,0))</f>
        <v>1</v>
      </c>
      <c r="AF247" s="174">
        <f>IF(L247="","",IF(J247&lt;L247,1,0))</f>
        <v>0</v>
      </c>
      <c r="AG247" s="174">
        <f>IF(O247="","",IF(O247&gt;Q247,1,0))</f>
        <v>1</v>
      </c>
      <c r="AH247" s="174">
        <f>IF(Q247="","",IF(O247&lt;Q247,1,0))</f>
        <v>0</v>
      </c>
      <c r="AI247" s="174"/>
      <c r="AJ247" s="174"/>
    </row>
    <row r="248" spans="2:36" s="11" customFormat="1" ht="15" customHeight="1">
      <c r="B248" s="99"/>
      <c r="C248" s="67"/>
      <c r="D248" s="74"/>
      <c r="E248" s="75"/>
      <c r="F248" s="75"/>
      <c r="G248" s="75"/>
      <c r="H248" s="56"/>
      <c r="I248" s="104"/>
      <c r="J248" s="24">
        <v>15</v>
      </c>
      <c r="K248" s="19" t="s">
        <v>25</v>
      </c>
      <c r="L248" s="24">
        <v>6</v>
      </c>
      <c r="M248" s="106"/>
      <c r="N248" s="104"/>
      <c r="O248" s="25"/>
      <c r="P248" s="19" t="s">
        <v>25</v>
      </c>
      <c r="Q248" s="25"/>
      <c r="R248" s="106"/>
      <c r="S248" s="59"/>
      <c r="T248" s="62"/>
      <c r="U248" s="102"/>
      <c r="V248" s="59"/>
      <c r="W248" s="102"/>
      <c r="X248" s="22"/>
      <c r="Y248" s="22"/>
      <c r="Z248" s="26"/>
      <c r="AA248" s="26"/>
      <c r="AD248" s="173"/>
      <c r="AE248" s="174">
        <f>IF(J248="","",IF(J248&gt;L248,1,0))</f>
        <v>1</v>
      </c>
      <c r="AF248" s="174">
        <f>IF(L248="","",IF(J248&lt;L248,1,0))</f>
        <v>0</v>
      </c>
      <c r="AG248" s="174">
        <f>IF(O248="","",IF(O248&gt;Q248,1,0))</f>
      </c>
      <c r="AH248" s="174">
        <f>IF(Q248="","",IF(O248&lt;Q248,1,0))</f>
      </c>
      <c r="AI248" s="174"/>
      <c r="AJ248" s="174"/>
    </row>
    <row r="249" spans="2:36" s="11" customFormat="1" ht="15" customHeight="1">
      <c r="B249" s="97" t="s">
        <v>124</v>
      </c>
      <c r="C249" s="100" t="s">
        <v>214</v>
      </c>
      <c r="D249" s="17" t="str">
        <f>IF(E249="","",IF(D250&gt;H250,"○","×"))</f>
        <v>×</v>
      </c>
      <c r="E249" s="18">
        <f>IF(L246="","",L246)</f>
        <v>15</v>
      </c>
      <c r="F249" s="27" t="s">
        <v>25</v>
      </c>
      <c r="G249" s="18">
        <f>IF(J246="","",J246)</f>
        <v>13</v>
      </c>
      <c r="H249" s="28"/>
      <c r="I249" s="68"/>
      <c r="J249" s="69"/>
      <c r="K249" s="69"/>
      <c r="L249" s="69"/>
      <c r="M249" s="70"/>
      <c r="N249" s="17" t="str">
        <f>IF(O249="","",IF(N250&gt;R250,"○","×"))</f>
        <v>○</v>
      </c>
      <c r="O249" s="18">
        <v>15</v>
      </c>
      <c r="P249" s="27" t="s">
        <v>25</v>
      </c>
      <c r="Q249" s="18">
        <v>11</v>
      </c>
      <c r="R249" s="29"/>
      <c r="S249" s="57">
        <f>IF(D249="","",COUNTIF(D249:R251,"○"))</f>
        <v>1</v>
      </c>
      <c r="T249" s="60" t="s">
        <v>24</v>
      </c>
      <c r="U249" s="63">
        <f>IF(D249="","",COUNTIF(D249:R251,"×"))</f>
        <v>1</v>
      </c>
      <c r="V249" s="57">
        <f>IF(AD250="","",RANK(AD250,AD246:AD254))</f>
        <v>2</v>
      </c>
      <c r="W249" s="63"/>
      <c r="X249" s="22"/>
      <c r="Y249" s="22"/>
      <c r="Z249" s="26"/>
      <c r="AA249" s="26"/>
      <c r="AD249" s="173"/>
      <c r="AE249" s="174">
        <f>IF(O249="","",IF(O249&gt;Q249,1,0))</f>
        <v>1</v>
      </c>
      <c r="AF249" s="174">
        <f>IF(Q249="","",IF(O249&lt;Q249,1,0))</f>
        <v>0</v>
      </c>
      <c r="AG249" s="174"/>
      <c r="AH249" s="174"/>
      <c r="AI249" s="174"/>
      <c r="AJ249" s="174"/>
    </row>
    <row r="250" spans="2:36" s="11" customFormat="1" ht="15" customHeight="1">
      <c r="B250" s="98"/>
      <c r="C250" s="66"/>
      <c r="D250" s="103">
        <f>M247</f>
        <v>1</v>
      </c>
      <c r="E250" s="22">
        <f>IF(L247="","",L247)</f>
        <v>13</v>
      </c>
      <c r="F250" s="19" t="s">
        <v>25</v>
      </c>
      <c r="G250" s="22">
        <f>IF(J247="","",J247)</f>
        <v>15</v>
      </c>
      <c r="H250" s="105">
        <f>I247</f>
        <v>2</v>
      </c>
      <c r="I250" s="71"/>
      <c r="J250" s="72"/>
      <c r="K250" s="72"/>
      <c r="L250" s="72"/>
      <c r="M250" s="73"/>
      <c r="N250" s="103">
        <f>IF(O249="","",SUM(AE249:AE251))</f>
        <v>2</v>
      </c>
      <c r="O250" s="22">
        <v>15</v>
      </c>
      <c r="P250" s="19" t="s">
        <v>25</v>
      </c>
      <c r="Q250" s="22">
        <v>8</v>
      </c>
      <c r="R250" s="105">
        <f>IF(Q249="","",SUM(AF249:AF251))</f>
        <v>0</v>
      </c>
      <c r="S250" s="58"/>
      <c r="T250" s="61"/>
      <c r="U250" s="101"/>
      <c r="V250" s="58"/>
      <c r="W250" s="101"/>
      <c r="X250" s="22"/>
      <c r="Y250" s="22"/>
      <c r="Z250" s="26"/>
      <c r="AA250" s="26"/>
      <c r="AD250" s="173">
        <f>IF(S249="","",S249*1000+(D250+N250)*100+((D250+N250)-(H250+R250))*10+((SUM(E249:E251)+SUM(O249:O251))-(SUM(G249:G251)+SUM(Q249:Q251))))</f>
        <v>1312</v>
      </c>
      <c r="AE250" s="174">
        <f>IF(O250="","",IF(O250&gt;Q250,1,0))</f>
        <v>1</v>
      </c>
      <c r="AF250" s="174">
        <f>IF(Q250="","",IF(O250&lt;Q250,1,0))</f>
        <v>0</v>
      </c>
      <c r="AG250" s="174"/>
      <c r="AH250" s="174"/>
      <c r="AI250" s="174"/>
      <c r="AJ250" s="174"/>
    </row>
    <row r="251" spans="2:36" s="11" customFormat="1" ht="15" customHeight="1">
      <c r="B251" s="99"/>
      <c r="C251" s="67"/>
      <c r="D251" s="104"/>
      <c r="E251" s="24">
        <f>IF(L248="","",L248)</f>
        <v>6</v>
      </c>
      <c r="F251" s="30" t="s">
        <v>25</v>
      </c>
      <c r="G251" s="24">
        <f>IF(J248="","",J248)</f>
        <v>15</v>
      </c>
      <c r="H251" s="106"/>
      <c r="I251" s="74"/>
      <c r="J251" s="75"/>
      <c r="K251" s="75"/>
      <c r="L251" s="75"/>
      <c r="M251" s="56"/>
      <c r="N251" s="104"/>
      <c r="O251" s="24"/>
      <c r="P251" s="19" t="s">
        <v>25</v>
      </c>
      <c r="Q251" s="24"/>
      <c r="R251" s="106"/>
      <c r="S251" s="59"/>
      <c r="T251" s="62"/>
      <c r="U251" s="102"/>
      <c r="V251" s="59"/>
      <c r="W251" s="102"/>
      <c r="X251" s="22"/>
      <c r="Y251" s="22"/>
      <c r="Z251" s="26"/>
      <c r="AA251" s="26"/>
      <c r="AD251" s="173"/>
      <c r="AE251" s="174">
        <f>IF(O251="","",IF(O251&gt;Q251,1,0))</f>
      </c>
      <c r="AF251" s="174">
        <f>IF(Q251="","",IF(O251&lt;Q251,1,0))</f>
      </c>
      <c r="AG251" s="174"/>
      <c r="AH251" s="174"/>
      <c r="AI251" s="174"/>
      <c r="AJ251" s="174"/>
    </row>
    <row r="252" spans="2:36" s="11" customFormat="1" ht="15" customHeight="1">
      <c r="B252" s="98" t="s">
        <v>107</v>
      </c>
      <c r="C252" s="100" t="s">
        <v>215</v>
      </c>
      <c r="D252" s="17" t="str">
        <f>IF(E252="","",IF(D253&gt;H253,"○","×"))</f>
        <v>×</v>
      </c>
      <c r="E252" s="18">
        <f>IF(Q246="","",Q246)</f>
        <v>3</v>
      </c>
      <c r="F252" s="27" t="s">
        <v>25</v>
      </c>
      <c r="G252" s="18">
        <f>IF(O246="","",O246)</f>
        <v>15</v>
      </c>
      <c r="H252" s="29"/>
      <c r="I252" s="17" t="str">
        <f>IF(J252="","",IF(I253&gt;M253,"○","×"))</f>
        <v>×</v>
      </c>
      <c r="J252" s="18">
        <f>IF(Q249="","",Q249)</f>
        <v>11</v>
      </c>
      <c r="K252" s="19" t="s">
        <v>25</v>
      </c>
      <c r="L252" s="18">
        <f>IF(O249="","",O249)</f>
        <v>15</v>
      </c>
      <c r="M252" s="29"/>
      <c r="N252" s="68"/>
      <c r="O252" s="69"/>
      <c r="P252" s="69"/>
      <c r="Q252" s="69"/>
      <c r="R252" s="70"/>
      <c r="S252" s="57">
        <f>IF(D252="","",COUNTIF(D252:M252,"○"))</f>
        <v>0</v>
      </c>
      <c r="T252" s="60" t="s">
        <v>24</v>
      </c>
      <c r="U252" s="63">
        <f>IF(D252="","",COUNTIF(D252:M252,"×"))</f>
        <v>2</v>
      </c>
      <c r="V252" s="57">
        <f>IF(AD253="","",RANK(AD253,AD246:AD254))</f>
        <v>3</v>
      </c>
      <c r="W252" s="63"/>
      <c r="X252" s="22"/>
      <c r="Y252" s="22"/>
      <c r="Z252" s="26"/>
      <c r="AA252" s="26"/>
      <c r="AD252" s="173"/>
      <c r="AE252" s="174"/>
      <c r="AF252" s="174"/>
      <c r="AG252" s="174"/>
      <c r="AH252" s="174"/>
      <c r="AI252" s="174"/>
      <c r="AJ252" s="174"/>
    </row>
    <row r="253" spans="2:36" s="11" customFormat="1" ht="15" customHeight="1">
      <c r="B253" s="98"/>
      <c r="C253" s="66"/>
      <c r="D253" s="103">
        <f>R247</f>
        <v>0</v>
      </c>
      <c r="E253" s="22">
        <f>IF(Q247="","",Q247)</f>
        <v>3</v>
      </c>
      <c r="F253" s="19" t="s">
        <v>25</v>
      </c>
      <c r="G253" s="22">
        <f>IF(O247="","",O247)</f>
        <v>15</v>
      </c>
      <c r="H253" s="105">
        <f>N247</f>
        <v>2</v>
      </c>
      <c r="I253" s="103">
        <f>R250</f>
        <v>0</v>
      </c>
      <c r="J253" s="22">
        <f>IF(Q250="","",Q250)</f>
        <v>8</v>
      </c>
      <c r="K253" s="19" t="s">
        <v>25</v>
      </c>
      <c r="L253" s="23">
        <f>IF(O250="","",O250)</f>
        <v>15</v>
      </c>
      <c r="M253" s="105">
        <f>N250</f>
        <v>2</v>
      </c>
      <c r="N253" s="71"/>
      <c r="O253" s="72"/>
      <c r="P253" s="72"/>
      <c r="Q253" s="72"/>
      <c r="R253" s="73"/>
      <c r="S253" s="58"/>
      <c r="T253" s="61"/>
      <c r="U253" s="101"/>
      <c r="V253" s="58"/>
      <c r="W253" s="101"/>
      <c r="X253" s="22"/>
      <c r="Y253" s="22"/>
      <c r="Z253" s="26"/>
      <c r="AA253" s="26"/>
      <c r="AD253" s="173">
        <f>IF(S252="","",S252*1000+(D253+I253)*100+((D253+I253)-(H253+M253))*10+((SUM(E252:E254)+SUM(J252:J254))-(SUM(G252:G254)+SUM(L252:L254))))</f>
        <v>-75</v>
      </c>
      <c r="AE253" s="174"/>
      <c r="AF253" s="174"/>
      <c r="AG253" s="174"/>
      <c r="AH253" s="174"/>
      <c r="AI253" s="174"/>
      <c r="AJ253" s="174"/>
    </row>
    <row r="254" spans="2:36" s="11" customFormat="1" ht="15" customHeight="1">
      <c r="B254" s="99"/>
      <c r="C254" s="67"/>
      <c r="D254" s="104"/>
      <c r="E254" s="24">
        <f>IF(Q248="","",Q248)</f>
      </c>
      <c r="F254" s="30" t="s">
        <v>25</v>
      </c>
      <c r="G254" s="24">
        <f>IF(O248="","",O248)</f>
      </c>
      <c r="H254" s="106"/>
      <c r="I254" s="104"/>
      <c r="J254" s="24">
        <f>IF(Q251="","",Q251)</f>
      </c>
      <c r="K254" s="19" t="s">
        <v>25</v>
      </c>
      <c r="L254" s="25">
        <f>IF(O251="","",O251)</f>
      </c>
      <c r="M254" s="106"/>
      <c r="N254" s="74"/>
      <c r="O254" s="75"/>
      <c r="P254" s="75"/>
      <c r="Q254" s="75"/>
      <c r="R254" s="56"/>
      <c r="S254" s="59"/>
      <c r="T254" s="62"/>
      <c r="U254" s="102"/>
      <c r="V254" s="59"/>
      <c r="W254" s="102"/>
      <c r="X254" s="22"/>
      <c r="Y254" s="22"/>
      <c r="Z254" s="26"/>
      <c r="AA254" s="26"/>
      <c r="AD254" s="173"/>
      <c r="AE254" s="174"/>
      <c r="AF254" s="174"/>
      <c r="AG254" s="174"/>
      <c r="AH254" s="174"/>
      <c r="AI254" s="174"/>
      <c r="AJ254" s="174"/>
    </row>
    <row r="255" spans="2:36" s="31" customFormat="1" ht="15" customHeight="1">
      <c r="B255" s="32"/>
      <c r="C255" s="32"/>
      <c r="K255" s="34"/>
      <c r="AD255" s="173"/>
      <c r="AE255" s="174"/>
      <c r="AF255" s="174"/>
      <c r="AG255" s="174"/>
      <c r="AH255" s="174"/>
      <c r="AI255" s="174"/>
      <c r="AJ255" s="174"/>
    </row>
    <row r="256" spans="2:36" s="11" customFormat="1" ht="15" customHeight="1">
      <c r="B256" s="12" t="s">
        <v>39</v>
      </c>
      <c r="C256" s="13"/>
      <c r="D256" s="94" t="s">
        <v>221</v>
      </c>
      <c r="E256" s="95"/>
      <c r="F256" s="95"/>
      <c r="G256" s="95"/>
      <c r="H256" s="96"/>
      <c r="I256" s="94" t="s">
        <v>132</v>
      </c>
      <c r="J256" s="95"/>
      <c r="K256" s="95"/>
      <c r="L256" s="95"/>
      <c r="M256" s="96"/>
      <c r="N256" s="94" t="s">
        <v>222</v>
      </c>
      <c r="O256" s="95"/>
      <c r="P256" s="95"/>
      <c r="Q256" s="95"/>
      <c r="R256" s="96"/>
      <c r="S256" s="14"/>
      <c r="T256" s="15" t="s">
        <v>21</v>
      </c>
      <c r="U256" s="15"/>
      <c r="V256" s="94" t="s">
        <v>22</v>
      </c>
      <c r="W256" s="96"/>
      <c r="AA256" s="16"/>
      <c r="AD256" s="173"/>
      <c r="AE256" s="174"/>
      <c r="AF256" s="174"/>
      <c r="AG256" s="174"/>
      <c r="AH256" s="174"/>
      <c r="AI256" s="174"/>
      <c r="AJ256" s="174"/>
    </row>
    <row r="257" spans="2:36" s="11" customFormat="1" ht="15" customHeight="1">
      <c r="B257" s="97" t="s">
        <v>157</v>
      </c>
      <c r="C257" s="100" t="s">
        <v>218</v>
      </c>
      <c r="D257" s="68"/>
      <c r="E257" s="69"/>
      <c r="F257" s="69"/>
      <c r="G257" s="69"/>
      <c r="H257" s="70"/>
      <c r="I257" s="17" t="str">
        <f>IF(I258="","",IF(I258&gt;M258,"○","×"))</f>
        <v>×</v>
      </c>
      <c r="J257" s="18">
        <v>8</v>
      </c>
      <c r="K257" s="19" t="s">
        <v>25</v>
      </c>
      <c r="L257" s="18">
        <v>15</v>
      </c>
      <c r="M257" s="20"/>
      <c r="N257" s="21" t="str">
        <f>IF(N258="","",IF(N258&gt;R258,"○","×"))</f>
        <v>○</v>
      </c>
      <c r="O257" s="18">
        <v>15</v>
      </c>
      <c r="P257" s="19" t="s">
        <v>25</v>
      </c>
      <c r="Q257" s="18">
        <v>9</v>
      </c>
      <c r="R257" s="20"/>
      <c r="S257" s="57">
        <f>IF(I257="","",COUNTIF(I257:R257,"○"))</f>
        <v>1</v>
      </c>
      <c r="T257" s="60" t="s">
        <v>24</v>
      </c>
      <c r="U257" s="63">
        <f>IF(I257="","",COUNTIF(I257:R257,"×"))</f>
        <v>1</v>
      </c>
      <c r="V257" s="57">
        <f>IF(AD258="","",RANK(AD258,AD257:AD265))</f>
        <v>2</v>
      </c>
      <c r="W257" s="63"/>
      <c r="X257" s="22"/>
      <c r="Y257" s="22"/>
      <c r="Z257" s="16"/>
      <c r="AA257" s="16"/>
      <c r="AD257" s="173"/>
      <c r="AE257" s="174">
        <f>IF(J257="","",IF(J257&gt;L257,1,0))</f>
        <v>0</v>
      </c>
      <c r="AF257" s="174">
        <f>IF(L257="","",IF(J257&lt;L257,1,0))</f>
        <v>1</v>
      </c>
      <c r="AG257" s="174">
        <f>IF(O257="","",IF(O257&gt;Q257,1,0))</f>
        <v>1</v>
      </c>
      <c r="AH257" s="174">
        <f>IF(Q257="","",IF(O257&lt;Q257,1,0))</f>
        <v>0</v>
      </c>
      <c r="AI257" s="174"/>
      <c r="AJ257" s="174"/>
    </row>
    <row r="258" spans="2:36" s="11" customFormat="1" ht="15" customHeight="1">
      <c r="B258" s="98"/>
      <c r="C258" s="66"/>
      <c r="D258" s="71"/>
      <c r="E258" s="72"/>
      <c r="F258" s="72"/>
      <c r="G258" s="72"/>
      <c r="H258" s="73"/>
      <c r="I258" s="103">
        <f>IF(J257="","",SUM(AE257:AE259))</f>
        <v>1</v>
      </c>
      <c r="J258" s="22">
        <v>15</v>
      </c>
      <c r="K258" s="19" t="s">
        <v>25</v>
      </c>
      <c r="L258" s="22">
        <v>11</v>
      </c>
      <c r="M258" s="105">
        <f>IF(L257="","",SUM(AF257:AF259))</f>
        <v>2</v>
      </c>
      <c r="N258" s="103">
        <f>IF(O257="","",SUM(AG257:AG259))</f>
        <v>2</v>
      </c>
      <c r="O258" s="23">
        <v>15</v>
      </c>
      <c r="P258" s="19" t="s">
        <v>25</v>
      </c>
      <c r="Q258" s="23">
        <v>5</v>
      </c>
      <c r="R258" s="105">
        <f>IF(Q257="","",SUM(AH257:AH259))</f>
        <v>0</v>
      </c>
      <c r="S258" s="58"/>
      <c r="T258" s="61"/>
      <c r="U258" s="101"/>
      <c r="V258" s="58"/>
      <c r="W258" s="101"/>
      <c r="X258" s="22"/>
      <c r="Y258" s="22"/>
      <c r="Z258" s="16"/>
      <c r="AA258" s="16"/>
      <c r="AD258" s="173">
        <f>IF(S257="","",S257*1000+(I258+N258)*100+((I258+N258)-(M258+R258))*10+((SUM(J257:J259)+SUM(O257:O259))-(SUM(L257:L259)+SUM(Q257:Q259))))</f>
        <v>1321</v>
      </c>
      <c r="AE258" s="174">
        <f>IF(J258="","",IF(J258&gt;L258,1,0))</f>
        <v>1</v>
      </c>
      <c r="AF258" s="174">
        <f>IF(L258="","",IF(J258&lt;L258,1,0))</f>
        <v>0</v>
      </c>
      <c r="AG258" s="174">
        <f>IF(O258="","",IF(O258&gt;Q258,1,0))</f>
        <v>1</v>
      </c>
      <c r="AH258" s="174">
        <f>IF(Q258="","",IF(O258&lt;Q258,1,0))</f>
        <v>0</v>
      </c>
      <c r="AI258" s="174"/>
      <c r="AJ258" s="174"/>
    </row>
    <row r="259" spans="2:36" s="11" customFormat="1" ht="15" customHeight="1">
      <c r="B259" s="99"/>
      <c r="C259" s="67"/>
      <c r="D259" s="74"/>
      <c r="E259" s="75"/>
      <c r="F259" s="75"/>
      <c r="G259" s="75"/>
      <c r="H259" s="56"/>
      <c r="I259" s="104"/>
      <c r="J259" s="24">
        <v>13</v>
      </c>
      <c r="K259" s="19" t="s">
        <v>25</v>
      </c>
      <c r="L259" s="24">
        <v>15</v>
      </c>
      <c r="M259" s="106"/>
      <c r="N259" s="104"/>
      <c r="O259" s="25"/>
      <c r="P259" s="19" t="s">
        <v>25</v>
      </c>
      <c r="Q259" s="25"/>
      <c r="R259" s="106"/>
      <c r="S259" s="59"/>
      <c r="T259" s="62"/>
      <c r="U259" s="102"/>
      <c r="V259" s="59"/>
      <c r="W259" s="102"/>
      <c r="X259" s="22"/>
      <c r="Y259" s="22"/>
      <c r="Z259" s="26"/>
      <c r="AA259" s="26"/>
      <c r="AD259" s="173"/>
      <c r="AE259" s="174">
        <f>IF(J259="","",IF(J259&gt;L259,1,0))</f>
        <v>0</v>
      </c>
      <c r="AF259" s="174">
        <f>IF(L259="","",IF(J259&lt;L259,1,0))</f>
        <v>1</v>
      </c>
      <c r="AG259" s="174">
        <f>IF(O259="","",IF(O259&gt;Q259,1,0))</f>
      </c>
      <c r="AH259" s="174">
        <f>IF(Q259="","",IF(O259&lt;Q259,1,0))</f>
      </c>
      <c r="AI259" s="174"/>
      <c r="AJ259" s="174"/>
    </row>
    <row r="260" spans="2:36" s="11" customFormat="1" ht="15" customHeight="1">
      <c r="B260" s="97" t="s">
        <v>99</v>
      </c>
      <c r="C260" s="100" t="s">
        <v>219</v>
      </c>
      <c r="D260" s="17" t="str">
        <f>IF(E260="","",IF(D261&gt;H261,"○","×"))</f>
        <v>○</v>
      </c>
      <c r="E260" s="18">
        <f>IF(L257="","",L257)</f>
        <v>15</v>
      </c>
      <c r="F260" s="27" t="s">
        <v>25</v>
      </c>
      <c r="G260" s="18">
        <f>IF(J257="","",J257)</f>
        <v>8</v>
      </c>
      <c r="H260" s="28"/>
      <c r="I260" s="68"/>
      <c r="J260" s="69"/>
      <c r="K260" s="69"/>
      <c r="L260" s="69"/>
      <c r="M260" s="70"/>
      <c r="N260" s="17" t="str">
        <f>IF(O260="","",IF(N261&gt;R261,"○","×"))</f>
        <v>○</v>
      </c>
      <c r="O260" s="18">
        <v>15</v>
      </c>
      <c r="P260" s="27" t="s">
        <v>25</v>
      </c>
      <c r="Q260" s="18">
        <v>11</v>
      </c>
      <c r="R260" s="29"/>
      <c r="S260" s="57">
        <f>IF(D260="","",COUNTIF(D260:R262,"○"))</f>
        <v>2</v>
      </c>
      <c r="T260" s="60" t="s">
        <v>24</v>
      </c>
      <c r="U260" s="63">
        <f>IF(D260="","",COUNTIF(D260:R262,"×"))</f>
        <v>0</v>
      </c>
      <c r="V260" s="57">
        <f>IF(AD261="","",RANK(AD261,AD257:AD265))</f>
        <v>1</v>
      </c>
      <c r="W260" s="63"/>
      <c r="X260" s="22"/>
      <c r="Y260" s="22"/>
      <c r="Z260" s="26"/>
      <c r="AA260" s="26"/>
      <c r="AD260" s="173"/>
      <c r="AE260" s="174">
        <f>IF(O260="","",IF(O260&gt;Q260,1,0))</f>
        <v>1</v>
      </c>
      <c r="AF260" s="174">
        <f>IF(Q260="","",IF(O260&lt;Q260,1,0))</f>
        <v>0</v>
      </c>
      <c r="AG260" s="174"/>
      <c r="AH260" s="174"/>
      <c r="AI260" s="174"/>
      <c r="AJ260" s="174"/>
    </row>
    <row r="261" spans="2:36" s="11" customFormat="1" ht="15" customHeight="1">
      <c r="B261" s="98"/>
      <c r="C261" s="66"/>
      <c r="D261" s="103">
        <f>M258</f>
        <v>2</v>
      </c>
      <c r="E261" s="22">
        <f>IF(L258="","",L258)</f>
        <v>11</v>
      </c>
      <c r="F261" s="19" t="s">
        <v>25</v>
      </c>
      <c r="G261" s="22">
        <f>IF(J258="","",J258)</f>
        <v>15</v>
      </c>
      <c r="H261" s="105">
        <f>I258</f>
        <v>1</v>
      </c>
      <c r="I261" s="71"/>
      <c r="J261" s="72"/>
      <c r="K261" s="72"/>
      <c r="L261" s="72"/>
      <c r="M261" s="73"/>
      <c r="N261" s="103">
        <f>IF(O260="","",SUM(AE260:AE262))</f>
        <v>2</v>
      </c>
      <c r="O261" s="22">
        <v>15</v>
      </c>
      <c r="P261" s="19" t="s">
        <v>25</v>
      </c>
      <c r="Q261" s="22">
        <v>6</v>
      </c>
      <c r="R261" s="105">
        <f>IF(Q260="","",SUM(AF260:AF262))</f>
        <v>0</v>
      </c>
      <c r="S261" s="58"/>
      <c r="T261" s="61"/>
      <c r="U261" s="101"/>
      <c r="V261" s="58"/>
      <c r="W261" s="101"/>
      <c r="X261" s="22"/>
      <c r="Y261" s="22"/>
      <c r="Z261" s="26"/>
      <c r="AA261" s="26"/>
      <c r="AD261" s="173">
        <f>IF(S260="","",S260*1000+(D261+N261)*100+((D261+N261)-(H261+R261))*10+((SUM(E260:E262)+SUM(O260:O262))-(SUM(G260:G262)+SUM(Q260:Q262))))</f>
        <v>2448</v>
      </c>
      <c r="AE261" s="174">
        <f>IF(O261="","",IF(O261&gt;Q261,1,0))</f>
        <v>1</v>
      </c>
      <c r="AF261" s="174">
        <f>IF(Q261="","",IF(O261&lt;Q261,1,0))</f>
        <v>0</v>
      </c>
      <c r="AG261" s="174"/>
      <c r="AH261" s="174"/>
      <c r="AI261" s="174"/>
      <c r="AJ261" s="174"/>
    </row>
    <row r="262" spans="2:36" s="11" customFormat="1" ht="15" customHeight="1">
      <c r="B262" s="99"/>
      <c r="C262" s="67"/>
      <c r="D262" s="104"/>
      <c r="E262" s="24">
        <f>IF(L259="","",L259)</f>
        <v>15</v>
      </c>
      <c r="F262" s="30" t="s">
        <v>25</v>
      </c>
      <c r="G262" s="24">
        <f>IF(J259="","",J259)</f>
        <v>13</v>
      </c>
      <c r="H262" s="106"/>
      <c r="I262" s="74"/>
      <c r="J262" s="75"/>
      <c r="K262" s="75"/>
      <c r="L262" s="75"/>
      <c r="M262" s="56"/>
      <c r="N262" s="104"/>
      <c r="O262" s="24"/>
      <c r="P262" s="19" t="s">
        <v>25</v>
      </c>
      <c r="Q262" s="24"/>
      <c r="R262" s="106"/>
      <c r="S262" s="59"/>
      <c r="T262" s="62"/>
      <c r="U262" s="102"/>
      <c r="V262" s="59"/>
      <c r="W262" s="102"/>
      <c r="X262" s="22"/>
      <c r="Y262" s="22"/>
      <c r="Z262" s="26"/>
      <c r="AA262" s="26"/>
      <c r="AD262" s="173"/>
      <c r="AE262" s="174">
        <f>IF(O262="","",IF(O262&gt;Q262,1,0))</f>
      </c>
      <c r="AF262" s="174">
        <f>IF(Q262="","",IF(O262&lt;Q262,1,0))</f>
      </c>
      <c r="AG262" s="174"/>
      <c r="AH262" s="174"/>
      <c r="AI262" s="174"/>
      <c r="AJ262" s="174"/>
    </row>
    <row r="263" spans="2:36" s="11" customFormat="1" ht="15" customHeight="1">
      <c r="B263" s="98" t="s">
        <v>124</v>
      </c>
      <c r="C263" s="100" t="s">
        <v>220</v>
      </c>
      <c r="D263" s="17" t="str">
        <f>IF(E263="","",IF(D264&gt;H264,"○","×"))</f>
        <v>×</v>
      </c>
      <c r="E263" s="18">
        <f>IF(Q257="","",Q257)</f>
        <v>9</v>
      </c>
      <c r="F263" s="27" t="s">
        <v>25</v>
      </c>
      <c r="G263" s="18">
        <f>IF(O257="","",O257)</f>
        <v>15</v>
      </c>
      <c r="H263" s="29"/>
      <c r="I263" s="17" t="str">
        <f>IF(J263="","",IF(I264&gt;M264,"○","×"))</f>
        <v>×</v>
      </c>
      <c r="J263" s="18">
        <f>IF(Q260="","",Q260)</f>
        <v>11</v>
      </c>
      <c r="K263" s="19" t="s">
        <v>25</v>
      </c>
      <c r="L263" s="18">
        <f>IF(O260="","",O260)</f>
        <v>15</v>
      </c>
      <c r="M263" s="29"/>
      <c r="N263" s="68"/>
      <c r="O263" s="69"/>
      <c r="P263" s="69"/>
      <c r="Q263" s="69"/>
      <c r="R263" s="70"/>
      <c r="S263" s="57">
        <f>IF(D263="","",COUNTIF(D263:M263,"○"))</f>
        <v>0</v>
      </c>
      <c r="T263" s="60" t="s">
        <v>24</v>
      </c>
      <c r="U263" s="63">
        <f>IF(D263="","",COUNTIF(D263:M263,"×"))</f>
        <v>2</v>
      </c>
      <c r="V263" s="57">
        <f>IF(AD264="","",RANK(AD264,AD257:AD265))</f>
        <v>3</v>
      </c>
      <c r="W263" s="63"/>
      <c r="X263" s="22"/>
      <c r="Y263" s="22"/>
      <c r="Z263" s="26"/>
      <c r="AA263" s="26"/>
      <c r="AD263" s="173"/>
      <c r="AE263" s="174"/>
      <c r="AF263" s="174"/>
      <c r="AG263" s="174"/>
      <c r="AH263" s="174"/>
      <c r="AI263" s="174"/>
      <c r="AJ263" s="174"/>
    </row>
    <row r="264" spans="2:36" s="11" customFormat="1" ht="15" customHeight="1">
      <c r="B264" s="98"/>
      <c r="C264" s="66"/>
      <c r="D264" s="103">
        <f>R258</f>
        <v>0</v>
      </c>
      <c r="E264" s="22">
        <f>IF(Q258="","",Q258)</f>
        <v>5</v>
      </c>
      <c r="F264" s="19" t="s">
        <v>25</v>
      </c>
      <c r="G264" s="22">
        <f>IF(O258="","",O258)</f>
        <v>15</v>
      </c>
      <c r="H264" s="105">
        <f>N258</f>
        <v>2</v>
      </c>
      <c r="I264" s="103">
        <f>R261</f>
        <v>0</v>
      </c>
      <c r="J264" s="22">
        <f>IF(Q261="","",Q261)</f>
        <v>6</v>
      </c>
      <c r="K264" s="19" t="s">
        <v>25</v>
      </c>
      <c r="L264" s="23">
        <f>IF(O261="","",O261)</f>
        <v>15</v>
      </c>
      <c r="M264" s="105">
        <f>N261</f>
        <v>2</v>
      </c>
      <c r="N264" s="71"/>
      <c r="O264" s="72"/>
      <c r="P264" s="72"/>
      <c r="Q264" s="72"/>
      <c r="R264" s="73"/>
      <c r="S264" s="58"/>
      <c r="T264" s="61"/>
      <c r="U264" s="101"/>
      <c r="V264" s="58"/>
      <c r="W264" s="101"/>
      <c r="X264" s="22"/>
      <c r="Y264" s="22"/>
      <c r="Z264" s="26"/>
      <c r="AA264" s="26"/>
      <c r="AD264" s="173">
        <f>IF(S263="","",S263*1000+(D264+I264)*100+((D264+I264)-(H264+M264))*10+((SUM(E263:E265)+SUM(J263:J265))-(SUM(G263:G265)+SUM(L263:L265))))</f>
        <v>-69</v>
      </c>
      <c r="AE264" s="174"/>
      <c r="AF264" s="174"/>
      <c r="AG264" s="174"/>
      <c r="AH264" s="174"/>
      <c r="AI264" s="174"/>
      <c r="AJ264" s="174"/>
    </row>
    <row r="265" spans="2:36" s="11" customFormat="1" ht="15" customHeight="1">
      <c r="B265" s="99"/>
      <c r="C265" s="67"/>
      <c r="D265" s="104"/>
      <c r="E265" s="24">
        <f>IF(Q259="","",Q259)</f>
      </c>
      <c r="F265" s="30" t="s">
        <v>25</v>
      </c>
      <c r="G265" s="24">
        <f>IF(O259="","",O259)</f>
      </c>
      <c r="H265" s="106"/>
      <c r="I265" s="104"/>
      <c r="J265" s="24">
        <f>IF(Q262="","",Q262)</f>
      </c>
      <c r="K265" s="19" t="s">
        <v>25</v>
      </c>
      <c r="L265" s="25">
        <f>IF(O262="","",O262)</f>
      </c>
      <c r="M265" s="106"/>
      <c r="N265" s="74"/>
      <c r="O265" s="75"/>
      <c r="P265" s="75"/>
      <c r="Q265" s="75"/>
      <c r="R265" s="56"/>
      <c r="S265" s="59"/>
      <c r="T265" s="62"/>
      <c r="U265" s="102"/>
      <c r="V265" s="59"/>
      <c r="W265" s="102"/>
      <c r="X265" s="22"/>
      <c r="Y265" s="22"/>
      <c r="Z265" s="26"/>
      <c r="AA265" s="26"/>
      <c r="AD265" s="173"/>
      <c r="AE265" s="174"/>
      <c r="AF265" s="174"/>
      <c r="AG265" s="174"/>
      <c r="AH265" s="174"/>
      <c r="AI265" s="174"/>
      <c r="AJ265" s="174"/>
    </row>
    <row r="266" ht="13.5">
      <c r="K266" s="42"/>
    </row>
    <row r="267" spans="2:36" s="11" customFormat="1" ht="15" customHeight="1">
      <c r="B267" s="12" t="s">
        <v>87</v>
      </c>
      <c r="C267" s="13"/>
      <c r="D267" s="94" t="s">
        <v>227</v>
      </c>
      <c r="E267" s="95"/>
      <c r="F267" s="95"/>
      <c r="G267" s="95"/>
      <c r="H267" s="96"/>
      <c r="I267" s="94" t="s">
        <v>228</v>
      </c>
      <c r="J267" s="95"/>
      <c r="K267" s="95"/>
      <c r="L267" s="95"/>
      <c r="M267" s="96"/>
      <c r="N267" s="94" t="s">
        <v>138</v>
      </c>
      <c r="O267" s="95"/>
      <c r="P267" s="95"/>
      <c r="Q267" s="95"/>
      <c r="R267" s="96"/>
      <c r="S267" s="94" t="s">
        <v>229</v>
      </c>
      <c r="T267" s="95"/>
      <c r="U267" s="95"/>
      <c r="V267" s="95"/>
      <c r="W267" s="96"/>
      <c r="X267" s="94" t="s">
        <v>21</v>
      </c>
      <c r="Y267" s="95"/>
      <c r="Z267" s="96"/>
      <c r="AA267" s="94" t="s">
        <v>22</v>
      </c>
      <c r="AB267" s="96"/>
      <c r="AD267" s="173"/>
      <c r="AE267" s="174"/>
      <c r="AF267" s="174"/>
      <c r="AG267" s="174"/>
      <c r="AH267" s="174"/>
      <c r="AI267" s="174"/>
      <c r="AJ267" s="174"/>
    </row>
    <row r="268" spans="2:36" s="11" customFormat="1" ht="15" customHeight="1">
      <c r="B268" s="97" t="s">
        <v>124</v>
      </c>
      <c r="C268" s="100" t="s">
        <v>223</v>
      </c>
      <c r="D268" s="107"/>
      <c r="E268" s="108"/>
      <c r="F268" s="108"/>
      <c r="G268" s="108"/>
      <c r="H268" s="109"/>
      <c r="I268" s="21" t="str">
        <f>IF(I269="","",IF(I269&gt;M269,"○","×"))</f>
        <v>×</v>
      </c>
      <c r="J268" s="36">
        <v>12</v>
      </c>
      <c r="K268" s="19" t="s">
        <v>25</v>
      </c>
      <c r="L268" s="36">
        <v>15</v>
      </c>
      <c r="M268" s="37"/>
      <c r="N268" s="21" t="str">
        <f>IF(N269="","",IF(N269&gt;R269,"○","×"))</f>
        <v>×</v>
      </c>
      <c r="O268" s="36">
        <v>9</v>
      </c>
      <c r="P268" s="19" t="s">
        <v>85</v>
      </c>
      <c r="Q268" s="36">
        <v>15</v>
      </c>
      <c r="R268" s="37"/>
      <c r="S268" s="21" t="str">
        <f>IF(S269="","",IF(S269&gt;W269,"○","×"))</f>
        <v>○</v>
      </c>
      <c r="T268" s="36">
        <v>15</v>
      </c>
      <c r="U268" s="19" t="s">
        <v>86</v>
      </c>
      <c r="V268" s="36">
        <v>5</v>
      </c>
      <c r="W268" s="37"/>
      <c r="X268" s="100">
        <f>IF(I268="","",COUNTIF(I268:W268,"○"))</f>
        <v>1</v>
      </c>
      <c r="Y268" s="116" t="s">
        <v>24</v>
      </c>
      <c r="Z268" s="119">
        <f>IF(I268="","",COUNTIF(I268:W268,"×"))</f>
        <v>2</v>
      </c>
      <c r="AA268" s="100">
        <f>IF(AD269="","",RANK(AD269,AD268:AD279))</f>
        <v>3</v>
      </c>
      <c r="AB268" s="119"/>
      <c r="AD268" s="173"/>
      <c r="AE268" s="174">
        <f>IF(J268="","",IF(J268&gt;L268,1,0))</f>
        <v>0</v>
      </c>
      <c r="AF268" s="174">
        <f>IF(J268="","",IF(J268&lt;L268,1,0))</f>
        <v>1</v>
      </c>
      <c r="AG268" s="174">
        <f>IF(O268="","",IF(O268&gt;Q268,1,0))</f>
        <v>0</v>
      </c>
      <c r="AH268" s="174">
        <f>IF(O268="","",IF(O268&lt;Q268,1,0))</f>
        <v>1</v>
      </c>
      <c r="AI268" s="174">
        <f>IF(T268="","",IF(T268&gt;V268,1,0))</f>
        <v>1</v>
      </c>
      <c r="AJ268" s="174">
        <f>IF(T268="","",IF(T268&lt;V268,1,0))</f>
        <v>0</v>
      </c>
    </row>
    <row r="269" spans="2:36" s="11" customFormat="1" ht="15" customHeight="1">
      <c r="B269" s="98"/>
      <c r="C269" s="66"/>
      <c r="D269" s="110"/>
      <c r="E269" s="111"/>
      <c r="F269" s="111"/>
      <c r="G269" s="111"/>
      <c r="H269" s="112"/>
      <c r="I269" s="122">
        <f>IF(J268="","",SUM(AE268:AE270))</f>
        <v>0</v>
      </c>
      <c r="J269" s="16">
        <v>9</v>
      </c>
      <c r="K269" s="19" t="s">
        <v>25</v>
      </c>
      <c r="L269" s="16">
        <v>15</v>
      </c>
      <c r="M269" s="124">
        <f>IF(J268="","",SUM(AF268:AF270))</f>
        <v>2</v>
      </c>
      <c r="N269" s="122">
        <f>IF(O268="","",SUM(AG268:AG270))</f>
        <v>0</v>
      </c>
      <c r="O269" s="16">
        <v>11</v>
      </c>
      <c r="P269" s="19" t="s">
        <v>25</v>
      </c>
      <c r="Q269" s="16">
        <v>15</v>
      </c>
      <c r="R269" s="124">
        <f>IF(O268="","",SUM(AH268:AH270))</f>
        <v>2</v>
      </c>
      <c r="S269" s="122">
        <f>IF(T268="","",SUM(AI268:AI270))</f>
        <v>2</v>
      </c>
      <c r="T269" s="16">
        <v>15</v>
      </c>
      <c r="U269" s="19" t="s">
        <v>25</v>
      </c>
      <c r="V269" s="16">
        <v>7</v>
      </c>
      <c r="W269" s="124">
        <f>IF(T268="","",SUM(AJ268:AJ270))</f>
        <v>0</v>
      </c>
      <c r="X269" s="66"/>
      <c r="Y269" s="117"/>
      <c r="Z269" s="120"/>
      <c r="AA269" s="66"/>
      <c r="AB269" s="120"/>
      <c r="AD269" s="173">
        <f>IF(X268="","",X268*1000+(S269+I269+N269)*100+((S269+I269+N269)-(W269+M269+R269))*10+((SUM(T268:T270)+SUM(J268:J270)+SUM(O268:O270))-(SUM(V268:V270)+SUM(L268:L270)+SUM(Q268:Q270))))</f>
        <v>1179</v>
      </c>
      <c r="AE269" s="174">
        <f>IF(J269="","",IF(J269&gt;L269,1,0))</f>
        <v>0</v>
      </c>
      <c r="AF269" s="174">
        <f>IF(J269="","",IF(J269&lt;L269,1,0))</f>
        <v>1</v>
      </c>
      <c r="AG269" s="174">
        <f>IF(O269="","",IF(O269&gt;Q269,1,0))</f>
        <v>0</v>
      </c>
      <c r="AH269" s="174">
        <f>IF(O269="","",IF(O269&lt;Q269,1,0))</f>
        <v>1</v>
      </c>
      <c r="AI269" s="174">
        <f>IF(T269="","",IF(T269&gt;V269,1,0))</f>
        <v>1</v>
      </c>
      <c r="AJ269" s="174">
        <f>IF(T269="","",IF(T269&lt;V269,1,0))</f>
        <v>0</v>
      </c>
    </row>
    <row r="270" spans="2:36" s="11" customFormat="1" ht="15" customHeight="1">
      <c r="B270" s="99"/>
      <c r="C270" s="67"/>
      <c r="D270" s="113"/>
      <c r="E270" s="114"/>
      <c r="F270" s="114"/>
      <c r="G270" s="114"/>
      <c r="H270" s="115"/>
      <c r="I270" s="123"/>
      <c r="J270" s="38"/>
      <c r="K270" s="19" t="s">
        <v>25</v>
      </c>
      <c r="L270" s="38"/>
      <c r="M270" s="125"/>
      <c r="N270" s="123"/>
      <c r="O270" s="38"/>
      <c r="P270" s="30" t="s">
        <v>25</v>
      </c>
      <c r="Q270" s="38"/>
      <c r="R270" s="125"/>
      <c r="S270" s="123"/>
      <c r="T270" s="38"/>
      <c r="U270" s="19" t="s">
        <v>25</v>
      </c>
      <c r="V270" s="38"/>
      <c r="W270" s="125"/>
      <c r="X270" s="67"/>
      <c r="Y270" s="118"/>
      <c r="Z270" s="121"/>
      <c r="AA270" s="67"/>
      <c r="AB270" s="121"/>
      <c r="AD270" s="173"/>
      <c r="AE270" s="174">
        <f>IF(J270="","",IF(J270&gt;L270,1,0))</f>
      </c>
      <c r="AF270" s="174">
        <f>IF(J270="","",IF(J270&lt;L270,1,0))</f>
      </c>
      <c r="AG270" s="174">
        <f>IF(O270="","",IF(O270&gt;Q270,1,0))</f>
      </c>
      <c r="AH270" s="174">
        <f>IF(O270="","",IF(O270&lt;Q270,1,0))</f>
      </c>
      <c r="AI270" s="174">
        <f>IF(T270="","",IF(T270&gt;V270,1,0))</f>
      </c>
      <c r="AJ270" s="174">
        <f>IF(T270="","",IF(T270&lt;V270,1,0))</f>
      </c>
    </row>
    <row r="271" spans="2:36" s="11" customFormat="1" ht="15" customHeight="1">
      <c r="B271" s="97" t="s">
        <v>157</v>
      </c>
      <c r="C271" s="100" t="s">
        <v>224</v>
      </c>
      <c r="D271" s="39" t="str">
        <f>IF(D272="","",IF(D272&gt;H272,"○","×"))</f>
        <v>○</v>
      </c>
      <c r="E271" s="22">
        <f>IF(L268="","",L268)</f>
        <v>15</v>
      </c>
      <c r="F271" s="19" t="s">
        <v>25</v>
      </c>
      <c r="G271" s="22">
        <f>IF(J268="","",J268)</f>
        <v>12</v>
      </c>
      <c r="H271" s="40"/>
      <c r="I271" s="126"/>
      <c r="J271" s="127"/>
      <c r="K271" s="127"/>
      <c r="L271" s="127"/>
      <c r="M271" s="128"/>
      <c r="N271" s="39" t="str">
        <f>IF(N272="","",IF(N272&gt;R272,"○","×"))</f>
        <v>○</v>
      </c>
      <c r="O271" s="16">
        <v>15</v>
      </c>
      <c r="P271" s="19" t="s">
        <v>25</v>
      </c>
      <c r="Q271" s="16">
        <v>5</v>
      </c>
      <c r="R271" s="40"/>
      <c r="S271" s="39" t="str">
        <f>IF(S272="","",IF(S272&gt;W272,"○","×"))</f>
        <v>○</v>
      </c>
      <c r="T271" s="16">
        <v>15</v>
      </c>
      <c r="U271" s="27" t="s">
        <v>25</v>
      </c>
      <c r="V271" s="16">
        <v>4</v>
      </c>
      <c r="W271" s="40"/>
      <c r="X271" s="100">
        <f>IF(D271="","",COUNTIF(D271:W273,"○"))</f>
        <v>3</v>
      </c>
      <c r="Y271" s="116" t="s">
        <v>24</v>
      </c>
      <c r="Z271" s="119">
        <f>IF(D271="","",COUNTIF(D271:W273,"×"))</f>
        <v>0</v>
      </c>
      <c r="AA271" s="100">
        <f>IF(AD272="","",RANK(AD272,AD268:AD279))</f>
        <v>1</v>
      </c>
      <c r="AB271" s="119"/>
      <c r="AD271" s="173"/>
      <c r="AE271" s="174">
        <f>IF(O271="","",IF(O271&gt;Q271,1,0))</f>
        <v>1</v>
      </c>
      <c r="AF271" s="174">
        <f>IF(O271="","",IF(O271&lt;Q271,1,0))</f>
        <v>0</v>
      </c>
      <c r="AG271" s="174">
        <f>IF(T271="","",IF(T271&gt;V271,1,0))</f>
        <v>1</v>
      </c>
      <c r="AH271" s="174">
        <f>IF(T271="","",IF(T271&lt;V271,1,0))</f>
        <v>0</v>
      </c>
      <c r="AI271" s="174"/>
      <c r="AJ271" s="174"/>
    </row>
    <row r="272" spans="2:36" s="11" customFormat="1" ht="15" customHeight="1">
      <c r="B272" s="98"/>
      <c r="C272" s="66"/>
      <c r="D272" s="103">
        <f>M269</f>
        <v>2</v>
      </c>
      <c r="E272" s="22">
        <f>IF(L269="","",L269)</f>
        <v>15</v>
      </c>
      <c r="F272" s="19" t="s">
        <v>25</v>
      </c>
      <c r="G272" s="22">
        <f>IF(J269="","",J269)</f>
        <v>9</v>
      </c>
      <c r="H272" s="124">
        <f>I269</f>
        <v>0</v>
      </c>
      <c r="I272" s="129"/>
      <c r="J272" s="130"/>
      <c r="K272" s="130"/>
      <c r="L272" s="130"/>
      <c r="M272" s="131"/>
      <c r="N272" s="122">
        <f>IF(O271="","",SUM(AE271:AE273))</f>
        <v>2</v>
      </c>
      <c r="O272" s="16">
        <v>15</v>
      </c>
      <c r="P272" s="19" t="s">
        <v>25</v>
      </c>
      <c r="Q272" s="16">
        <v>3</v>
      </c>
      <c r="R272" s="124">
        <f>IF(O271="","",SUM(AF271:AF273))</f>
        <v>0</v>
      </c>
      <c r="S272" s="122">
        <f>IF(T271="","",SUM(AG271:AG273))</f>
        <v>2</v>
      </c>
      <c r="T272" s="16">
        <v>15</v>
      </c>
      <c r="U272" s="19" t="s">
        <v>25</v>
      </c>
      <c r="V272" s="16">
        <v>4</v>
      </c>
      <c r="W272" s="124">
        <f>IF(T271="","",SUM(AH271:AH273))</f>
        <v>0</v>
      </c>
      <c r="X272" s="66"/>
      <c r="Y272" s="117"/>
      <c r="Z272" s="120"/>
      <c r="AA272" s="66"/>
      <c r="AB272" s="120"/>
      <c r="AD272" s="173">
        <f>IF(X271="","",X271*1000+(D272+S272+N272)*100+((D272+S272+N272)-(H272+W272+R272))*10+((SUM(E271:E273)+SUM(T271:T273)+SUM(O271:O273))-(SUM(G271:G273)+SUM(V271:V273)+SUM(Q271:Q273))))</f>
        <v>3713</v>
      </c>
      <c r="AE272" s="174">
        <f>IF(O272="","",IF(O272&gt;Q272,1,0))</f>
        <v>1</v>
      </c>
      <c r="AF272" s="174">
        <f>IF(O272="","",IF(O272&lt;Q272,1,0))</f>
        <v>0</v>
      </c>
      <c r="AG272" s="174">
        <f>IF(T272="","",IF(T272&gt;V272,1,0))</f>
        <v>1</v>
      </c>
      <c r="AH272" s="174">
        <f>IF(T272="","",IF(T272&lt;V272,1,0))</f>
        <v>0</v>
      </c>
      <c r="AI272" s="174"/>
      <c r="AJ272" s="174"/>
    </row>
    <row r="273" spans="2:36" s="11" customFormat="1" ht="15" customHeight="1">
      <c r="B273" s="99"/>
      <c r="C273" s="67"/>
      <c r="D273" s="104"/>
      <c r="E273" s="22">
        <f>IF(L270="","",L270)</f>
      </c>
      <c r="F273" s="19" t="s">
        <v>25</v>
      </c>
      <c r="G273" s="22">
        <f>IF(J270="","",J270)</f>
      </c>
      <c r="H273" s="125"/>
      <c r="I273" s="132"/>
      <c r="J273" s="133"/>
      <c r="K273" s="133"/>
      <c r="L273" s="133"/>
      <c r="M273" s="134"/>
      <c r="N273" s="123"/>
      <c r="O273" s="38"/>
      <c r="P273" s="19" t="s">
        <v>25</v>
      </c>
      <c r="Q273" s="38"/>
      <c r="R273" s="125"/>
      <c r="S273" s="123"/>
      <c r="T273" s="38"/>
      <c r="U273" s="19" t="s">
        <v>25</v>
      </c>
      <c r="V273" s="38"/>
      <c r="W273" s="125"/>
      <c r="X273" s="67"/>
      <c r="Y273" s="118"/>
      <c r="Z273" s="121"/>
      <c r="AA273" s="67"/>
      <c r="AB273" s="121"/>
      <c r="AD273" s="173"/>
      <c r="AE273" s="174">
        <f>IF(O273="","",IF(O273&gt;Q273,1,0))</f>
      </c>
      <c r="AF273" s="174">
        <f>IF(O273="","",IF(O273&lt;Q273,1,0))</f>
      </c>
      <c r="AG273" s="174">
        <f>IF(T273="","",IF(T273&gt;V273,1,0))</f>
      </c>
      <c r="AH273" s="174">
        <f>IF(T273="","",IF(T273&lt;V273,1,0))</f>
      </c>
      <c r="AI273" s="174"/>
      <c r="AJ273" s="174"/>
    </row>
    <row r="274" spans="2:36" s="11" customFormat="1" ht="15" customHeight="1">
      <c r="B274" s="97" t="s">
        <v>99</v>
      </c>
      <c r="C274" s="100" t="s">
        <v>225</v>
      </c>
      <c r="D274" s="39" t="str">
        <f>IF(D275="","",IF(D275&gt;H275,"○","×"))</f>
        <v>○</v>
      </c>
      <c r="E274" s="18">
        <f>IF(Q268="","",Q268)</f>
        <v>15</v>
      </c>
      <c r="F274" s="27" t="s">
        <v>25</v>
      </c>
      <c r="G274" s="18">
        <f>IF(O268="","",O268)</f>
        <v>9</v>
      </c>
      <c r="H274" s="40"/>
      <c r="I274" s="39" t="str">
        <f>IF(I275="","",IF(I275&gt;M275,"○","×"))</f>
        <v>×</v>
      </c>
      <c r="J274" s="16">
        <f>IF(Q271="","",Q271)</f>
        <v>5</v>
      </c>
      <c r="K274" s="19" t="s">
        <v>25</v>
      </c>
      <c r="L274" s="16">
        <f>IF(O271="","",O271)</f>
        <v>15</v>
      </c>
      <c r="M274" s="40"/>
      <c r="N274" s="126"/>
      <c r="O274" s="127"/>
      <c r="P274" s="127"/>
      <c r="Q274" s="127"/>
      <c r="R274" s="128"/>
      <c r="S274" s="39" t="str">
        <f>IF(S275="","",IF(S275&gt;W275,"○","×"))</f>
        <v>○</v>
      </c>
      <c r="T274" s="16">
        <v>15</v>
      </c>
      <c r="U274" s="27" t="s">
        <v>25</v>
      </c>
      <c r="V274" s="16">
        <v>10</v>
      </c>
      <c r="W274" s="40"/>
      <c r="X274" s="100">
        <f>IF(D274="","",COUNTIF(D274:W276,"○"))</f>
        <v>2</v>
      </c>
      <c r="Y274" s="116" t="s">
        <v>24</v>
      </c>
      <c r="Z274" s="119">
        <f>IF(D274="","",COUNTIF(D274:W276,"×"))</f>
        <v>1</v>
      </c>
      <c r="AA274" s="100">
        <f>IF(AD275="","",RANK(AD275,AD268:AD279))</f>
        <v>2</v>
      </c>
      <c r="AB274" s="119"/>
      <c r="AD274" s="173"/>
      <c r="AE274" s="174">
        <f>IF(T274="","",IF(T274&gt;V274,1,0))</f>
        <v>1</v>
      </c>
      <c r="AF274" s="174">
        <f>IF(T274="","",IF(T274&lt;V274,1,0))</f>
        <v>0</v>
      </c>
      <c r="AG274" s="174"/>
      <c r="AH274" s="174"/>
      <c r="AI274" s="174"/>
      <c r="AJ274" s="174"/>
    </row>
    <row r="275" spans="2:36" s="11" customFormat="1" ht="15" customHeight="1">
      <c r="B275" s="98"/>
      <c r="C275" s="66"/>
      <c r="D275" s="103">
        <f>R269</f>
        <v>2</v>
      </c>
      <c r="E275" s="22">
        <f>IF(Q269="","",Q269)</f>
        <v>15</v>
      </c>
      <c r="F275" s="19" t="s">
        <v>25</v>
      </c>
      <c r="G275" s="22">
        <f>IF(O269="","",O269)</f>
        <v>11</v>
      </c>
      <c r="H275" s="124">
        <f>N269</f>
        <v>0</v>
      </c>
      <c r="I275" s="122">
        <f>R272</f>
        <v>0</v>
      </c>
      <c r="J275" s="16">
        <f>IF(Q272="","",Q272)</f>
        <v>3</v>
      </c>
      <c r="K275" s="19" t="s">
        <v>25</v>
      </c>
      <c r="L275" s="16">
        <f>IF(O272="","",O272)</f>
        <v>15</v>
      </c>
      <c r="M275" s="124">
        <f>N272</f>
        <v>2</v>
      </c>
      <c r="N275" s="129"/>
      <c r="O275" s="130"/>
      <c r="P275" s="130"/>
      <c r="Q275" s="130"/>
      <c r="R275" s="131"/>
      <c r="S275" s="122">
        <f>IF(T274="","",SUM(AE274:AE276))</f>
        <v>2</v>
      </c>
      <c r="T275" s="16">
        <v>15</v>
      </c>
      <c r="U275" s="19" t="s">
        <v>25</v>
      </c>
      <c r="V275" s="16">
        <v>12</v>
      </c>
      <c r="W275" s="124">
        <f>IF(T274="","",SUM(AF274:AF276))</f>
        <v>0</v>
      </c>
      <c r="X275" s="66"/>
      <c r="Y275" s="117"/>
      <c r="Z275" s="120"/>
      <c r="AA275" s="66"/>
      <c r="AB275" s="120"/>
      <c r="AD275" s="173">
        <f>IF(X274="","",X274*1000+(D275+I275+S275)*100+((D275+I275+S275)-(H275+M275+W275))*10+((SUM(E274:E276)+SUM(J274:J276)+SUM(T274:T276))-(SUM(G274:G276)+SUM(L274:L276)+SUM(V274:V276))))</f>
        <v>2416</v>
      </c>
      <c r="AE275" s="174">
        <f>IF(T275="","",IF(T275&gt;V275,1,0))</f>
        <v>1</v>
      </c>
      <c r="AF275" s="174">
        <f>IF(T275="","",IF(T275&lt;V275,1,0))</f>
        <v>0</v>
      </c>
      <c r="AG275" s="174"/>
      <c r="AH275" s="174"/>
      <c r="AI275" s="174"/>
      <c r="AJ275" s="174"/>
    </row>
    <row r="276" spans="2:36" s="11" customFormat="1" ht="15" customHeight="1">
      <c r="B276" s="99"/>
      <c r="C276" s="67"/>
      <c r="D276" s="104"/>
      <c r="E276" s="24">
        <f>IF(Q270="","",Q270)</f>
      </c>
      <c r="F276" s="19" t="s">
        <v>25</v>
      </c>
      <c r="G276" s="22">
        <f>IF(O270="","",O270)</f>
      </c>
      <c r="H276" s="125"/>
      <c r="I276" s="123"/>
      <c r="J276" s="38">
        <f>IF(Q273="","",Q273)</f>
      </c>
      <c r="K276" s="19" t="s">
        <v>25</v>
      </c>
      <c r="L276" s="38">
        <f>IF(O273="","",O273)</f>
      </c>
      <c r="M276" s="125"/>
      <c r="N276" s="132"/>
      <c r="O276" s="133"/>
      <c r="P276" s="133"/>
      <c r="Q276" s="133"/>
      <c r="R276" s="134"/>
      <c r="S276" s="123"/>
      <c r="T276" s="38"/>
      <c r="U276" s="30" t="s">
        <v>25</v>
      </c>
      <c r="V276" s="38"/>
      <c r="W276" s="125"/>
      <c r="X276" s="67"/>
      <c r="Y276" s="118"/>
      <c r="Z276" s="121"/>
      <c r="AA276" s="67"/>
      <c r="AB276" s="121"/>
      <c r="AD276" s="173"/>
      <c r="AE276" s="174">
        <f>IF(T276="","",IF(T276&gt;V276,1,0))</f>
      </c>
      <c r="AF276" s="174">
        <f>IF(T276="","",IF(T276&lt;V276,1,0))</f>
      </c>
      <c r="AG276" s="174"/>
      <c r="AH276" s="174"/>
      <c r="AI276" s="174"/>
      <c r="AJ276" s="174"/>
    </row>
    <row r="277" spans="2:36" s="11" customFormat="1" ht="15" customHeight="1">
      <c r="B277" s="97" t="s">
        <v>107</v>
      </c>
      <c r="C277" s="100" t="s">
        <v>226</v>
      </c>
      <c r="D277" s="39" t="str">
        <f>IF(D278="","",IF(D278&gt;H278,"○","×"))</f>
        <v>×</v>
      </c>
      <c r="E277" s="22">
        <f>IF(V268="","",V268)</f>
        <v>5</v>
      </c>
      <c r="F277" s="27" t="s">
        <v>25</v>
      </c>
      <c r="G277" s="18">
        <f>IF(T268="","",T268)</f>
        <v>15</v>
      </c>
      <c r="H277" s="40"/>
      <c r="I277" s="39" t="str">
        <f>IF(I278="","",IF(I278&gt;M278,"○","×"))</f>
        <v>×</v>
      </c>
      <c r="J277" s="16">
        <f>IF(V271="","",V271)</f>
        <v>4</v>
      </c>
      <c r="K277" s="27" t="s">
        <v>25</v>
      </c>
      <c r="L277" s="16">
        <f>IF(T271="","",T271)</f>
        <v>15</v>
      </c>
      <c r="M277" s="40"/>
      <c r="N277" s="39" t="str">
        <f>IF(N278="","",IF(N278&gt;R278,"○","×"))</f>
        <v>×</v>
      </c>
      <c r="O277" s="16">
        <f>IF(V274="","",V274)</f>
        <v>10</v>
      </c>
      <c r="P277" s="19" t="s">
        <v>25</v>
      </c>
      <c r="Q277" s="16">
        <f>IF(T274="","",T274)</f>
        <v>15</v>
      </c>
      <c r="R277" s="40"/>
      <c r="S277" s="126"/>
      <c r="T277" s="127"/>
      <c r="U277" s="127"/>
      <c r="V277" s="127"/>
      <c r="W277" s="128"/>
      <c r="X277" s="100">
        <f>IF(D277="","",COUNTIF(D277:R277,"○"))</f>
        <v>0</v>
      </c>
      <c r="Y277" s="116" t="s">
        <v>24</v>
      </c>
      <c r="Z277" s="119">
        <f>IF(D277="","",COUNTIF(D277:R277,"×"))</f>
        <v>3</v>
      </c>
      <c r="AA277" s="100">
        <f>IF(AD278="","",RANK(AD278,AD268:AD279))</f>
        <v>4</v>
      </c>
      <c r="AB277" s="119"/>
      <c r="AD277" s="173"/>
      <c r="AE277" s="174"/>
      <c r="AF277" s="174"/>
      <c r="AG277" s="174"/>
      <c r="AH277" s="174"/>
      <c r="AI277" s="174"/>
      <c r="AJ277" s="174"/>
    </row>
    <row r="278" spans="2:36" s="11" customFormat="1" ht="15" customHeight="1">
      <c r="B278" s="98"/>
      <c r="C278" s="66"/>
      <c r="D278" s="103">
        <f>W269</f>
        <v>0</v>
      </c>
      <c r="E278" s="22">
        <f>IF(V269="","",V269)</f>
        <v>7</v>
      </c>
      <c r="F278" s="19" t="s">
        <v>25</v>
      </c>
      <c r="G278" s="22">
        <f>IF(T269="","",T269)</f>
        <v>15</v>
      </c>
      <c r="H278" s="124">
        <f>S269</f>
        <v>2</v>
      </c>
      <c r="I278" s="122">
        <f>W272</f>
        <v>0</v>
      </c>
      <c r="J278" s="16">
        <f>IF(V272="","",V272)</f>
        <v>4</v>
      </c>
      <c r="K278" s="19" t="s">
        <v>25</v>
      </c>
      <c r="L278" s="16">
        <f>IF(T272="","",T272)</f>
        <v>15</v>
      </c>
      <c r="M278" s="124">
        <f>S272</f>
        <v>2</v>
      </c>
      <c r="N278" s="122">
        <f>W275</f>
        <v>0</v>
      </c>
      <c r="O278" s="16">
        <f>IF(V275="","",V275)</f>
        <v>12</v>
      </c>
      <c r="P278" s="19" t="s">
        <v>25</v>
      </c>
      <c r="Q278" s="16">
        <f>IF(T275="","",T275)</f>
        <v>15</v>
      </c>
      <c r="R278" s="124">
        <f>S275</f>
        <v>2</v>
      </c>
      <c r="S278" s="129"/>
      <c r="T278" s="130"/>
      <c r="U278" s="130"/>
      <c r="V278" s="130"/>
      <c r="W278" s="131"/>
      <c r="X278" s="66"/>
      <c r="Y278" s="117"/>
      <c r="Z278" s="120"/>
      <c r="AA278" s="66"/>
      <c r="AB278" s="120"/>
      <c r="AD278" s="173">
        <f>IF(X277="","",X277*1000+(D278+I278+N278)*100+((D278+I278+N278)-(H278+M278+R278))*10+((SUM(E277:E279)+SUM(J277:J279)+SUM(O277:O279))-(SUM(G277:G279)+SUM(L277:L279)+SUM(Q277:Q279))))</f>
        <v>-108</v>
      </c>
      <c r="AE278" s="174"/>
      <c r="AF278" s="174"/>
      <c r="AG278" s="174"/>
      <c r="AH278" s="174"/>
      <c r="AI278" s="174"/>
      <c r="AJ278" s="174"/>
    </row>
    <row r="279" spans="2:36" s="31" customFormat="1" ht="15" customHeight="1">
      <c r="B279" s="99"/>
      <c r="C279" s="67"/>
      <c r="D279" s="104"/>
      <c r="E279" s="24">
        <f>IF(V270="","",V270)</f>
      </c>
      <c r="F279" s="30" t="s">
        <v>25</v>
      </c>
      <c r="G279" s="24">
        <f>IF(T270="","",T270)</f>
      </c>
      <c r="H279" s="125"/>
      <c r="I279" s="123"/>
      <c r="J279" s="16">
        <f>IF(V273="","",V273)</f>
      </c>
      <c r="K279" s="30" t="s">
        <v>25</v>
      </c>
      <c r="L279" s="16">
        <f>IF(T273="","",T273)</f>
      </c>
      <c r="M279" s="125"/>
      <c r="N279" s="123"/>
      <c r="O279" s="38">
        <f>IF(V276="","",V276)</f>
      </c>
      <c r="P279" s="30" t="s">
        <v>25</v>
      </c>
      <c r="Q279" s="38">
        <f>IF(T276="","",T276)</f>
      </c>
      <c r="R279" s="125"/>
      <c r="S279" s="132"/>
      <c r="T279" s="133"/>
      <c r="U279" s="133"/>
      <c r="V279" s="133"/>
      <c r="W279" s="134"/>
      <c r="X279" s="67"/>
      <c r="Y279" s="118"/>
      <c r="Z279" s="121"/>
      <c r="AA279" s="67"/>
      <c r="AB279" s="121"/>
      <c r="AC279" s="11"/>
      <c r="AD279" s="173"/>
      <c r="AE279" s="174"/>
      <c r="AF279" s="174"/>
      <c r="AG279" s="174"/>
      <c r="AH279" s="174"/>
      <c r="AI279" s="174"/>
      <c r="AJ279" s="174"/>
    </row>
    <row r="280" spans="10:12" ht="13.5">
      <c r="J280" s="41"/>
      <c r="L280" s="41"/>
    </row>
    <row r="282" spans="2:3" ht="15.75" customHeight="1">
      <c r="B282" s="35" t="s">
        <v>11</v>
      </c>
      <c r="C282" s="3"/>
    </row>
    <row r="284" spans="2:36" s="11" customFormat="1" ht="15" customHeight="1">
      <c r="B284" s="12" t="s">
        <v>40</v>
      </c>
      <c r="C284" s="13"/>
      <c r="D284" s="94" t="s">
        <v>233</v>
      </c>
      <c r="E284" s="95"/>
      <c r="F284" s="95"/>
      <c r="G284" s="95"/>
      <c r="H284" s="96"/>
      <c r="I284" s="94" t="s">
        <v>108</v>
      </c>
      <c r="J284" s="95"/>
      <c r="K284" s="95"/>
      <c r="L284" s="95"/>
      <c r="M284" s="96"/>
      <c r="N284" s="94" t="s">
        <v>204</v>
      </c>
      <c r="O284" s="95"/>
      <c r="P284" s="95"/>
      <c r="Q284" s="95"/>
      <c r="R284" s="96"/>
      <c r="S284" s="14"/>
      <c r="T284" s="15" t="s">
        <v>21</v>
      </c>
      <c r="U284" s="15"/>
      <c r="V284" s="94" t="s">
        <v>22</v>
      </c>
      <c r="W284" s="96"/>
      <c r="AA284" s="16"/>
      <c r="AD284" s="173"/>
      <c r="AE284" s="174"/>
      <c r="AF284" s="174"/>
      <c r="AG284" s="174"/>
      <c r="AH284" s="174"/>
      <c r="AI284" s="174"/>
      <c r="AJ284" s="174"/>
    </row>
    <row r="285" spans="2:36" s="11" customFormat="1" ht="15" customHeight="1">
      <c r="B285" s="97" t="s">
        <v>99</v>
      </c>
      <c r="C285" s="100" t="s">
        <v>230</v>
      </c>
      <c r="D285" s="68"/>
      <c r="E285" s="69"/>
      <c r="F285" s="69"/>
      <c r="G285" s="69"/>
      <c r="H285" s="70"/>
      <c r="I285" s="17" t="str">
        <f>IF(I286="","",IF(I286&gt;M286,"○","×"))</f>
        <v>○</v>
      </c>
      <c r="J285" s="18">
        <v>16</v>
      </c>
      <c r="K285" s="19" t="s">
        <v>25</v>
      </c>
      <c r="L285" s="18">
        <v>18</v>
      </c>
      <c r="M285" s="20"/>
      <c r="N285" s="21" t="str">
        <f>IF(N286="","",IF(N286&gt;R286,"○","×"))</f>
        <v>○</v>
      </c>
      <c r="O285" s="18">
        <v>15</v>
      </c>
      <c r="P285" s="19" t="s">
        <v>44</v>
      </c>
      <c r="Q285" s="18">
        <v>10</v>
      </c>
      <c r="R285" s="20"/>
      <c r="S285" s="57">
        <f>IF(I285="","",COUNTIF(I285:R285,"○"))</f>
        <v>2</v>
      </c>
      <c r="T285" s="60" t="s">
        <v>24</v>
      </c>
      <c r="U285" s="63">
        <f>IF(I285="","",COUNTIF(I285:R285,"×"))</f>
        <v>0</v>
      </c>
      <c r="V285" s="57">
        <f>IF(AD286="","",RANK(AD286,AD285:AD293))</f>
        <v>1</v>
      </c>
      <c r="W285" s="63"/>
      <c r="X285" s="22"/>
      <c r="Y285" s="22"/>
      <c r="Z285" s="16"/>
      <c r="AA285" s="16"/>
      <c r="AD285" s="173"/>
      <c r="AE285" s="174">
        <f>IF(J285="","",IF(J285&gt;L285,1,0))</f>
        <v>0</v>
      </c>
      <c r="AF285" s="174">
        <f>IF(L285="","",IF(J285&lt;L285,1,0))</f>
        <v>1</v>
      </c>
      <c r="AG285" s="174">
        <f>IF(O285="","",IF(O285&gt;Q285,1,0))</f>
        <v>1</v>
      </c>
      <c r="AH285" s="174">
        <f>IF(Q285="","",IF(O285&lt;Q285,1,0))</f>
        <v>0</v>
      </c>
      <c r="AI285" s="174"/>
      <c r="AJ285" s="174"/>
    </row>
    <row r="286" spans="2:36" s="11" customFormat="1" ht="15" customHeight="1">
      <c r="B286" s="98"/>
      <c r="C286" s="66"/>
      <c r="D286" s="71"/>
      <c r="E286" s="72"/>
      <c r="F286" s="72"/>
      <c r="G286" s="72"/>
      <c r="H286" s="73"/>
      <c r="I286" s="103">
        <f>IF(J285="","",SUM(AE285:AE287))</f>
        <v>2</v>
      </c>
      <c r="J286" s="22">
        <v>15</v>
      </c>
      <c r="K286" s="19" t="s">
        <v>25</v>
      </c>
      <c r="L286" s="22">
        <v>11</v>
      </c>
      <c r="M286" s="105">
        <f>IF(L285="","",SUM(AF285:AF287))</f>
        <v>1</v>
      </c>
      <c r="N286" s="103">
        <f>IF(O285="","",SUM(AG285:AG287))</f>
        <v>2</v>
      </c>
      <c r="O286" s="23">
        <v>12</v>
      </c>
      <c r="P286" s="19" t="s">
        <v>25</v>
      </c>
      <c r="Q286" s="23">
        <v>15</v>
      </c>
      <c r="R286" s="105">
        <f>IF(Q285="","",SUM(AH285:AH287))</f>
        <v>1</v>
      </c>
      <c r="S286" s="58"/>
      <c r="T286" s="61"/>
      <c r="U286" s="101"/>
      <c r="V286" s="58"/>
      <c r="W286" s="101"/>
      <c r="X286" s="22"/>
      <c r="Y286" s="22"/>
      <c r="Z286" s="16"/>
      <c r="AA286" s="16"/>
      <c r="AD286" s="173">
        <f>IF(S285="","",S285*1000+(I286+N286)*100+((I286+N286)-(M286+R286))*10+((SUM(J285:J287)+SUM(O285:O287))-(SUM(L285:L287)+SUM(Q285:Q287))))</f>
        <v>2438</v>
      </c>
      <c r="AE286" s="174">
        <f>IF(J286="","",IF(J286&gt;L286,1,0))</f>
        <v>1</v>
      </c>
      <c r="AF286" s="174">
        <f>IF(L286="","",IF(J286&lt;L286,1,0))</f>
        <v>0</v>
      </c>
      <c r="AG286" s="174">
        <f>IF(O286="","",IF(O286&gt;Q286,1,0))</f>
        <v>0</v>
      </c>
      <c r="AH286" s="174">
        <f>IF(Q286="","",IF(O286&lt;Q286,1,0))</f>
        <v>1</v>
      </c>
      <c r="AI286" s="174"/>
      <c r="AJ286" s="174"/>
    </row>
    <row r="287" spans="2:36" s="11" customFormat="1" ht="15" customHeight="1">
      <c r="B287" s="99"/>
      <c r="C287" s="67"/>
      <c r="D287" s="74"/>
      <c r="E287" s="75"/>
      <c r="F287" s="75"/>
      <c r="G287" s="75"/>
      <c r="H287" s="56"/>
      <c r="I287" s="104"/>
      <c r="J287" s="24">
        <v>15</v>
      </c>
      <c r="K287" s="19" t="s">
        <v>25</v>
      </c>
      <c r="L287" s="24">
        <v>12</v>
      </c>
      <c r="M287" s="106"/>
      <c r="N287" s="104"/>
      <c r="O287" s="25">
        <v>15</v>
      </c>
      <c r="P287" s="19" t="s">
        <v>25</v>
      </c>
      <c r="Q287" s="25">
        <v>4</v>
      </c>
      <c r="R287" s="106"/>
      <c r="S287" s="59"/>
      <c r="T287" s="62"/>
      <c r="U287" s="102"/>
      <c r="V287" s="59"/>
      <c r="W287" s="102"/>
      <c r="X287" s="22"/>
      <c r="Y287" s="22"/>
      <c r="Z287" s="26"/>
      <c r="AA287" s="26"/>
      <c r="AD287" s="173"/>
      <c r="AE287" s="174">
        <f>IF(J287="","",IF(J287&gt;L287,1,0))</f>
        <v>1</v>
      </c>
      <c r="AF287" s="174">
        <f>IF(L287="","",IF(J287&lt;L287,1,0))</f>
        <v>0</v>
      </c>
      <c r="AG287" s="174">
        <f>IF(O287="","",IF(O287&gt;Q287,1,0))</f>
        <v>1</v>
      </c>
      <c r="AH287" s="174">
        <f>IF(Q287="","",IF(O287&lt;Q287,1,0))</f>
        <v>0</v>
      </c>
      <c r="AI287" s="174"/>
      <c r="AJ287" s="174"/>
    </row>
    <row r="288" spans="2:36" s="11" customFormat="1" ht="15" customHeight="1">
      <c r="B288" s="97" t="s">
        <v>98</v>
      </c>
      <c r="C288" s="100" t="s">
        <v>231</v>
      </c>
      <c r="D288" s="17" t="str">
        <f>IF(E288="","",IF(D289&gt;H289,"○","×"))</f>
        <v>×</v>
      </c>
      <c r="E288" s="18">
        <f>IF(L285="","",L285)</f>
        <v>18</v>
      </c>
      <c r="F288" s="27" t="s">
        <v>25</v>
      </c>
      <c r="G288" s="18">
        <f>IF(J285="","",J285)</f>
        <v>16</v>
      </c>
      <c r="H288" s="28"/>
      <c r="I288" s="68"/>
      <c r="J288" s="69"/>
      <c r="K288" s="69"/>
      <c r="L288" s="69"/>
      <c r="M288" s="70"/>
      <c r="N288" s="17" t="str">
        <f>IF(O288="","",IF(N289&gt;R289,"○","×"))</f>
        <v>○</v>
      </c>
      <c r="O288" s="18">
        <v>15</v>
      </c>
      <c r="P288" s="27" t="s">
        <v>25</v>
      </c>
      <c r="Q288" s="18">
        <v>6</v>
      </c>
      <c r="R288" s="29"/>
      <c r="S288" s="57">
        <f>IF(D288="","",COUNTIF(D288:R290,"○"))</f>
        <v>1</v>
      </c>
      <c r="T288" s="60" t="s">
        <v>24</v>
      </c>
      <c r="U288" s="63">
        <f>IF(D288="","",COUNTIF(D288:R290,"×"))</f>
        <v>1</v>
      </c>
      <c r="V288" s="57">
        <f>IF(AD289="","",RANK(AD289,AD285:AD293))</f>
        <v>2</v>
      </c>
      <c r="W288" s="63"/>
      <c r="X288" s="22"/>
      <c r="Y288" s="22"/>
      <c r="Z288" s="26"/>
      <c r="AA288" s="26"/>
      <c r="AD288" s="173"/>
      <c r="AE288" s="174">
        <f>IF(O288="","",IF(O288&gt;Q288,1,0))</f>
        <v>1</v>
      </c>
      <c r="AF288" s="174">
        <f>IF(Q288="","",IF(O288&lt;Q288,1,0))</f>
        <v>0</v>
      </c>
      <c r="AG288" s="174"/>
      <c r="AH288" s="174"/>
      <c r="AI288" s="174"/>
      <c r="AJ288" s="174"/>
    </row>
    <row r="289" spans="2:36" s="11" customFormat="1" ht="15" customHeight="1">
      <c r="B289" s="98"/>
      <c r="C289" s="66"/>
      <c r="D289" s="103">
        <f>M286</f>
        <v>1</v>
      </c>
      <c r="E289" s="22">
        <f>IF(L286="","",L286)</f>
        <v>11</v>
      </c>
      <c r="F289" s="19" t="s">
        <v>25</v>
      </c>
      <c r="G289" s="22">
        <f>IF(J286="","",J286)</f>
        <v>15</v>
      </c>
      <c r="H289" s="105">
        <f>I286</f>
        <v>2</v>
      </c>
      <c r="I289" s="71"/>
      <c r="J289" s="72"/>
      <c r="K289" s="72"/>
      <c r="L289" s="72"/>
      <c r="M289" s="73"/>
      <c r="N289" s="103">
        <f>IF(O288="","",SUM(AE288:AE290))</f>
        <v>2</v>
      </c>
      <c r="O289" s="22">
        <v>15</v>
      </c>
      <c r="P289" s="19" t="s">
        <v>44</v>
      </c>
      <c r="Q289" s="22">
        <v>7</v>
      </c>
      <c r="R289" s="105">
        <f>IF(Q288="","",SUM(AF288:AF290))</f>
        <v>0</v>
      </c>
      <c r="S289" s="58"/>
      <c r="T289" s="61"/>
      <c r="U289" s="101"/>
      <c r="V289" s="58"/>
      <c r="W289" s="101"/>
      <c r="X289" s="22"/>
      <c r="Y289" s="22"/>
      <c r="Z289" s="26"/>
      <c r="AA289" s="26"/>
      <c r="AD289" s="173">
        <f>IF(S288="","",S288*1000+(D289+N289)*100+((D289+N289)-(H289+R289))*10+((SUM(E288:E290)+SUM(O288:O290))-(SUM(G288:G290)+SUM(Q288:Q290))))</f>
        <v>1322</v>
      </c>
      <c r="AE289" s="174">
        <f>IF(O289="","",IF(O289&gt;Q289,1,0))</f>
        <v>1</v>
      </c>
      <c r="AF289" s="174">
        <f>IF(Q289="","",IF(O289&lt;Q289,1,0))</f>
        <v>0</v>
      </c>
      <c r="AG289" s="174"/>
      <c r="AH289" s="174"/>
      <c r="AI289" s="174"/>
      <c r="AJ289" s="174"/>
    </row>
    <row r="290" spans="2:36" s="11" customFormat="1" ht="15" customHeight="1">
      <c r="B290" s="99"/>
      <c r="C290" s="67"/>
      <c r="D290" s="104"/>
      <c r="E290" s="24">
        <f>IF(L287="","",L287)</f>
        <v>12</v>
      </c>
      <c r="F290" s="30" t="s">
        <v>25</v>
      </c>
      <c r="G290" s="24">
        <f>IF(J287="","",J287)</f>
        <v>15</v>
      </c>
      <c r="H290" s="106"/>
      <c r="I290" s="74"/>
      <c r="J290" s="75"/>
      <c r="K290" s="75"/>
      <c r="L290" s="75"/>
      <c r="M290" s="56"/>
      <c r="N290" s="104"/>
      <c r="O290" s="24"/>
      <c r="P290" s="19" t="s">
        <v>25</v>
      </c>
      <c r="Q290" s="24"/>
      <c r="R290" s="106"/>
      <c r="S290" s="59"/>
      <c r="T290" s="62"/>
      <c r="U290" s="102"/>
      <c r="V290" s="59"/>
      <c r="W290" s="102"/>
      <c r="X290" s="22"/>
      <c r="Y290" s="22"/>
      <c r="Z290" s="26"/>
      <c r="AA290" s="26"/>
      <c r="AD290" s="173"/>
      <c r="AE290" s="174">
        <f>IF(O290="","",IF(O290&gt;Q290,1,0))</f>
      </c>
      <c r="AF290" s="174">
        <f>IF(Q290="","",IF(O290&lt;Q290,1,0))</f>
      </c>
      <c r="AG290" s="174"/>
      <c r="AH290" s="174"/>
      <c r="AI290" s="174"/>
      <c r="AJ290" s="174"/>
    </row>
    <row r="291" spans="2:36" s="11" customFormat="1" ht="15" customHeight="1">
      <c r="B291" s="98" t="s">
        <v>157</v>
      </c>
      <c r="C291" s="100" t="s">
        <v>232</v>
      </c>
      <c r="D291" s="17" t="str">
        <f>IF(E291="","",IF(D292&gt;H292,"○","×"))</f>
        <v>×</v>
      </c>
      <c r="E291" s="18">
        <f>IF(Q285="","",Q285)</f>
        <v>10</v>
      </c>
      <c r="F291" s="27" t="s">
        <v>25</v>
      </c>
      <c r="G291" s="18">
        <f>IF(O285="","",O285)</f>
        <v>15</v>
      </c>
      <c r="H291" s="29"/>
      <c r="I291" s="17" t="str">
        <f>IF(J291="","",IF(I292&gt;M292,"○","×"))</f>
        <v>×</v>
      </c>
      <c r="J291" s="18">
        <f>IF(Q288="","",Q288)</f>
        <v>6</v>
      </c>
      <c r="K291" s="19" t="s">
        <v>25</v>
      </c>
      <c r="L291" s="18">
        <f>IF(O288="","",O288)</f>
        <v>15</v>
      </c>
      <c r="M291" s="29"/>
      <c r="N291" s="68"/>
      <c r="O291" s="69"/>
      <c r="P291" s="69"/>
      <c r="Q291" s="69"/>
      <c r="R291" s="70"/>
      <c r="S291" s="57">
        <f>IF(D291="","",COUNTIF(D291:M291,"○"))</f>
        <v>0</v>
      </c>
      <c r="T291" s="60" t="s">
        <v>24</v>
      </c>
      <c r="U291" s="63">
        <f>IF(D291="","",COUNTIF(D291:M291,"×"))</f>
        <v>2</v>
      </c>
      <c r="V291" s="57">
        <f>IF(AD292="","",RANK(AD292,AD285:AD293))</f>
        <v>3</v>
      </c>
      <c r="W291" s="63"/>
      <c r="X291" s="22"/>
      <c r="Y291" s="22"/>
      <c r="Z291" s="26"/>
      <c r="AA291" s="26"/>
      <c r="AD291" s="173"/>
      <c r="AE291" s="174"/>
      <c r="AF291" s="174"/>
      <c r="AG291" s="174"/>
      <c r="AH291" s="174"/>
      <c r="AI291" s="174"/>
      <c r="AJ291" s="174"/>
    </row>
    <row r="292" spans="2:36" s="11" customFormat="1" ht="15" customHeight="1">
      <c r="B292" s="98"/>
      <c r="C292" s="66"/>
      <c r="D292" s="103">
        <f>R286</f>
        <v>1</v>
      </c>
      <c r="E292" s="22">
        <f>IF(Q286="","",Q286)</f>
        <v>15</v>
      </c>
      <c r="F292" s="19" t="s">
        <v>25</v>
      </c>
      <c r="G292" s="22">
        <f>IF(O286="","",O286)</f>
        <v>12</v>
      </c>
      <c r="H292" s="105">
        <f>N286</f>
        <v>2</v>
      </c>
      <c r="I292" s="103">
        <f>R289</f>
        <v>0</v>
      </c>
      <c r="J292" s="22">
        <f>IF(Q289="","",Q289)</f>
        <v>7</v>
      </c>
      <c r="K292" s="19" t="s">
        <v>25</v>
      </c>
      <c r="L292" s="23">
        <f>IF(O289="","",O289)</f>
        <v>15</v>
      </c>
      <c r="M292" s="105">
        <f>N289</f>
        <v>2</v>
      </c>
      <c r="N292" s="71"/>
      <c r="O292" s="72"/>
      <c r="P292" s="72"/>
      <c r="Q292" s="72"/>
      <c r="R292" s="73"/>
      <c r="S292" s="58"/>
      <c r="T292" s="61"/>
      <c r="U292" s="101"/>
      <c r="V292" s="58"/>
      <c r="W292" s="101"/>
      <c r="X292" s="22"/>
      <c r="Y292" s="22"/>
      <c r="Z292" s="26"/>
      <c r="AA292" s="26"/>
      <c r="AD292" s="173">
        <f>IF(S291="","",S291*1000+(D292+I292)*100+((D292+I292)-(H292+M292))*10+((SUM(E291:E293)+SUM(J291:J293))-(SUM(G291:G293)+SUM(L291:L293))))</f>
        <v>40</v>
      </c>
      <c r="AE292" s="174"/>
      <c r="AF292" s="174"/>
      <c r="AG292" s="174"/>
      <c r="AH292" s="174"/>
      <c r="AI292" s="174"/>
      <c r="AJ292" s="174"/>
    </row>
    <row r="293" spans="2:36" s="11" customFormat="1" ht="15" customHeight="1">
      <c r="B293" s="99"/>
      <c r="C293" s="67"/>
      <c r="D293" s="104"/>
      <c r="E293" s="24">
        <f>IF(Q287="","",Q287)</f>
        <v>4</v>
      </c>
      <c r="F293" s="30" t="s">
        <v>25</v>
      </c>
      <c r="G293" s="24">
        <f>IF(O287="","",O287)</f>
        <v>15</v>
      </c>
      <c r="H293" s="106"/>
      <c r="I293" s="104"/>
      <c r="J293" s="24">
        <f>IF(Q290="","",Q290)</f>
      </c>
      <c r="K293" s="19" t="s">
        <v>25</v>
      </c>
      <c r="L293" s="25">
        <f>IF(O290="","",O290)</f>
      </c>
      <c r="M293" s="106"/>
      <c r="N293" s="74"/>
      <c r="O293" s="75"/>
      <c r="P293" s="75"/>
      <c r="Q293" s="75"/>
      <c r="R293" s="56"/>
      <c r="S293" s="59"/>
      <c r="T293" s="62"/>
      <c r="U293" s="102"/>
      <c r="V293" s="59"/>
      <c r="W293" s="102"/>
      <c r="X293" s="22"/>
      <c r="Y293" s="22"/>
      <c r="Z293" s="26"/>
      <c r="AA293" s="26"/>
      <c r="AD293" s="173"/>
      <c r="AE293" s="174"/>
      <c r="AF293" s="174"/>
      <c r="AG293" s="174"/>
      <c r="AH293" s="174"/>
      <c r="AI293" s="174"/>
      <c r="AJ293" s="174"/>
    </row>
    <row r="294" spans="2:36" s="31" customFormat="1" ht="15" customHeight="1">
      <c r="B294" s="32"/>
      <c r="C294" s="32"/>
      <c r="E294" s="33"/>
      <c r="F294" s="33"/>
      <c r="G294" s="33"/>
      <c r="J294" s="33"/>
      <c r="K294" s="33"/>
      <c r="L294" s="33"/>
      <c r="O294" s="33"/>
      <c r="P294" s="33"/>
      <c r="Q294" s="33"/>
      <c r="R294" s="33"/>
      <c r="AD294" s="173"/>
      <c r="AE294" s="174"/>
      <c r="AF294" s="174"/>
      <c r="AG294" s="174"/>
      <c r="AH294" s="174"/>
      <c r="AI294" s="174"/>
      <c r="AJ294" s="174"/>
    </row>
    <row r="295" spans="2:36" s="11" customFormat="1" ht="15" customHeight="1">
      <c r="B295" s="12" t="s">
        <v>41</v>
      </c>
      <c r="C295" s="13"/>
      <c r="D295" s="94" t="s">
        <v>237</v>
      </c>
      <c r="E295" s="95"/>
      <c r="F295" s="95"/>
      <c r="G295" s="95"/>
      <c r="H295" s="96"/>
      <c r="I295" s="94" t="s">
        <v>238</v>
      </c>
      <c r="J295" s="95"/>
      <c r="K295" s="95"/>
      <c r="L295" s="95"/>
      <c r="M295" s="96"/>
      <c r="N295" s="94" t="s">
        <v>239</v>
      </c>
      <c r="O295" s="95"/>
      <c r="P295" s="95"/>
      <c r="Q295" s="95"/>
      <c r="R295" s="96"/>
      <c r="S295" s="14"/>
      <c r="T295" s="15" t="s">
        <v>21</v>
      </c>
      <c r="U295" s="15"/>
      <c r="V295" s="94" t="s">
        <v>22</v>
      </c>
      <c r="W295" s="96"/>
      <c r="AA295" s="16"/>
      <c r="AD295" s="173"/>
      <c r="AE295" s="174"/>
      <c r="AF295" s="174"/>
      <c r="AG295" s="174"/>
      <c r="AH295" s="174"/>
      <c r="AI295" s="174"/>
      <c r="AJ295" s="174"/>
    </row>
    <row r="296" spans="2:36" s="11" customFormat="1" ht="15" customHeight="1">
      <c r="B296" s="97" t="s">
        <v>107</v>
      </c>
      <c r="C296" s="100" t="s">
        <v>234</v>
      </c>
      <c r="D296" s="68"/>
      <c r="E296" s="69"/>
      <c r="F296" s="69"/>
      <c r="G296" s="69"/>
      <c r="H296" s="70"/>
      <c r="I296" s="17" t="str">
        <f>IF(I297="","",IF(I297&gt;M297,"○","×"))</f>
        <v>○</v>
      </c>
      <c r="J296" s="18">
        <v>15</v>
      </c>
      <c r="K296" s="19" t="s">
        <v>25</v>
      </c>
      <c r="L296" s="18">
        <v>5</v>
      </c>
      <c r="M296" s="20"/>
      <c r="N296" s="21" t="str">
        <f>IF(N297="","",IF(N297&gt;R297,"○","×"))</f>
        <v>○</v>
      </c>
      <c r="O296" s="18">
        <v>15</v>
      </c>
      <c r="P296" s="19" t="s">
        <v>25</v>
      </c>
      <c r="Q296" s="18">
        <v>4</v>
      </c>
      <c r="R296" s="20"/>
      <c r="S296" s="57">
        <f>IF(I296="","",COUNTIF(I296:R296,"○"))</f>
        <v>2</v>
      </c>
      <c r="T296" s="60" t="s">
        <v>24</v>
      </c>
      <c r="U296" s="63">
        <f>IF(I296="","",COUNTIF(I296:R296,"×"))</f>
        <v>0</v>
      </c>
      <c r="V296" s="57">
        <f>IF(AD297="","",RANK(AD297,AD296:AD304))</f>
        <v>1</v>
      </c>
      <c r="W296" s="63"/>
      <c r="X296" s="22"/>
      <c r="Y296" s="22"/>
      <c r="Z296" s="16"/>
      <c r="AA296" s="16"/>
      <c r="AD296" s="173"/>
      <c r="AE296" s="174">
        <f>IF(J296="","",IF(J296&gt;L296,1,0))</f>
        <v>1</v>
      </c>
      <c r="AF296" s="174">
        <f>IF(L296="","",IF(J296&lt;L296,1,0))</f>
        <v>0</v>
      </c>
      <c r="AG296" s="174">
        <f>IF(O296="","",IF(O296&gt;Q296,1,0))</f>
        <v>1</v>
      </c>
      <c r="AH296" s="174">
        <f>IF(Q296="","",IF(O296&lt;Q296,1,0))</f>
        <v>0</v>
      </c>
      <c r="AI296" s="174"/>
      <c r="AJ296" s="174"/>
    </row>
    <row r="297" spans="2:36" s="11" customFormat="1" ht="15" customHeight="1">
      <c r="B297" s="98"/>
      <c r="C297" s="66"/>
      <c r="D297" s="71"/>
      <c r="E297" s="72"/>
      <c r="F297" s="72"/>
      <c r="G297" s="72"/>
      <c r="H297" s="73"/>
      <c r="I297" s="103">
        <f>IF(J296="","",SUM(AE296:AE298))</f>
        <v>2</v>
      </c>
      <c r="J297" s="22">
        <v>15</v>
      </c>
      <c r="K297" s="19" t="s">
        <v>25</v>
      </c>
      <c r="L297" s="22">
        <v>6</v>
      </c>
      <c r="M297" s="105">
        <f>IF(L296="","",SUM(AF296:AF298))</f>
        <v>0</v>
      </c>
      <c r="N297" s="103">
        <f>IF(O296="","",SUM(AG296:AG298))</f>
        <v>2</v>
      </c>
      <c r="O297" s="23">
        <v>15</v>
      </c>
      <c r="P297" s="19" t="s">
        <v>25</v>
      </c>
      <c r="Q297" s="23">
        <v>13</v>
      </c>
      <c r="R297" s="105">
        <f>IF(Q296="","",SUM(AH296:AH298))</f>
        <v>0</v>
      </c>
      <c r="S297" s="58"/>
      <c r="T297" s="61"/>
      <c r="U297" s="101"/>
      <c r="V297" s="58"/>
      <c r="W297" s="101"/>
      <c r="X297" s="22"/>
      <c r="Y297" s="22"/>
      <c r="Z297" s="16"/>
      <c r="AA297" s="16"/>
      <c r="AD297" s="173">
        <f>IF(S296="","",S296*1000+(I297+N297)*100+((I297+N297)-(M297+R297))*10+((SUM(J296:J298)+SUM(O296:O298))-(SUM(L296:L298)+SUM(Q296:Q298))))</f>
        <v>2472</v>
      </c>
      <c r="AE297" s="174">
        <f>IF(J297="","",IF(J297&gt;L297,1,0))</f>
        <v>1</v>
      </c>
      <c r="AF297" s="174">
        <f>IF(L297="","",IF(J297&lt;L297,1,0))</f>
        <v>0</v>
      </c>
      <c r="AG297" s="174">
        <f>IF(O297="","",IF(O297&gt;Q297,1,0))</f>
        <v>1</v>
      </c>
      <c r="AH297" s="174">
        <f>IF(Q297="","",IF(O297&lt;Q297,1,0))</f>
        <v>0</v>
      </c>
      <c r="AI297" s="174"/>
      <c r="AJ297" s="174"/>
    </row>
    <row r="298" spans="2:36" s="11" customFormat="1" ht="15" customHeight="1">
      <c r="B298" s="99"/>
      <c r="C298" s="67"/>
      <c r="D298" s="74"/>
      <c r="E298" s="75"/>
      <c r="F298" s="75"/>
      <c r="G298" s="75"/>
      <c r="H298" s="56"/>
      <c r="I298" s="104"/>
      <c r="J298" s="24"/>
      <c r="K298" s="19" t="s">
        <v>25</v>
      </c>
      <c r="L298" s="24"/>
      <c r="M298" s="106"/>
      <c r="N298" s="104"/>
      <c r="O298" s="25"/>
      <c r="P298" s="19" t="s">
        <v>25</v>
      </c>
      <c r="Q298" s="25"/>
      <c r="R298" s="106"/>
      <c r="S298" s="59"/>
      <c r="T298" s="62"/>
      <c r="U298" s="102"/>
      <c r="V298" s="59"/>
      <c r="W298" s="102"/>
      <c r="X298" s="22"/>
      <c r="Y298" s="22"/>
      <c r="Z298" s="26"/>
      <c r="AA298" s="26"/>
      <c r="AD298" s="173"/>
      <c r="AE298" s="174">
        <f>IF(J298="","",IF(J298&gt;L298,1,0))</f>
      </c>
      <c r="AF298" s="174">
        <f>IF(L298="","",IF(J298&lt;L298,1,0))</f>
      </c>
      <c r="AG298" s="174">
        <f>IF(O298="","",IF(O298&gt;Q298,1,0))</f>
      </c>
      <c r="AH298" s="174">
        <f>IF(Q298="","",IF(O298&lt;Q298,1,0))</f>
      </c>
      <c r="AI298" s="174"/>
      <c r="AJ298" s="174"/>
    </row>
    <row r="299" spans="2:36" s="11" customFormat="1" ht="15" customHeight="1">
      <c r="B299" s="97" t="s">
        <v>125</v>
      </c>
      <c r="C299" s="100" t="s">
        <v>235</v>
      </c>
      <c r="D299" s="17" t="str">
        <f>IF(E299="","",IF(D300&gt;H300,"○","×"))</f>
        <v>×</v>
      </c>
      <c r="E299" s="18">
        <f>IF(L296="","",L296)</f>
        <v>5</v>
      </c>
      <c r="F299" s="27" t="s">
        <v>34</v>
      </c>
      <c r="G299" s="18">
        <f>IF(J296="","",J296)</f>
        <v>15</v>
      </c>
      <c r="H299" s="28"/>
      <c r="I299" s="68"/>
      <c r="J299" s="69"/>
      <c r="K299" s="69"/>
      <c r="L299" s="69"/>
      <c r="M299" s="70"/>
      <c r="N299" s="17" t="str">
        <f>IF(O299="","",IF(N300&gt;R300,"○","×"))</f>
        <v>○</v>
      </c>
      <c r="O299" s="18">
        <v>15</v>
      </c>
      <c r="P299" s="27" t="s">
        <v>25</v>
      </c>
      <c r="Q299" s="18">
        <v>10</v>
      </c>
      <c r="R299" s="29"/>
      <c r="S299" s="57">
        <f>IF(D299="","",COUNTIF(D299:R301,"○"))</f>
        <v>1</v>
      </c>
      <c r="T299" s="60" t="s">
        <v>24</v>
      </c>
      <c r="U299" s="63">
        <f>IF(D299="","",COUNTIF(D299:R301,"×"))</f>
        <v>1</v>
      </c>
      <c r="V299" s="57">
        <f>IF(AD300="","",RANK(AD300,AD296:AD304))</f>
        <v>2</v>
      </c>
      <c r="W299" s="63"/>
      <c r="X299" s="22"/>
      <c r="Y299" s="22"/>
      <c r="Z299" s="26"/>
      <c r="AA299" s="26"/>
      <c r="AD299" s="173"/>
      <c r="AE299" s="174">
        <f>IF(O299="","",IF(O299&gt;Q299,1,0))</f>
        <v>1</v>
      </c>
      <c r="AF299" s="174">
        <f>IF(Q299="","",IF(O299&lt;Q299,1,0))</f>
        <v>0</v>
      </c>
      <c r="AG299" s="174"/>
      <c r="AH299" s="174"/>
      <c r="AI299" s="174"/>
      <c r="AJ299" s="174"/>
    </row>
    <row r="300" spans="2:36" s="11" customFormat="1" ht="15" customHeight="1">
      <c r="B300" s="98"/>
      <c r="C300" s="66"/>
      <c r="D300" s="103">
        <f>M297</f>
        <v>0</v>
      </c>
      <c r="E300" s="22">
        <f>IF(L297="","",L297)</f>
        <v>6</v>
      </c>
      <c r="F300" s="19" t="s">
        <v>25</v>
      </c>
      <c r="G300" s="22">
        <f>IF(J297="","",J297)</f>
        <v>15</v>
      </c>
      <c r="H300" s="105">
        <f>I297</f>
        <v>2</v>
      </c>
      <c r="I300" s="71"/>
      <c r="J300" s="72"/>
      <c r="K300" s="72"/>
      <c r="L300" s="72"/>
      <c r="M300" s="73"/>
      <c r="N300" s="103">
        <f>IF(O299="","",SUM(AE299:AE301))</f>
        <v>2</v>
      </c>
      <c r="O300" s="22">
        <v>15</v>
      </c>
      <c r="P300" s="19" t="s">
        <v>25</v>
      </c>
      <c r="Q300" s="22">
        <v>12</v>
      </c>
      <c r="R300" s="105">
        <f>IF(Q299="","",SUM(AF299:AF301))</f>
        <v>0</v>
      </c>
      <c r="S300" s="58"/>
      <c r="T300" s="61"/>
      <c r="U300" s="101"/>
      <c r="V300" s="58"/>
      <c r="W300" s="101"/>
      <c r="X300" s="22"/>
      <c r="Y300" s="22"/>
      <c r="Z300" s="26"/>
      <c r="AA300" s="26"/>
      <c r="AD300" s="173">
        <f>IF(S299="","",S299*1000+(D300+N300)*100+((D300+N300)-(H300+R300))*10+((SUM(E299:E301)+SUM(O299:O301))-(SUM(G299:G301)+SUM(Q299:Q301))))</f>
        <v>1189</v>
      </c>
      <c r="AE300" s="174">
        <f>IF(O300="","",IF(O300&gt;Q300,1,0))</f>
        <v>1</v>
      </c>
      <c r="AF300" s="174">
        <f>IF(Q300="","",IF(O300&lt;Q300,1,0))</f>
        <v>0</v>
      </c>
      <c r="AG300" s="174"/>
      <c r="AH300" s="174"/>
      <c r="AI300" s="174"/>
      <c r="AJ300" s="174"/>
    </row>
    <row r="301" spans="2:36" s="11" customFormat="1" ht="15" customHeight="1">
      <c r="B301" s="99"/>
      <c r="C301" s="67"/>
      <c r="D301" s="104"/>
      <c r="E301" s="24">
        <f>IF(L298="","",L298)</f>
      </c>
      <c r="F301" s="30" t="s">
        <v>25</v>
      </c>
      <c r="G301" s="24">
        <f>IF(J298="","",J298)</f>
      </c>
      <c r="H301" s="106"/>
      <c r="I301" s="74"/>
      <c r="J301" s="75"/>
      <c r="K301" s="75"/>
      <c r="L301" s="75"/>
      <c r="M301" s="56"/>
      <c r="N301" s="104"/>
      <c r="O301" s="24"/>
      <c r="P301" s="19" t="s">
        <v>25</v>
      </c>
      <c r="Q301" s="24"/>
      <c r="R301" s="106"/>
      <c r="S301" s="59"/>
      <c r="T301" s="62"/>
      <c r="U301" s="102"/>
      <c r="V301" s="59"/>
      <c r="W301" s="102"/>
      <c r="X301" s="22"/>
      <c r="Y301" s="22"/>
      <c r="Z301" s="26"/>
      <c r="AA301" s="26"/>
      <c r="AD301" s="173"/>
      <c r="AE301" s="174">
        <f>IF(O301="","",IF(O301&gt;Q301,1,0))</f>
      </c>
      <c r="AF301" s="174">
        <f>IF(Q301="","",IF(O301&lt;Q301,1,0))</f>
      </c>
      <c r="AG301" s="174"/>
      <c r="AH301" s="174"/>
      <c r="AI301" s="174"/>
      <c r="AJ301" s="174"/>
    </row>
    <row r="302" spans="2:36" s="11" customFormat="1" ht="15" customHeight="1">
      <c r="B302" s="98" t="s">
        <v>124</v>
      </c>
      <c r="C302" s="100" t="s">
        <v>236</v>
      </c>
      <c r="D302" s="17" t="str">
        <f>IF(E302="","",IF(D303&gt;H303,"○","×"))</f>
        <v>×</v>
      </c>
      <c r="E302" s="18">
        <f>IF(Q296="","",Q296)</f>
        <v>4</v>
      </c>
      <c r="F302" s="27" t="s">
        <v>25</v>
      </c>
      <c r="G302" s="18">
        <f>IF(O296="","",O296)</f>
        <v>15</v>
      </c>
      <c r="H302" s="29"/>
      <c r="I302" s="17" t="str">
        <f>IF(J302="","",IF(I303&gt;M303,"○","×"))</f>
        <v>×</v>
      </c>
      <c r="J302" s="18">
        <f>IF(Q299="","",Q299)</f>
        <v>10</v>
      </c>
      <c r="K302" s="19" t="s">
        <v>25</v>
      </c>
      <c r="L302" s="18">
        <f>IF(O299="","",O299)</f>
        <v>15</v>
      </c>
      <c r="M302" s="29"/>
      <c r="N302" s="68"/>
      <c r="O302" s="69"/>
      <c r="P302" s="69"/>
      <c r="Q302" s="69"/>
      <c r="R302" s="70"/>
      <c r="S302" s="57">
        <f>IF(D302="","",COUNTIF(D302:M302,"○"))</f>
        <v>0</v>
      </c>
      <c r="T302" s="60" t="s">
        <v>24</v>
      </c>
      <c r="U302" s="63">
        <f>IF(D302="","",COUNTIF(D302:M302,"×"))</f>
        <v>2</v>
      </c>
      <c r="V302" s="57">
        <f>IF(AD303="","",RANK(AD303,AD296:AD304))</f>
        <v>3</v>
      </c>
      <c r="W302" s="63"/>
      <c r="X302" s="22"/>
      <c r="Y302" s="22"/>
      <c r="Z302" s="26"/>
      <c r="AA302" s="26"/>
      <c r="AD302" s="173"/>
      <c r="AE302" s="174"/>
      <c r="AF302" s="174"/>
      <c r="AG302" s="174"/>
      <c r="AH302" s="174"/>
      <c r="AI302" s="174"/>
      <c r="AJ302" s="174"/>
    </row>
    <row r="303" spans="2:36" s="11" customFormat="1" ht="15" customHeight="1">
      <c r="B303" s="98"/>
      <c r="C303" s="66"/>
      <c r="D303" s="103">
        <f>R297</f>
        <v>0</v>
      </c>
      <c r="E303" s="22">
        <f>IF(Q297="","",Q297)</f>
        <v>13</v>
      </c>
      <c r="F303" s="19" t="s">
        <v>25</v>
      </c>
      <c r="G303" s="22">
        <f>IF(O297="","",O297)</f>
        <v>15</v>
      </c>
      <c r="H303" s="105">
        <f>N297</f>
        <v>2</v>
      </c>
      <c r="I303" s="103">
        <f>R300</f>
        <v>0</v>
      </c>
      <c r="J303" s="22">
        <f>IF(Q300="","",Q300)</f>
        <v>12</v>
      </c>
      <c r="K303" s="19" t="s">
        <v>25</v>
      </c>
      <c r="L303" s="23">
        <f>IF(O300="","",O300)</f>
        <v>15</v>
      </c>
      <c r="M303" s="105">
        <f>N300</f>
        <v>2</v>
      </c>
      <c r="N303" s="71"/>
      <c r="O303" s="72"/>
      <c r="P303" s="72"/>
      <c r="Q303" s="72"/>
      <c r="R303" s="73"/>
      <c r="S303" s="58"/>
      <c r="T303" s="61"/>
      <c r="U303" s="101"/>
      <c r="V303" s="58"/>
      <c r="W303" s="101"/>
      <c r="X303" s="22"/>
      <c r="Y303" s="22"/>
      <c r="Z303" s="26"/>
      <c r="AA303" s="26"/>
      <c r="AD303" s="173">
        <f>IF(S302="","",S302*1000+(D303+I303)*100+((D303+I303)-(H303+M303))*10+((SUM(E302:E304)+SUM(J302:J304))-(SUM(G302:G304)+SUM(L302:L304))))</f>
        <v>-61</v>
      </c>
      <c r="AE303" s="174"/>
      <c r="AF303" s="174"/>
      <c r="AG303" s="174"/>
      <c r="AH303" s="174"/>
      <c r="AI303" s="174"/>
      <c r="AJ303" s="174"/>
    </row>
    <row r="304" spans="2:36" s="11" customFormat="1" ht="15" customHeight="1">
      <c r="B304" s="99"/>
      <c r="C304" s="67"/>
      <c r="D304" s="104"/>
      <c r="E304" s="24">
        <f>IF(Q298="","",Q298)</f>
      </c>
      <c r="F304" s="30" t="s">
        <v>25</v>
      </c>
      <c r="G304" s="24">
        <f>IF(O298="","",O298)</f>
      </c>
      <c r="H304" s="106"/>
      <c r="I304" s="104"/>
      <c r="J304" s="24">
        <f>IF(Q301="","",Q301)</f>
      </c>
      <c r="K304" s="19" t="s">
        <v>25</v>
      </c>
      <c r="L304" s="25">
        <f>IF(O301="","",O301)</f>
      </c>
      <c r="M304" s="106"/>
      <c r="N304" s="74"/>
      <c r="O304" s="75"/>
      <c r="P304" s="75"/>
      <c r="Q304" s="75"/>
      <c r="R304" s="56"/>
      <c r="S304" s="59"/>
      <c r="T304" s="62"/>
      <c r="U304" s="102"/>
      <c r="V304" s="59"/>
      <c r="W304" s="102"/>
      <c r="X304" s="22"/>
      <c r="Y304" s="22"/>
      <c r="Z304" s="26"/>
      <c r="AA304" s="26"/>
      <c r="AD304" s="173"/>
      <c r="AE304" s="174"/>
      <c r="AF304" s="174"/>
      <c r="AG304" s="174"/>
      <c r="AH304" s="174"/>
      <c r="AI304" s="174"/>
      <c r="AJ304" s="174"/>
    </row>
    <row r="305" spans="2:36" s="31" customFormat="1" ht="15" customHeight="1">
      <c r="B305" s="32"/>
      <c r="C305" s="32"/>
      <c r="K305" s="34"/>
      <c r="AD305" s="173"/>
      <c r="AE305" s="174"/>
      <c r="AF305" s="174"/>
      <c r="AG305" s="174"/>
      <c r="AH305" s="174"/>
      <c r="AI305" s="174"/>
      <c r="AJ305" s="174"/>
    </row>
    <row r="306" spans="2:36" s="11" customFormat="1" ht="15" customHeight="1">
      <c r="B306" s="12" t="s">
        <v>42</v>
      </c>
      <c r="C306" s="13"/>
      <c r="D306" s="94" t="s">
        <v>163</v>
      </c>
      <c r="E306" s="95"/>
      <c r="F306" s="95"/>
      <c r="G306" s="95"/>
      <c r="H306" s="96"/>
      <c r="I306" s="94" t="s">
        <v>243</v>
      </c>
      <c r="J306" s="95"/>
      <c r="K306" s="95"/>
      <c r="L306" s="95"/>
      <c r="M306" s="96"/>
      <c r="N306" s="94" t="s">
        <v>139</v>
      </c>
      <c r="O306" s="95"/>
      <c r="P306" s="95"/>
      <c r="Q306" s="95"/>
      <c r="R306" s="96"/>
      <c r="S306" s="14"/>
      <c r="T306" s="15" t="s">
        <v>21</v>
      </c>
      <c r="U306" s="15"/>
      <c r="V306" s="94" t="s">
        <v>22</v>
      </c>
      <c r="W306" s="96"/>
      <c r="AA306" s="16"/>
      <c r="AD306" s="173"/>
      <c r="AE306" s="174"/>
      <c r="AF306" s="174"/>
      <c r="AG306" s="174"/>
      <c r="AH306" s="174"/>
      <c r="AI306" s="174"/>
      <c r="AJ306" s="174"/>
    </row>
    <row r="307" spans="2:36" s="11" customFormat="1" ht="15" customHeight="1">
      <c r="B307" s="97" t="s">
        <v>98</v>
      </c>
      <c r="C307" s="100" t="s">
        <v>240</v>
      </c>
      <c r="D307" s="68"/>
      <c r="E307" s="69"/>
      <c r="F307" s="69"/>
      <c r="G307" s="69"/>
      <c r="H307" s="70"/>
      <c r="I307" s="17" t="str">
        <f>IF(I308="","",IF(I308&gt;M308,"○","×"))</f>
        <v>○</v>
      </c>
      <c r="J307" s="18">
        <v>15</v>
      </c>
      <c r="K307" s="19" t="s">
        <v>25</v>
      </c>
      <c r="L307" s="18">
        <v>6</v>
      </c>
      <c r="M307" s="20"/>
      <c r="N307" s="21" t="str">
        <f>IF(N308="","",IF(N308&gt;R308,"○","×"))</f>
        <v>○</v>
      </c>
      <c r="O307" s="18">
        <v>15</v>
      </c>
      <c r="P307" s="19" t="s">
        <v>25</v>
      </c>
      <c r="Q307" s="18">
        <v>10</v>
      </c>
      <c r="R307" s="20"/>
      <c r="S307" s="57">
        <f>IF(I307="","",COUNTIF(I307:R307,"○"))</f>
        <v>2</v>
      </c>
      <c r="T307" s="60" t="s">
        <v>24</v>
      </c>
      <c r="U307" s="63">
        <f>IF(I307="","",COUNTIF(I307:R307,"×"))</f>
        <v>0</v>
      </c>
      <c r="V307" s="57">
        <f>IF(AD308="","",RANK(AD308,AD307:AD315))</f>
        <v>1</v>
      </c>
      <c r="W307" s="63"/>
      <c r="X307" s="22"/>
      <c r="Y307" s="22"/>
      <c r="Z307" s="16"/>
      <c r="AA307" s="16"/>
      <c r="AD307" s="173"/>
      <c r="AE307" s="174">
        <f>IF(J307="","",IF(J307&gt;L307,1,0))</f>
        <v>1</v>
      </c>
      <c r="AF307" s="174">
        <f>IF(L307="","",IF(J307&lt;L307,1,0))</f>
        <v>0</v>
      </c>
      <c r="AG307" s="174">
        <f>IF(O307="","",IF(O307&gt;Q307,1,0))</f>
        <v>1</v>
      </c>
      <c r="AH307" s="174">
        <f>IF(Q307="","",IF(O307&lt;Q307,1,0))</f>
        <v>0</v>
      </c>
      <c r="AI307" s="174"/>
      <c r="AJ307" s="174"/>
    </row>
    <row r="308" spans="2:36" s="11" customFormat="1" ht="15" customHeight="1">
      <c r="B308" s="98"/>
      <c r="C308" s="66"/>
      <c r="D308" s="71"/>
      <c r="E308" s="72"/>
      <c r="F308" s="72"/>
      <c r="G308" s="72"/>
      <c r="H308" s="73"/>
      <c r="I308" s="103">
        <f>IF(J307="","",SUM(AE307:AE309))</f>
        <v>2</v>
      </c>
      <c r="J308" s="22">
        <v>15</v>
      </c>
      <c r="K308" s="19" t="s">
        <v>25</v>
      </c>
      <c r="L308" s="22">
        <v>8</v>
      </c>
      <c r="M308" s="105">
        <f>IF(L307="","",SUM(AF307:AF309))</f>
        <v>0</v>
      </c>
      <c r="N308" s="103">
        <f>IF(O307="","",SUM(AG307:AG309))</f>
        <v>2</v>
      </c>
      <c r="O308" s="23">
        <v>15</v>
      </c>
      <c r="P308" s="19" t="s">
        <v>34</v>
      </c>
      <c r="Q308" s="23">
        <v>9</v>
      </c>
      <c r="R308" s="105">
        <f>IF(Q307="","",SUM(AH307:AH309))</f>
        <v>0</v>
      </c>
      <c r="S308" s="58"/>
      <c r="T308" s="61"/>
      <c r="U308" s="101"/>
      <c r="V308" s="58"/>
      <c r="W308" s="101"/>
      <c r="X308" s="22"/>
      <c r="Y308" s="22"/>
      <c r="Z308" s="16"/>
      <c r="AA308" s="16"/>
      <c r="AD308" s="173">
        <f>IF(S307="","",S307*1000+(I308+N308)*100+((I308+N308)-(M308+R308))*10+((SUM(J307:J309)+SUM(O307:O309))-(SUM(L307:L309)+SUM(Q307:Q309))))</f>
        <v>2467</v>
      </c>
      <c r="AE308" s="174">
        <f>IF(J308="","",IF(J308&gt;L308,1,0))</f>
        <v>1</v>
      </c>
      <c r="AF308" s="174">
        <f>IF(L308="","",IF(J308&lt;L308,1,0))</f>
        <v>0</v>
      </c>
      <c r="AG308" s="174">
        <f>IF(O308="","",IF(O308&gt;Q308,1,0))</f>
        <v>1</v>
      </c>
      <c r="AH308" s="174">
        <f>IF(Q308="","",IF(O308&lt;Q308,1,0))</f>
        <v>0</v>
      </c>
      <c r="AI308" s="174"/>
      <c r="AJ308" s="174"/>
    </row>
    <row r="309" spans="2:36" s="11" customFormat="1" ht="15" customHeight="1">
      <c r="B309" s="99"/>
      <c r="C309" s="67"/>
      <c r="D309" s="74"/>
      <c r="E309" s="75"/>
      <c r="F309" s="75"/>
      <c r="G309" s="75"/>
      <c r="H309" s="56"/>
      <c r="I309" s="104"/>
      <c r="J309" s="24"/>
      <c r="K309" s="19" t="s">
        <v>25</v>
      </c>
      <c r="L309" s="24"/>
      <c r="M309" s="106"/>
      <c r="N309" s="104"/>
      <c r="O309" s="25"/>
      <c r="P309" s="19" t="s">
        <v>25</v>
      </c>
      <c r="Q309" s="25"/>
      <c r="R309" s="106"/>
      <c r="S309" s="59"/>
      <c r="T309" s="62"/>
      <c r="U309" s="102"/>
      <c r="V309" s="59"/>
      <c r="W309" s="102"/>
      <c r="X309" s="22"/>
      <c r="Y309" s="22"/>
      <c r="Z309" s="26"/>
      <c r="AA309" s="26"/>
      <c r="AD309" s="173"/>
      <c r="AE309" s="174">
        <f>IF(J309="","",IF(J309&gt;L309,1,0))</f>
      </c>
      <c r="AF309" s="174">
        <f>IF(L309="","",IF(J309&lt;L309,1,0))</f>
      </c>
      <c r="AG309" s="174">
        <f>IF(O309="","",IF(O309&gt;Q309,1,0))</f>
      </c>
      <c r="AH309" s="174">
        <f>IF(Q309="","",IF(O309&lt;Q309,1,0))</f>
      </c>
      <c r="AI309" s="174"/>
      <c r="AJ309" s="174"/>
    </row>
    <row r="310" spans="2:36" s="11" customFormat="1" ht="15" customHeight="1">
      <c r="B310" s="97" t="s">
        <v>99</v>
      </c>
      <c r="C310" s="100" t="s">
        <v>241</v>
      </c>
      <c r="D310" s="17" t="str">
        <f>IF(E310="","",IF(D311&gt;H311,"○","×"))</f>
        <v>×</v>
      </c>
      <c r="E310" s="18">
        <f>IF(L307="","",L307)</f>
        <v>6</v>
      </c>
      <c r="F310" s="27" t="s">
        <v>25</v>
      </c>
      <c r="G310" s="18">
        <f>IF(J307="","",J307)</f>
        <v>15</v>
      </c>
      <c r="H310" s="28"/>
      <c r="I310" s="68"/>
      <c r="J310" s="69"/>
      <c r="K310" s="69"/>
      <c r="L310" s="69"/>
      <c r="M310" s="70"/>
      <c r="N310" s="17" t="str">
        <f>IF(O310="","",IF(N311&gt;R311,"○","×"))</f>
        <v>○</v>
      </c>
      <c r="O310" s="18">
        <v>15</v>
      </c>
      <c r="P310" s="27" t="s">
        <v>25</v>
      </c>
      <c r="Q310" s="18">
        <v>7</v>
      </c>
      <c r="R310" s="29"/>
      <c r="S310" s="57">
        <f>IF(D310="","",COUNTIF(D310:R312,"○"))</f>
        <v>1</v>
      </c>
      <c r="T310" s="60" t="s">
        <v>24</v>
      </c>
      <c r="U310" s="63">
        <f>IF(D310="","",COUNTIF(D310:R312,"×"))</f>
        <v>1</v>
      </c>
      <c r="V310" s="57">
        <f>IF(AD311="","",RANK(AD311,AD307:AD315))</f>
        <v>2</v>
      </c>
      <c r="W310" s="63"/>
      <c r="X310" s="22"/>
      <c r="Y310" s="22"/>
      <c r="Z310" s="26"/>
      <c r="AA310" s="26"/>
      <c r="AD310" s="173"/>
      <c r="AE310" s="174">
        <f>IF(O310="","",IF(O310&gt;Q310,1,0))</f>
        <v>1</v>
      </c>
      <c r="AF310" s="174">
        <f>IF(Q310="","",IF(O310&lt;Q310,1,0))</f>
        <v>0</v>
      </c>
      <c r="AG310" s="174"/>
      <c r="AH310" s="174"/>
      <c r="AI310" s="174"/>
      <c r="AJ310" s="174"/>
    </row>
    <row r="311" spans="2:36" s="11" customFormat="1" ht="15" customHeight="1">
      <c r="B311" s="98"/>
      <c r="C311" s="66"/>
      <c r="D311" s="103">
        <f>M308</f>
        <v>0</v>
      </c>
      <c r="E311" s="22">
        <f>IF(L308="","",L308)</f>
        <v>8</v>
      </c>
      <c r="F311" s="19" t="s">
        <v>25</v>
      </c>
      <c r="G311" s="22">
        <f>IF(J308="","",J308)</f>
        <v>15</v>
      </c>
      <c r="H311" s="105">
        <f>I308</f>
        <v>2</v>
      </c>
      <c r="I311" s="71"/>
      <c r="J311" s="72"/>
      <c r="K311" s="72"/>
      <c r="L311" s="72"/>
      <c r="M311" s="73"/>
      <c r="N311" s="103">
        <f>IF(O310="","",SUM(AE310:AE312))</f>
        <v>2</v>
      </c>
      <c r="O311" s="22">
        <v>15</v>
      </c>
      <c r="P311" s="19" t="s">
        <v>25</v>
      </c>
      <c r="Q311" s="22">
        <v>12</v>
      </c>
      <c r="R311" s="105">
        <f>IF(Q310="","",SUM(AF310:AF312))</f>
        <v>0</v>
      </c>
      <c r="S311" s="58"/>
      <c r="T311" s="61"/>
      <c r="U311" s="101"/>
      <c r="V311" s="58"/>
      <c r="W311" s="101"/>
      <c r="X311" s="22"/>
      <c r="Y311" s="22"/>
      <c r="Z311" s="26"/>
      <c r="AA311" s="26"/>
      <c r="AD311" s="173">
        <f>IF(S310="","",S310*1000+(D311+N311)*100+((D311+N311)-(H311+R311))*10+((SUM(E310:E312)+SUM(O310:O312))-(SUM(G310:G312)+SUM(Q310:Q312))))</f>
        <v>1195</v>
      </c>
      <c r="AE311" s="174">
        <f>IF(O311="","",IF(O311&gt;Q311,1,0))</f>
        <v>1</v>
      </c>
      <c r="AF311" s="174">
        <f>IF(Q311="","",IF(O311&lt;Q311,1,0))</f>
        <v>0</v>
      </c>
      <c r="AG311" s="174"/>
      <c r="AH311" s="174"/>
      <c r="AI311" s="174"/>
      <c r="AJ311" s="174"/>
    </row>
    <row r="312" spans="2:36" s="11" customFormat="1" ht="15" customHeight="1">
      <c r="B312" s="99"/>
      <c r="C312" s="67"/>
      <c r="D312" s="104"/>
      <c r="E312" s="24">
        <f>IF(L309="","",L309)</f>
      </c>
      <c r="F312" s="30" t="s">
        <v>25</v>
      </c>
      <c r="G312" s="24">
        <f>IF(J309="","",J309)</f>
      </c>
      <c r="H312" s="106"/>
      <c r="I312" s="74"/>
      <c r="J312" s="75"/>
      <c r="K312" s="75"/>
      <c r="L312" s="75"/>
      <c r="M312" s="56"/>
      <c r="N312" s="104"/>
      <c r="O312" s="24"/>
      <c r="P312" s="19" t="s">
        <v>25</v>
      </c>
      <c r="Q312" s="24"/>
      <c r="R312" s="106"/>
      <c r="S312" s="59"/>
      <c r="T312" s="62"/>
      <c r="U312" s="102"/>
      <c r="V312" s="59"/>
      <c r="W312" s="102"/>
      <c r="X312" s="22"/>
      <c r="Y312" s="22"/>
      <c r="Z312" s="26"/>
      <c r="AA312" s="26"/>
      <c r="AD312" s="173"/>
      <c r="AE312" s="174">
        <f>IF(O312="","",IF(O312&gt;Q312,1,0))</f>
      </c>
      <c r="AF312" s="174">
        <f>IF(Q312="","",IF(O312&lt;Q312,1,0))</f>
      </c>
      <c r="AG312" s="174"/>
      <c r="AH312" s="174"/>
      <c r="AI312" s="174"/>
      <c r="AJ312" s="174"/>
    </row>
    <row r="313" spans="2:36" s="11" customFormat="1" ht="15" customHeight="1">
      <c r="B313" s="98" t="s">
        <v>157</v>
      </c>
      <c r="C313" s="100" t="s">
        <v>242</v>
      </c>
      <c r="D313" s="17" t="str">
        <f>IF(E313="","",IF(D314&gt;H314,"○","×"))</f>
        <v>×</v>
      </c>
      <c r="E313" s="18">
        <f>IF(Q307="","",Q307)</f>
        <v>10</v>
      </c>
      <c r="F313" s="27" t="s">
        <v>25</v>
      </c>
      <c r="G313" s="18">
        <f>IF(O307="","",O307)</f>
        <v>15</v>
      </c>
      <c r="H313" s="29"/>
      <c r="I313" s="17" t="str">
        <f>IF(J313="","",IF(I314&gt;M314,"○","×"))</f>
        <v>×</v>
      </c>
      <c r="J313" s="18">
        <f>IF(Q310="","",Q310)</f>
        <v>7</v>
      </c>
      <c r="K313" s="19" t="s">
        <v>25</v>
      </c>
      <c r="L313" s="18">
        <f>IF(O310="","",O310)</f>
        <v>15</v>
      </c>
      <c r="M313" s="29"/>
      <c r="N313" s="68"/>
      <c r="O313" s="69"/>
      <c r="P313" s="69"/>
      <c r="Q313" s="69"/>
      <c r="R313" s="70"/>
      <c r="S313" s="57">
        <f>IF(D313="","",COUNTIF(D313:M313,"○"))</f>
        <v>0</v>
      </c>
      <c r="T313" s="60" t="s">
        <v>24</v>
      </c>
      <c r="U313" s="63">
        <f>IF(D313="","",COUNTIF(D313:M313,"×"))</f>
        <v>2</v>
      </c>
      <c r="V313" s="57">
        <f>IF(AD314="","",RANK(AD314,AD307:AD315))</f>
        <v>3</v>
      </c>
      <c r="W313" s="63"/>
      <c r="X313" s="22"/>
      <c r="Y313" s="22"/>
      <c r="Z313" s="26"/>
      <c r="AA313" s="26"/>
      <c r="AD313" s="173"/>
      <c r="AE313" s="174"/>
      <c r="AF313" s="174"/>
      <c r="AG313" s="174"/>
      <c r="AH313" s="174"/>
      <c r="AI313" s="174"/>
      <c r="AJ313" s="174"/>
    </row>
    <row r="314" spans="2:36" s="11" customFormat="1" ht="15" customHeight="1">
      <c r="B314" s="98"/>
      <c r="C314" s="66"/>
      <c r="D314" s="103">
        <f>R308</f>
        <v>0</v>
      </c>
      <c r="E314" s="22">
        <f>IF(Q308="","",Q308)</f>
        <v>9</v>
      </c>
      <c r="F314" s="19" t="s">
        <v>25</v>
      </c>
      <c r="G314" s="22">
        <f>IF(O308="","",O308)</f>
        <v>15</v>
      </c>
      <c r="H314" s="105">
        <f>N308</f>
        <v>2</v>
      </c>
      <c r="I314" s="103">
        <f>R311</f>
        <v>0</v>
      </c>
      <c r="J314" s="22">
        <f>IF(Q311="","",Q311)</f>
        <v>12</v>
      </c>
      <c r="K314" s="19" t="s">
        <v>25</v>
      </c>
      <c r="L314" s="23">
        <f>IF(O311="","",O311)</f>
        <v>15</v>
      </c>
      <c r="M314" s="105">
        <f>N311</f>
        <v>2</v>
      </c>
      <c r="N314" s="71"/>
      <c r="O314" s="72"/>
      <c r="P314" s="72"/>
      <c r="Q314" s="72"/>
      <c r="R314" s="73"/>
      <c r="S314" s="58"/>
      <c r="T314" s="61"/>
      <c r="U314" s="101"/>
      <c r="V314" s="58"/>
      <c r="W314" s="101"/>
      <c r="X314" s="22"/>
      <c r="Y314" s="22"/>
      <c r="Z314" s="26"/>
      <c r="AA314" s="26"/>
      <c r="AD314" s="173">
        <f>IF(S313="","",S313*1000+(D314+I314)*100+((D314+I314)-(H314+M314))*10+((SUM(E313:E315)+SUM(J313:J315))-(SUM(G313:G315)+SUM(L313:L315))))</f>
        <v>-62</v>
      </c>
      <c r="AE314" s="174"/>
      <c r="AF314" s="174"/>
      <c r="AG314" s="174"/>
      <c r="AH314" s="174"/>
      <c r="AI314" s="174"/>
      <c r="AJ314" s="174"/>
    </row>
    <row r="315" spans="2:36" s="11" customFormat="1" ht="15" customHeight="1">
      <c r="B315" s="99"/>
      <c r="C315" s="67"/>
      <c r="D315" s="104"/>
      <c r="E315" s="24">
        <f>IF(Q309="","",Q309)</f>
      </c>
      <c r="F315" s="30" t="s">
        <v>25</v>
      </c>
      <c r="G315" s="24">
        <f>IF(O309="","",O309)</f>
      </c>
      <c r="H315" s="106"/>
      <c r="I315" s="104"/>
      <c r="J315" s="24">
        <f>IF(Q312="","",Q312)</f>
      </c>
      <c r="K315" s="19" t="s">
        <v>25</v>
      </c>
      <c r="L315" s="25">
        <f>IF(O312="","",O312)</f>
      </c>
      <c r="M315" s="106"/>
      <c r="N315" s="74"/>
      <c r="O315" s="75"/>
      <c r="P315" s="75"/>
      <c r="Q315" s="75"/>
      <c r="R315" s="56"/>
      <c r="S315" s="59"/>
      <c r="T315" s="62"/>
      <c r="U315" s="102"/>
      <c r="V315" s="59"/>
      <c r="W315" s="102"/>
      <c r="X315" s="22"/>
      <c r="Y315" s="22"/>
      <c r="Z315" s="26"/>
      <c r="AA315" s="26"/>
      <c r="AD315" s="173"/>
      <c r="AE315" s="174"/>
      <c r="AF315" s="174"/>
      <c r="AG315" s="174"/>
      <c r="AH315" s="174"/>
      <c r="AI315" s="174"/>
      <c r="AJ315" s="174"/>
    </row>
    <row r="316" ht="13.5">
      <c r="K316" s="42"/>
    </row>
    <row r="317" spans="2:36" s="11" customFormat="1" ht="15" customHeight="1">
      <c r="B317" s="12" t="s">
        <v>37</v>
      </c>
      <c r="C317" s="13"/>
      <c r="D317" s="94" t="s">
        <v>247</v>
      </c>
      <c r="E317" s="95"/>
      <c r="F317" s="95"/>
      <c r="G317" s="95"/>
      <c r="H317" s="96"/>
      <c r="I317" s="94" t="s">
        <v>102</v>
      </c>
      <c r="J317" s="95"/>
      <c r="K317" s="95"/>
      <c r="L317" s="95"/>
      <c r="M317" s="96"/>
      <c r="N317" s="94" t="s">
        <v>222</v>
      </c>
      <c r="O317" s="95"/>
      <c r="P317" s="95"/>
      <c r="Q317" s="95"/>
      <c r="R317" s="96"/>
      <c r="S317" s="14"/>
      <c r="T317" s="15" t="s">
        <v>21</v>
      </c>
      <c r="U317" s="15"/>
      <c r="V317" s="94" t="s">
        <v>22</v>
      </c>
      <c r="W317" s="96"/>
      <c r="AA317" s="16"/>
      <c r="AD317" s="173"/>
      <c r="AE317" s="174"/>
      <c r="AF317" s="174"/>
      <c r="AG317" s="174"/>
      <c r="AH317" s="174"/>
      <c r="AI317" s="174"/>
      <c r="AJ317" s="174"/>
    </row>
    <row r="318" spans="2:36" s="11" customFormat="1" ht="15" customHeight="1">
      <c r="B318" s="97" t="s">
        <v>100</v>
      </c>
      <c r="C318" s="100" t="s">
        <v>244</v>
      </c>
      <c r="D318" s="68"/>
      <c r="E318" s="69"/>
      <c r="F318" s="69"/>
      <c r="G318" s="69"/>
      <c r="H318" s="70"/>
      <c r="I318" s="17" t="str">
        <f>IF(I319="","",IF(I319&gt;M319,"○","×"))</f>
        <v>○</v>
      </c>
      <c r="J318" s="18">
        <v>15</v>
      </c>
      <c r="K318" s="19" t="s">
        <v>25</v>
      </c>
      <c r="L318" s="18">
        <v>9</v>
      </c>
      <c r="M318" s="20"/>
      <c r="N318" s="21" t="str">
        <f>IF(N319="","",IF(N319&gt;R319,"○","×"))</f>
        <v>×</v>
      </c>
      <c r="O318" s="18">
        <v>11</v>
      </c>
      <c r="P318" s="19" t="s">
        <v>25</v>
      </c>
      <c r="Q318" s="18">
        <v>15</v>
      </c>
      <c r="R318" s="20"/>
      <c r="S318" s="57">
        <f>IF(I318="","",COUNTIF(I318:R318,"○"))</f>
        <v>1</v>
      </c>
      <c r="T318" s="60" t="s">
        <v>24</v>
      </c>
      <c r="U318" s="63">
        <f>IF(I318="","",COUNTIF(I318:R318,"×"))</f>
        <v>1</v>
      </c>
      <c r="V318" s="57">
        <f>IF(AD319="","",RANK(AD319,AD318:AD326))</f>
        <v>2</v>
      </c>
      <c r="W318" s="63"/>
      <c r="X318" s="22"/>
      <c r="Y318" s="22"/>
      <c r="Z318" s="16"/>
      <c r="AA318" s="16"/>
      <c r="AD318" s="173"/>
      <c r="AE318" s="174">
        <f>IF(J318="","",IF(J318&gt;L318,1,0))</f>
        <v>1</v>
      </c>
      <c r="AF318" s="174">
        <f>IF(L318="","",IF(J318&lt;L318,1,0))</f>
        <v>0</v>
      </c>
      <c r="AG318" s="174">
        <f>IF(O318="","",IF(O318&gt;Q318,1,0))</f>
        <v>0</v>
      </c>
      <c r="AH318" s="174">
        <f>IF(Q318="","",IF(O318&lt;Q318,1,0))</f>
        <v>1</v>
      </c>
      <c r="AI318" s="174"/>
      <c r="AJ318" s="174"/>
    </row>
    <row r="319" spans="2:36" s="11" customFormat="1" ht="15" customHeight="1">
      <c r="B319" s="98"/>
      <c r="C319" s="66"/>
      <c r="D319" s="71"/>
      <c r="E319" s="72"/>
      <c r="F319" s="72"/>
      <c r="G319" s="72"/>
      <c r="H319" s="73"/>
      <c r="I319" s="103">
        <f>IF(J318="","",SUM(AE318:AE320))</f>
        <v>2</v>
      </c>
      <c r="J319" s="22">
        <v>18</v>
      </c>
      <c r="K319" s="19" t="s">
        <v>25</v>
      </c>
      <c r="L319" s="22">
        <v>16</v>
      </c>
      <c r="M319" s="105">
        <f>IF(L318="","",SUM(AF318:AF320))</f>
        <v>0</v>
      </c>
      <c r="N319" s="103">
        <f>IF(O318="","",SUM(AG318:AG320))</f>
        <v>0</v>
      </c>
      <c r="O319" s="23">
        <v>12</v>
      </c>
      <c r="P319" s="19" t="s">
        <v>25</v>
      </c>
      <c r="Q319" s="23">
        <v>15</v>
      </c>
      <c r="R319" s="105">
        <f>IF(Q318="","",SUM(AH318:AH320))</f>
        <v>2</v>
      </c>
      <c r="S319" s="58"/>
      <c r="T319" s="61"/>
      <c r="U319" s="101"/>
      <c r="V319" s="58"/>
      <c r="W319" s="101"/>
      <c r="X319" s="22"/>
      <c r="Y319" s="22"/>
      <c r="Z319" s="16"/>
      <c r="AA319" s="16"/>
      <c r="AD319" s="173">
        <f>IF(S318="","",S318*1000+(I319+N319)*100+((I319+N319)-(M319+R319))*10+((SUM(J318:J320)+SUM(O318:O320))-(SUM(L318:L320)+SUM(Q318:Q320))))</f>
        <v>1201</v>
      </c>
      <c r="AE319" s="174">
        <f>IF(J319="","",IF(J319&gt;L319,1,0))</f>
        <v>1</v>
      </c>
      <c r="AF319" s="174">
        <f>IF(L319="","",IF(J319&lt;L319,1,0))</f>
        <v>0</v>
      </c>
      <c r="AG319" s="174">
        <f>IF(O319="","",IF(O319&gt;Q319,1,0))</f>
        <v>0</v>
      </c>
      <c r="AH319" s="174">
        <f>IF(Q319="","",IF(O319&lt;Q319,1,0))</f>
        <v>1</v>
      </c>
      <c r="AI319" s="174"/>
      <c r="AJ319" s="174"/>
    </row>
    <row r="320" spans="2:36" s="11" customFormat="1" ht="15" customHeight="1">
      <c r="B320" s="99"/>
      <c r="C320" s="67"/>
      <c r="D320" s="74"/>
      <c r="E320" s="75"/>
      <c r="F320" s="75"/>
      <c r="G320" s="75"/>
      <c r="H320" s="56"/>
      <c r="I320" s="104"/>
      <c r="J320" s="24"/>
      <c r="K320" s="19" t="s">
        <v>25</v>
      </c>
      <c r="L320" s="24"/>
      <c r="M320" s="106"/>
      <c r="N320" s="104"/>
      <c r="O320" s="25"/>
      <c r="P320" s="19" t="s">
        <v>25</v>
      </c>
      <c r="Q320" s="25"/>
      <c r="R320" s="106"/>
      <c r="S320" s="59"/>
      <c r="T320" s="62"/>
      <c r="U320" s="102"/>
      <c r="V320" s="59"/>
      <c r="W320" s="102"/>
      <c r="X320" s="22"/>
      <c r="Y320" s="22"/>
      <c r="Z320" s="26"/>
      <c r="AA320" s="26"/>
      <c r="AD320" s="173"/>
      <c r="AE320" s="174">
        <f>IF(J320="","",IF(J320&gt;L320,1,0))</f>
      </c>
      <c r="AF320" s="174">
        <f>IF(L320="","",IF(J320&lt;L320,1,0))</f>
      </c>
      <c r="AG320" s="174">
        <f>IF(O320="","",IF(O320&gt;Q320,1,0))</f>
      </c>
      <c r="AH320" s="174">
        <f>IF(Q320="","",IF(O320&lt;Q320,1,0))</f>
      </c>
      <c r="AI320" s="174"/>
      <c r="AJ320" s="174"/>
    </row>
    <row r="321" spans="2:36" s="11" customFormat="1" ht="15" customHeight="1">
      <c r="B321" s="97" t="s">
        <v>107</v>
      </c>
      <c r="C321" s="100" t="s">
        <v>245</v>
      </c>
      <c r="D321" s="17" t="str">
        <f>IF(E321="","",IF(D322&gt;H322,"○","×"))</f>
        <v>×</v>
      </c>
      <c r="E321" s="18">
        <f>IF(L318="","",L318)</f>
        <v>9</v>
      </c>
      <c r="F321" s="27" t="s">
        <v>25</v>
      </c>
      <c r="G321" s="18">
        <f>IF(J318="","",J318)</f>
        <v>15</v>
      </c>
      <c r="H321" s="28"/>
      <c r="I321" s="68"/>
      <c r="J321" s="69"/>
      <c r="K321" s="69"/>
      <c r="L321" s="69"/>
      <c r="M321" s="70"/>
      <c r="N321" s="17" t="str">
        <f>IF(O321="","",IF(N322&gt;R322,"○","×"))</f>
        <v>×</v>
      </c>
      <c r="O321" s="18">
        <v>10</v>
      </c>
      <c r="P321" s="27" t="s">
        <v>25</v>
      </c>
      <c r="Q321" s="18">
        <v>15</v>
      </c>
      <c r="R321" s="29"/>
      <c r="S321" s="57">
        <f>IF(D321="","",COUNTIF(D321:R323,"○"))</f>
        <v>0</v>
      </c>
      <c r="T321" s="60" t="s">
        <v>24</v>
      </c>
      <c r="U321" s="63">
        <f>IF(D321="","",COUNTIF(D321:R323,"×"))</f>
        <v>2</v>
      </c>
      <c r="V321" s="57">
        <f>IF(AD322="","",RANK(AD322,AD318:AD326))</f>
        <v>3</v>
      </c>
      <c r="W321" s="63"/>
      <c r="X321" s="22"/>
      <c r="Y321" s="22"/>
      <c r="Z321" s="26"/>
      <c r="AA321" s="26"/>
      <c r="AD321" s="173"/>
      <c r="AE321" s="174">
        <f>IF(O321="","",IF(O321&gt;Q321,1,0))</f>
        <v>0</v>
      </c>
      <c r="AF321" s="174">
        <f>IF(Q321="","",IF(O321&lt;Q321,1,0))</f>
        <v>1</v>
      </c>
      <c r="AG321" s="174"/>
      <c r="AH321" s="174"/>
      <c r="AI321" s="174"/>
      <c r="AJ321" s="174"/>
    </row>
    <row r="322" spans="2:36" s="11" customFormat="1" ht="15" customHeight="1">
      <c r="B322" s="98"/>
      <c r="C322" s="66"/>
      <c r="D322" s="103">
        <f>M319</f>
        <v>0</v>
      </c>
      <c r="E322" s="22">
        <f>IF(L319="","",L319)</f>
        <v>16</v>
      </c>
      <c r="F322" s="19" t="s">
        <v>25</v>
      </c>
      <c r="G322" s="22">
        <f>IF(J319="","",J319)</f>
        <v>18</v>
      </c>
      <c r="H322" s="105">
        <f>I319</f>
        <v>2</v>
      </c>
      <c r="I322" s="71"/>
      <c r="J322" s="72"/>
      <c r="K322" s="72"/>
      <c r="L322" s="72"/>
      <c r="M322" s="73"/>
      <c r="N322" s="103">
        <f>IF(O321="","",SUM(AE321:AE323))</f>
        <v>0</v>
      </c>
      <c r="O322" s="22">
        <v>10</v>
      </c>
      <c r="P322" s="19" t="s">
        <v>44</v>
      </c>
      <c r="Q322" s="22">
        <v>15</v>
      </c>
      <c r="R322" s="105">
        <f>IF(Q321="","",SUM(AF321:AF323))</f>
        <v>2</v>
      </c>
      <c r="S322" s="58"/>
      <c r="T322" s="61"/>
      <c r="U322" s="101"/>
      <c r="V322" s="58"/>
      <c r="W322" s="101"/>
      <c r="X322" s="22"/>
      <c r="Y322" s="22"/>
      <c r="Z322" s="26"/>
      <c r="AA322" s="26"/>
      <c r="AD322" s="173">
        <f>IF(S321="","",S321*1000+(D322+N322)*100+((D322+N322)-(H322+R322))*10+((SUM(E321:E323)+SUM(O321:O323))-(SUM(G321:G323)+SUM(Q321:Q323))))</f>
        <v>-58</v>
      </c>
      <c r="AE322" s="174">
        <f>IF(O322="","",IF(O322&gt;Q322,1,0))</f>
        <v>0</v>
      </c>
      <c r="AF322" s="174">
        <f>IF(Q322="","",IF(O322&lt;Q322,1,0))</f>
        <v>1</v>
      </c>
      <c r="AG322" s="174"/>
      <c r="AH322" s="174"/>
      <c r="AI322" s="174"/>
      <c r="AJ322" s="174"/>
    </row>
    <row r="323" spans="2:36" s="11" customFormat="1" ht="15" customHeight="1">
      <c r="B323" s="99"/>
      <c r="C323" s="67"/>
      <c r="D323" s="104"/>
      <c r="E323" s="24">
        <f>IF(L320="","",L320)</f>
      </c>
      <c r="F323" s="30" t="s">
        <v>44</v>
      </c>
      <c r="G323" s="24">
        <f>IF(J320="","",J320)</f>
      </c>
      <c r="H323" s="106"/>
      <c r="I323" s="74"/>
      <c r="J323" s="75"/>
      <c r="K323" s="75"/>
      <c r="L323" s="75"/>
      <c r="M323" s="56"/>
      <c r="N323" s="104"/>
      <c r="O323" s="24"/>
      <c r="P323" s="19" t="s">
        <v>44</v>
      </c>
      <c r="Q323" s="24"/>
      <c r="R323" s="106"/>
      <c r="S323" s="59"/>
      <c r="T323" s="62"/>
      <c r="U323" s="102"/>
      <c r="V323" s="59"/>
      <c r="W323" s="102"/>
      <c r="X323" s="22"/>
      <c r="Y323" s="22"/>
      <c r="Z323" s="26"/>
      <c r="AA323" s="26"/>
      <c r="AD323" s="173"/>
      <c r="AE323" s="174">
        <f>IF(O323="","",IF(O323&gt;Q323,1,0))</f>
      </c>
      <c r="AF323" s="174">
        <f>IF(Q323="","",IF(O323&lt;Q323,1,0))</f>
      </c>
      <c r="AG323" s="174"/>
      <c r="AH323" s="174"/>
      <c r="AI323" s="174"/>
      <c r="AJ323" s="174"/>
    </row>
    <row r="324" spans="2:36" s="11" customFormat="1" ht="15" customHeight="1">
      <c r="B324" s="98" t="s">
        <v>124</v>
      </c>
      <c r="C324" s="100" t="s">
        <v>246</v>
      </c>
      <c r="D324" s="17" t="str">
        <f>IF(E324="","",IF(D325&gt;H325,"○","×"))</f>
        <v>○</v>
      </c>
      <c r="E324" s="18">
        <f>IF(Q318="","",Q318)</f>
        <v>15</v>
      </c>
      <c r="F324" s="27" t="s">
        <v>44</v>
      </c>
      <c r="G324" s="18">
        <f>IF(O318="","",O318)</f>
        <v>11</v>
      </c>
      <c r="H324" s="29"/>
      <c r="I324" s="17" t="str">
        <f>IF(J324="","",IF(I325&gt;M325,"○","×"))</f>
        <v>○</v>
      </c>
      <c r="J324" s="18">
        <f>IF(Q321="","",Q321)</f>
        <v>15</v>
      </c>
      <c r="K324" s="19" t="s">
        <v>25</v>
      </c>
      <c r="L324" s="18">
        <f>IF(O321="","",O321)</f>
        <v>10</v>
      </c>
      <c r="M324" s="29"/>
      <c r="N324" s="68"/>
      <c r="O324" s="69"/>
      <c r="P324" s="69"/>
      <c r="Q324" s="69"/>
      <c r="R324" s="70"/>
      <c r="S324" s="57">
        <f>IF(D324="","",COUNTIF(D324:M324,"○"))</f>
        <v>2</v>
      </c>
      <c r="T324" s="60" t="s">
        <v>24</v>
      </c>
      <c r="U324" s="63">
        <f>IF(D324="","",COUNTIF(D324:M324,"×"))</f>
        <v>0</v>
      </c>
      <c r="V324" s="57">
        <f>IF(AD325="","",RANK(AD325,AD318:AD326))</f>
        <v>1</v>
      </c>
      <c r="W324" s="63"/>
      <c r="X324" s="22"/>
      <c r="Y324" s="22"/>
      <c r="Z324" s="26"/>
      <c r="AA324" s="26"/>
      <c r="AD324" s="173"/>
      <c r="AE324" s="174"/>
      <c r="AF324" s="174"/>
      <c r="AG324" s="174"/>
      <c r="AH324" s="174"/>
      <c r="AI324" s="174"/>
      <c r="AJ324" s="174"/>
    </row>
    <row r="325" spans="2:36" s="11" customFormat="1" ht="15" customHeight="1">
      <c r="B325" s="98"/>
      <c r="C325" s="66"/>
      <c r="D325" s="103">
        <f>R319</f>
        <v>2</v>
      </c>
      <c r="E325" s="22">
        <f>IF(Q319="","",Q319)</f>
        <v>15</v>
      </c>
      <c r="F325" s="19" t="s">
        <v>25</v>
      </c>
      <c r="G325" s="22">
        <f>IF(O319="","",O319)</f>
        <v>12</v>
      </c>
      <c r="H325" s="105">
        <f>N319</f>
        <v>0</v>
      </c>
      <c r="I325" s="103">
        <f>R322</f>
        <v>2</v>
      </c>
      <c r="J325" s="22">
        <f>IF(Q322="","",Q322)</f>
        <v>15</v>
      </c>
      <c r="K325" s="19" t="s">
        <v>25</v>
      </c>
      <c r="L325" s="23">
        <f>IF(O322="","",O322)</f>
        <v>10</v>
      </c>
      <c r="M325" s="105">
        <f>N322</f>
        <v>0</v>
      </c>
      <c r="N325" s="71"/>
      <c r="O325" s="72"/>
      <c r="P325" s="72"/>
      <c r="Q325" s="72"/>
      <c r="R325" s="73"/>
      <c r="S325" s="58"/>
      <c r="T325" s="61"/>
      <c r="U325" s="101"/>
      <c r="V325" s="58"/>
      <c r="W325" s="101"/>
      <c r="X325" s="22"/>
      <c r="Y325" s="22"/>
      <c r="Z325" s="26"/>
      <c r="AA325" s="26"/>
      <c r="AD325" s="173">
        <f>IF(S324="","",S324*1000+(D325+I325)*100+((D325+I325)-(H325+M325))*10+((SUM(E324:E326)+SUM(J324:J326))-(SUM(G324:G326)+SUM(L324:L326))))</f>
        <v>2457</v>
      </c>
      <c r="AE325" s="174"/>
      <c r="AF325" s="174"/>
      <c r="AG325" s="174"/>
      <c r="AH325" s="174"/>
      <c r="AI325" s="174"/>
      <c r="AJ325" s="174"/>
    </row>
    <row r="326" spans="2:36" s="11" customFormat="1" ht="15" customHeight="1">
      <c r="B326" s="99"/>
      <c r="C326" s="67"/>
      <c r="D326" s="104"/>
      <c r="E326" s="24">
        <f>IF(Q320="","",Q320)</f>
      </c>
      <c r="F326" s="30" t="s">
        <v>25</v>
      </c>
      <c r="G326" s="24">
        <f>IF(O320="","",O320)</f>
      </c>
      <c r="H326" s="106"/>
      <c r="I326" s="104"/>
      <c r="J326" s="24">
        <f>IF(Q323="","",Q323)</f>
      </c>
      <c r="K326" s="19" t="s">
        <v>25</v>
      </c>
      <c r="L326" s="25">
        <f>IF(O323="","",O323)</f>
      </c>
      <c r="M326" s="106"/>
      <c r="N326" s="74"/>
      <c r="O326" s="75"/>
      <c r="P326" s="75"/>
      <c r="Q326" s="75"/>
      <c r="R326" s="56"/>
      <c r="S326" s="59"/>
      <c r="T326" s="62"/>
      <c r="U326" s="102"/>
      <c r="V326" s="59"/>
      <c r="W326" s="102"/>
      <c r="X326" s="22"/>
      <c r="Y326" s="22"/>
      <c r="Z326" s="26"/>
      <c r="AA326" s="26"/>
      <c r="AD326" s="173"/>
      <c r="AE326" s="174"/>
      <c r="AF326" s="174"/>
      <c r="AG326" s="174"/>
      <c r="AH326" s="174"/>
      <c r="AI326" s="174"/>
      <c r="AJ326" s="174"/>
    </row>
    <row r="327" spans="2:36" s="31" customFormat="1" ht="15" customHeight="1">
      <c r="B327" s="32"/>
      <c r="C327" s="32"/>
      <c r="E327" s="33"/>
      <c r="F327" s="33"/>
      <c r="G327" s="33"/>
      <c r="J327" s="33"/>
      <c r="K327" s="33"/>
      <c r="L327" s="33"/>
      <c r="O327" s="33"/>
      <c r="P327" s="33"/>
      <c r="Q327" s="33"/>
      <c r="R327" s="33"/>
      <c r="AD327" s="173"/>
      <c r="AE327" s="174"/>
      <c r="AF327" s="174"/>
      <c r="AG327" s="174"/>
      <c r="AH327" s="174"/>
      <c r="AI327" s="174"/>
      <c r="AJ327" s="174"/>
    </row>
    <row r="328" spans="2:36" s="11" customFormat="1" ht="15" customHeight="1">
      <c r="B328" s="12" t="s">
        <v>65</v>
      </c>
      <c r="C328" s="13"/>
      <c r="D328" s="94" t="s">
        <v>173</v>
      </c>
      <c r="E328" s="95"/>
      <c r="F328" s="95"/>
      <c r="G328" s="95"/>
      <c r="H328" s="96"/>
      <c r="I328" s="94" t="s">
        <v>251</v>
      </c>
      <c r="J328" s="95"/>
      <c r="K328" s="95"/>
      <c r="L328" s="95"/>
      <c r="M328" s="96"/>
      <c r="N328" s="94" t="s">
        <v>164</v>
      </c>
      <c r="O328" s="95"/>
      <c r="P328" s="95"/>
      <c r="Q328" s="95"/>
      <c r="R328" s="96"/>
      <c r="S328" s="14"/>
      <c r="T328" s="15" t="s">
        <v>21</v>
      </c>
      <c r="U328" s="15"/>
      <c r="V328" s="94" t="s">
        <v>22</v>
      </c>
      <c r="W328" s="96"/>
      <c r="AA328" s="16"/>
      <c r="AD328" s="173"/>
      <c r="AE328" s="174"/>
      <c r="AF328" s="174"/>
      <c r="AG328" s="174"/>
      <c r="AH328" s="174"/>
      <c r="AI328" s="174"/>
      <c r="AJ328" s="174"/>
    </row>
    <row r="329" spans="2:36" s="11" customFormat="1" ht="15" customHeight="1">
      <c r="B329" s="97" t="s">
        <v>124</v>
      </c>
      <c r="C329" s="100" t="s">
        <v>248</v>
      </c>
      <c r="D329" s="68"/>
      <c r="E329" s="69"/>
      <c r="F329" s="69"/>
      <c r="G329" s="69"/>
      <c r="H329" s="70"/>
      <c r="I329" s="17" t="str">
        <f>IF(I330="","",IF(I330&gt;M330,"○","×"))</f>
        <v>○</v>
      </c>
      <c r="J329" s="18">
        <v>15</v>
      </c>
      <c r="K329" s="19" t="s">
        <v>25</v>
      </c>
      <c r="L329" s="18">
        <v>2</v>
      </c>
      <c r="M329" s="20"/>
      <c r="N329" s="21" t="str">
        <f>IF(N330="","",IF(N330&gt;R330,"○","×"))</f>
        <v>○</v>
      </c>
      <c r="O329" s="18">
        <v>15</v>
      </c>
      <c r="P329" s="19" t="s">
        <v>25</v>
      </c>
      <c r="Q329" s="18">
        <v>6</v>
      </c>
      <c r="R329" s="20"/>
      <c r="S329" s="57">
        <f>IF(I329="","",COUNTIF(I329:R329,"○"))</f>
        <v>2</v>
      </c>
      <c r="T329" s="60" t="s">
        <v>24</v>
      </c>
      <c r="U329" s="63">
        <f>IF(I329="","",COUNTIF(I329:R329,"×"))</f>
        <v>0</v>
      </c>
      <c r="V329" s="57">
        <f>IF(AD330="","",RANK(AD330,AD329:AD337))</f>
        <v>1</v>
      </c>
      <c r="W329" s="63"/>
      <c r="X329" s="22"/>
      <c r="Y329" s="22"/>
      <c r="Z329" s="16"/>
      <c r="AA329" s="16"/>
      <c r="AD329" s="173"/>
      <c r="AE329" s="174">
        <f>IF(J329="","",IF(J329&gt;L329,1,0))</f>
        <v>1</v>
      </c>
      <c r="AF329" s="174">
        <f>IF(L329="","",IF(J329&lt;L329,1,0))</f>
        <v>0</v>
      </c>
      <c r="AG329" s="174">
        <f>IF(O329="","",IF(O329&gt;Q329,1,0))</f>
        <v>1</v>
      </c>
      <c r="AH329" s="174">
        <f>IF(Q329="","",IF(O329&lt;Q329,1,0))</f>
        <v>0</v>
      </c>
      <c r="AI329" s="174"/>
      <c r="AJ329" s="174"/>
    </row>
    <row r="330" spans="2:36" s="11" customFormat="1" ht="15" customHeight="1">
      <c r="B330" s="98"/>
      <c r="C330" s="66"/>
      <c r="D330" s="71"/>
      <c r="E330" s="72"/>
      <c r="F330" s="72"/>
      <c r="G330" s="72"/>
      <c r="H330" s="73"/>
      <c r="I330" s="103">
        <f>IF(J329="","",SUM(AE329:AE331))</f>
        <v>2</v>
      </c>
      <c r="J330" s="22">
        <v>15</v>
      </c>
      <c r="K330" s="19" t="s">
        <v>25</v>
      </c>
      <c r="L330" s="22">
        <v>4</v>
      </c>
      <c r="M330" s="105">
        <f>IF(L329="","",SUM(AF329:AF331))</f>
        <v>0</v>
      </c>
      <c r="N330" s="103">
        <f>IF(O329="","",SUM(AG329:AG331))</f>
        <v>2</v>
      </c>
      <c r="O330" s="23">
        <v>15</v>
      </c>
      <c r="P330" s="19" t="s">
        <v>25</v>
      </c>
      <c r="Q330" s="23">
        <v>9</v>
      </c>
      <c r="R330" s="105">
        <f>IF(Q329="","",SUM(AH329:AH331))</f>
        <v>0</v>
      </c>
      <c r="S330" s="58"/>
      <c r="T330" s="61"/>
      <c r="U330" s="101"/>
      <c r="V330" s="58"/>
      <c r="W330" s="101"/>
      <c r="X330" s="22"/>
      <c r="Y330" s="22"/>
      <c r="Z330" s="16"/>
      <c r="AA330" s="16"/>
      <c r="AD330" s="173">
        <f>IF(S329="","",S329*1000+(I330+N330)*100+((I330+N330)-(M330+R330))*10+((SUM(J329:J331)+SUM(O329:O331))-(SUM(L329:L331)+SUM(Q329:Q331))))</f>
        <v>2479</v>
      </c>
      <c r="AE330" s="174">
        <f>IF(J330="","",IF(J330&gt;L330,1,0))</f>
        <v>1</v>
      </c>
      <c r="AF330" s="174">
        <f>IF(L330="","",IF(J330&lt;L330,1,0))</f>
        <v>0</v>
      </c>
      <c r="AG330" s="174">
        <f>IF(O330="","",IF(O330&gt;Q330,1,0))</f>
        <v>1</v>
      </c>
      <c r="AH330" s="174">
        <f>IF(Q330="","",IF(O330&lt;Q330,1,0))</f>
        <v>0</v>
      </c>
      <c r="AI330" s="174"/>
      <c r="AJ330" s="174"/>
    </row>
    <row r="331" spans="2:36" s="11" customFormat="1" ht="15" customHeight="1">
      <c r="B331" s="99"/>
      <c r="C331" s="67"/>
      <c r="D331" s="74"/>
      <c r="E331" s="75"/>
      <c r="F331" s="75"/>
      <c r="G331" s="75"/>
      <c r="H331" s="56"/>
      <c r="I331" s="104"/>
      <c r="J331" s="24"/>
      <c r="K331" s="19" t="s">
        <v>25</v>
      </c>
      <c r="L331" s="24"/>
      <c r="M331" s="106"/>
      <c r="N331" s="104"/>
      <c r="O331" s="25"/>
      <c r="P331" s="19" t="s">
        <v>25</v>
      </c>
      <c r="Q331" s="25"/>
      <c r="R331" s="106"/>
      <c r="S331" s="59"/>
      <c r="T331" s="62"/>
      <c r="U331" s="102"/>
      <c r="V331" s="59"/>
      <c r="W331" s="102"/>
      <c r="X331" s="22"/>
      <c r="Y331" s="22"/>
      <c r="Z331" s="26"/>
      <c r="AA331" s="26"/>
      <c r="AD331" s="173"/>
      <c r="AE331" s="174">
        <f>IF(J331="","",IF(J331&gt;L331,1,0))</f>
      </c>
      <c r="AF331" s="174">
        <f>IF(L331="","",IF(J331&lt;L331,1,0))</f>
      </c>
      <c r="AG331" s="174">
        <f>IF(O331="","",IF(O331&gt;Q331,1,0))</f>
      </c>
      <c r="AH331" s="174">
        <f>IF(Q331="","",IF(O331&lt;Q331,1,0))</f>
      </c>
      <c r="AI331" s="174"/>
      <c r="AJ331" s="174"/>
    </row>
    <row r="332" spans="2:36" s="11" customFormat="1" ht="15" customHeight="1">
      <c r="B332" s="97" t="s">
        <v>98</v>
      </c>
      <c r="C332" s="100" t="s">
        <v>249</v>
      </c>
      <c r="D332" s="17" t="str">
        <f>IF(E332="","",IF(D333&gt;H333,"○","×"))</f>
        <v>×</v>
      </c>
      <c r="E332" s="18">
        <f>IF(L329="","",L329)</f>
        <v>2</v>
      </c>
      <c r="F332" s="27" t="s">
        <v>25</v>
      </c>
      <c r="G332" s="18">
        <f>IF(J329="","",J329)</f>
        <v>15</v>
      </c>
      <c r="H332" s="28"/>
      <c r="I332" s="68"/>
      <c r="J332" s="69"/>
      <c r="K332" s="69"/>
      <c r="L332" s="69"/>
      <c r="M332" s="70"/>
      <c r="N332" s="17" t="str">
        <f>IF(O332="","",IF(N333&gt;R333,"○","×"))</f>
        <v>×</v>
      </c>
      <c r="O332" s="18">
        <v>5</v>
      </c>
      <c r="P332" s="27" t="s">
        <v>25</v>
      </c>
      <c r="Q332" s="18">
        <v>15</v>
      </c>
      <c r="R332" s="29"/>
      <c r="S332" s="57">
        <f>IF(D332="","",COUNTIF(D332:R334,"○"))</f>
        <v>0</v>
      </c>
      <c r="T332" s="60" t="s">
        <v>24</v>
      </c>
      <c r="U332" s="63">
        <f>IF(D332="","",COUNTIF(D332:R334,"×"))</f>
        <v>2</v>
      </c>
      <c r="V332" s="57">
        <f>IF(AD333="","",RANK(AD333,AD329:AD337))</f>
        <v>3</v>
      </c>
      <c r="W332" s="63"/>
      <c r="X332" s="22"/>
      <c r="Y332" s="22"/>
      <c r="Z332" s="26"/>
      <c r="AA332" s="26"/>
      <c r="AD332" s="173"/>
      <c r="AE332" s="174">
        <f>IF(O332="","",IF(O332&gt;Q332,1,0))</f>
        <v>0</v>
      </c>
      <c r="AF332" s="174">
        <f>IF(Q332="","",IF(O332&lt;Q332,1,0))</f>
        <v>1</v>
      </c>
      <c r="AG332" s="174"/>
      <c r="AH332" s="174"/>
      <c r="AI332" s="174"/>
      <c r="AJ332" s="174"/>
    </row>
    <row r="333" spans="2:36" s="11" customFormat="1" ht="15" customHeight="1">
      <c r="B333" s="98"/>
      <c r="C333" s="66"/>
      <c r="D333" s="103">
        <f>M330</f>
        <v>0</v>
      </c>
      <c r="E333" s="22">
        <f>IF(L330="","",L330)</f>
        <v>4</v>
      </c>
      <c r="F333" s="19" t="s">
        <v>91</v>
      </c>
      <c r="G333" s="22">
        <f>IF(J330="","",J330)</f>
        <v>15</v>
      </c>
      <c r="H333" s="105">
        <f>I330</f>
        <v>2</v>
      </c>
      <c r="I333" s="71"/>
      <c r="J333" s="72"/>
      <c r="K333" s="72"/>
      <c r="L333" s="72"/>
      <c r="M333" s="73"/>
      <c r="N333" s="103">
        <f>IF(O332="","",SUM(AE332:AE334))</f>
        <v>0</v>
      </c>
      <c r="O333" s="22">
        <v>10</v>
      </c>
      <c r="P333" s="19" t="s">
        <v>25</v>
      </c>
      <c r="Q333" s="22">
        <v>15</v>
      </c>
      <c r="R333" s="105">
        <f>IF(Q332="","",SUM(AF332:AF334))</f>
        <v>2</v>
      </c>
      <c r="S333" s="58"/>
      <c r="T333" s="61"/>
      <c r="U333" s="101"/>
      <c r="V333" s="58"/>
      <c r="W333" s="101"/>
      <c r="X333" s="22"/>
      <c r="Y333" s="22"/>
      <c r="Z333" s="26"/>
      <c r="AA333" s="26"/>
      <c r="AD333" s="173">
        <f>IF(S332="","",S332*1000+(D333+N333)*100+((D333+N333)-(H333+R333))*10+((SUM(E332:E334)+SUM(O332:O334))-(SUM(G332:G334)+SUM(Q332:Q334))))</f>
        <v>-79</v>
      </c>
      <c r="AE333" s="174">
        <f>IF(O333="","",IF(O333&gt;Q333,1,0))</f>
        <v>0</v>
      </c>
      <c r="AF333" s="174">
        <f>IF(Q333="","",IF(O333&lt;Q333,1,0))</f>
        <v>1</v>
      </c>
      <c r="AG333" s="174"/>
      <c r="AH333" s="174"/>
      <c r="AI333" s="174"/>
      <c r="AJ333" s="174"/>
    </row>
    <row r="334" spans="2:36" s="11" customFormat="1" ht="15" customHeight="1">
      <c r="B334" s="99"/>
      <c r="C334" s="67"/>
      <c r="D334" s="104"/>
      <c r="E334" s="24">
        <f>IF(L331="","",L331)</f>
      </c>
      <c r="F334" s="30" t="s">
        <v>25</v>
      </c>
      <c r="G334" s="24">
        <f>IF(J331="","",J331)</f>
      </c>
      <c r="H334" s="106"/>
      <c r="I334" s="74"/>
      <c r="J334" s="75"/>
      <c r="K334" s="75"/>
      <c r="L334" s="75"/>
      <c r="M334" s="56"/>
      <c r="N334" s="104"/>
      <c r="O334" s="24"/>
      <c r="P334" s="19" t="s">
        <v>25</v>
      </c>
      <c r="Q334" s="24"/>
      <c r="R334" s="106"/>
      <c r="S334" s="59"/>
      <c r="T334" s="62"/>
      <c r="U334" s="102"/>
      <c r="V334" s="59"/>
      <c r="W334" s="102"/>
      <c r="X334" s="22"/>
      <c r="Y334" s="22"/>
      <c r="Z334" s="26"/>
      <c r="AA334" s="26"/>
      <c r="AD334" s="173"/>
      <c r="AE334" s="174">
        <f>IF(O334="","",IF(O334&gt;Q334,1,0))</f>
      </c>
      <c r="AF334" s="174">
        <f>IF(Q334="","",IF(O334&lt;Q334,1,0))</f>
      </c>
      <c r="AG334" s="174"/>
      <c r="AH334" s="174"/>
      <c r="AI334" s="174"/>
      <c r="AJ334" s="174"/>
    </row>
    <row r="335" spans="2:36" s="11" customFormat="1" ht="15" customHeight="1">
      <c r="B335" s="98" t="s">
        <v>107</v>
      </c>
      <c r="C335" s="100" t="s">
        <v>250</v>
      </c>
      <c r="D335" s="17" t="str">
        <f>IF(E335="","",IF(D336&gt;H336,"○","×"))</f>
        <v>×</v>
      </c>
      <c r="E335" s="18">
        <f>IF(Q329="","",Q329)</f>
        <v>6</v>
      </c>
      <c r="F335" s="27" t="s">
        <v>25</v>
      </c>
      <c r="G335" s="18">
        <f>IF(O329="","",O329)</f>
        <v>15</v>
      </c>
      <c r="H335" s="29"/>
      <c r="I335" s="17" t="str">
        <f>IF(J335="","",IF(I336&gt;M336,"○","×"))</f>
        <v>○</v>
      </c>
      <c r="J335" s="18">
        <f>IF(Q332="","",Q332)</f>
        <v>15</v>
      </c>
      <c r="K335" s="19" t="s">
        <v>25</v>
      </c>
      <c r="L335" s="18">
        <f>IF(O332="","",O332)</f>
        <v>5</v>
      </c>
      <c r="M335" s="29"/>
      <c r="N335" s="68"/>
      <c r="O335" s="69"/>
      <c r="P335" s="69"/>
      <c r="Q335" s="69"/>
      <c r="R335" s="70"/>
      <c r="S335" s="57">
        <f>IF(D335="","",COUNTIF(D335:M335,"○"))</f>
        <v>1</v>
      </c>
      <c r="T335" s="60" t="s">
        <v>24</v>
      </c>
      <c r="U335" s="63">
        <f>IF(D335="","",COUNTIF(D335:M335,"×"))</f>
        <v>1</v>
      </c>
      <c r="V335" s="57">
        <f>IF(AD336="","",RANK(AD336,AD329:AD337))</f>
        <v>2</v>
      </c>
      <c r="W335" s="63"/>
      <c r="X335" s="22"/>
      <c r="Y335" s="22"/>
      <c r="Z335" s="26"/>
      <c r="AA335" s="26"/>
      <c r="AD335" s="173"/>
      <c r="AE335" s="174"/>
      <c r="AF335" s="174"/>
      <c r="AG335" s="174"/>
      <c r="AH335" s="174"/>
      <c r="AI335" s="174"/>
      <c r="AJ335" s="174"/>
    </row>
    <row r="336" spans="2:36" s="11" customFormat="1" ht="15" customHeight="1">
      <c r="B336" s="98"/>
      <c r="C336" s="66"/>
      <c r="D336" s="103">
        <f>R330</f>
        <v>0</v>
      </c>
      <c r="E336" s="22">
        <f>IF(Q330="","",Q330)</f>
        <v>9</v>
      </c>
      <c r="F336" s="19" t="s">
        <v>25</v>
      </c>
      <c r="G336" s="22">
        <f>IF(O330="","",O330)</f>
        <v>15</v>
      </c>
      <c r="H336" s="105">
        <f>N330</f>
        <v>2</v>
      </c>
      <c r="I336" s="103">
        <f>R333</f>
        <v>2</v>
      </c>
      <c r="J336" s="22">
        <f>IF(Q333="","",Q333)</f>
        <v>15</v>
      </c>
      <c r="K336" s="19" t="s">
        <v>25</v>
      </c>
      <c r="L336" s="23">
        <f>IF(O333="","",O333)</f>
        <v>10</v>
      </c>
      <c r="M336" s="105">
        <f>N333</f>
        <v>0</v>
      </c>
      <c r="N336" s="71"/>
      <c r="O336" s="72"/>
      <c r="P336" s="72"/>
      <c r="Q336" s="72"/>
      <c r="R336" s="73"/>
      <c r="S336" s="58"/>
      <c r="T336" s="61"/>
      <c r="U336" s="101"/>
      <c r="V336" s="58"/>
      <c r="W336" s="101"/>
      <c r="X336" s="22"/>
      <c r="Y336" s="22"/>
      <c r="Z336" s="26"/>
      <c r="AA336" s="26"/>
      <c r="AD336" s="173">
        <f>IF(S335="","",S335*1000+(D336+I336)*100+((D336+I336)-(H336+M336))*10+((SUM(E335:E337)+SUM(J335:J337))-(SUM(G335:G337)+SUM(L335:L337))))</f>
        <v>1200</v>
      </c>
      <c r="AE336" s="174"/>
      <c r="AF336" s="174"/>
      <c r="AG336" s="174"/>
      <c r="AH336" s="174"/>
      <c r="AI336" s="174"/>
      <c r="AJ336" s="174"/>
    </row>
    <row r="337" spans="2:36" s="11" customFormat="1" ht="15" customHeight="1">
      <c r="B337" s="99"/>
      <c r="C337" s="67"/>
      <c r="D337" s="104"/>
      <c r="E337" s="24">
        <f>IF(Q331="","",Q331)</f>
      </c>
      <c r="F337" s="30" t="s">
        <v>25</v>
      </c>
      <c r="G337" s="24">
        <f>IF(O331="","",O331)</f>
      </c>
      <c r="H337" s="106"/>
      <c r="I337" s="104"/>
      <c r="J337" s="24">
        <f>IF(Q334="","",Q334)</f>
      </c>
      <c r="K337" s="19" t="s">
        <v>25</v>
      </c>
      <c r="L337" s="25">
        <f>IF(O334="","",O334)</f>
      </c>
      <c r="M337" s="106"/>
      <c r="N337" s="74"/>
      <c r="O337" s="75"/>
      <c r="P337" s="75"/>
      <c r="Q337" s="75"/>
      <c r="R337" s="56"/>
      <c r="S337" s="59"/>
      <c r="T337" s="62"/>
      <c r="U337" s="102"/>
      <c r="V337" s="59"/>
      <c r="W337" s="102"/>
      <c r="X337" s="22"/>
      <c r="Y337" s="22"/>
      <c r="Z337" s="26"/>
      <c r="AA337" s="26"/>
      <c r="AD337" s="173"/>
      <c r="AE337" s="174"/>
      <c r="AF337" s="174"/>
      <c r="AG337" s="174"/>
      <c r="AH337" s="174"/>
      <c r="AI337" s="174"/>
      <c r="AJ337" s="174"/>
    </row>
    <row r="338" spans="2:36" s="31" customFormat="1" ht="15" customHeight="1">
      <c r="B338" s="32"/>
      <c r="C338" s="32"/>
      <c r="K338" s="34"/>
      <c r="AD338" s="173"/>
      <c r="AE338" s="174"/>
      <c r="AF338" s="174"/>
      <c r="AG338" s="174"/>
      <c r="AH338" s="174"/>
      <c r="AI338" s="174"/>
      <c r="AJ338" s="174"/>
    </row>
    <row r="339" spans="2:36" s="11" customFormat="1" ht="15" customHeight="1">
      <c r="B339" s="12" t="s">
        <v>87</v>
      </c>
      <c r="C339" s="13"/>
      <c r="D339" s="94" t="s">
        <v>183</v>
      </c>
      <c r="E339" s="95"/>
      <c r="F339" s="95"/>
      <c r="G339" s="95"/>
      <c r="H339" s="96"/>
      <c r="I339" s="94" t="s">
        <v>255</v>
      </c>
      <c r="J339" s="95"/>
      <c r="K339" s="95"/>
      <c r="L339" s="95"/>
      <c r="M339" s="96"/>
      <c r="N339" s="94" t="s">
        <v>256</v>
      </c>
      <c r="O339" s="95"/>
      <c r="P339" s="95"/>
      <c r="Q339" s="95"/>
      <c r="R339" s="96"/>
      <c r="S339" s="14"/>
      <c r="T339" s="15" t="s">
        <v>21</v>
      </c>
      <c r="U339" s="15"/>
      <c r="V339" s="94" t="s">
        <v>22</v>
      </c>
      <c r="W339" s="96"/>
      <c r="AA339" s="16"/>
      <c r="AD339" s="173"/>
      <c r="AE339" s="174"/>
      <c r="AF339" s="174"/>
      <c r="AG339" s="174"/>
      <c r="AH339" s="174"/>
      <c r="AI339" s="174"/>
      <c r="AJ339" s="174"/>
    </row>
    <row r="340" spans="2:36" s="11" customFormat="1" ht="15" customHeight="1">
      <c r="B340" s="97" t="s">
        <v>124</v>
      </c>
      <c r="C340" s="100" t="s">
        <v>252</v>
      </c>
      <c r="D340" s="68"/>
      <c r="E340" s="69"/>
      <c r="F340" s="69"/>
      <c r="G340" s="69"/>
      <c r="H340" s="70"/>
      <c r="I340" s="17" t="str">
        <f>IF(I341="","",IF(I341&gt;M341,"○","×"))</f>
        <v>○</v>
      </c>
      <c r="J340" s="18">
        <v>16</v>
      </c>
      <c r="K340" s="19" t="s">
        <v>25</v>
      </c>
      <c r="L340" s="18">
        <v>14</v>
      </c>
      <c r="M340" s="20"/>
      <c r="N340" s="21" t="str">
        <f>IF(N341="","",IF(N341&gt;R341,"○","×"))</f>
        <v>○</v>
      </c>
      <c r="O340" s="18">
        <v>15</v>
      </c>
      <c r="P340" s="19" t="s">
        <v>25</v>
      </c>
      <c r="Q340" s="18">
        <v>1</v>
      </c>
      <c r="R340" s="20"/>
      <c r="S340" s="57">
        <f>IF(I340="","",COUNTIF(I340:R340,"○"))</f>
        <v>2</v>
      </c>
      <c r="T340" s="60" t="s">
        <v>24</v>
      </c>
      <c r="U340" s="63">
        <f>IF(I340="","",COUNTIF(I340:R340,"×"))</f>
        <v>0</v>
      </c>
      <c r="V340" s="57">
        <f>IF(AD341="","",RANK(AD341,AD340:AD348))</f>
        <v>1</v>
      </c>
      <c r="W340" s="63"/>
      <c r="X340" s="22"/>
      <c r="Y340" s="22"/>
      <c r="Z340" s="16"/>
      <c r="AA340" s="16"/>
      <c r="AD340" s="173"/>
      <c r="AE340" s="174">
        <f>IF(J340="","",IF(J340&gt;L340,1,0))</f>
        <v>1</v>
      </c>
      <c r="AF340" s="174">
        <f>IF(L340="","",IF(J340&lt;L340,1,0))</f>
        <v>0</v>
      </c>
      <c r="AG340" s="174">
        <f>IF(O340="","",IF(O340&gt;Q340,1,0))</f>
        <v>1</v>
      </c>
      <c r="AH340" s="174">
        <f>IF(Q340="","",IF(O340&lt;Q340,1,0))</f>
        <v>0</v>
      </c>
      <c r="AI340" s="174"/>
      <c r="AJ340" s="174"/>
    </row>
    <row r="341" spans="2:36" s="11" customFormat="1" ht="15" customHeight="1">
      <c r="B341" s="98"/>
      <c r="C341" s="66"/>
      <c r="D341" s="71"/>
      <c r="E341" s="72"/>
      <c r="F341" s="72"/>
      <c r="G341" s="72"/>
      <c r="H341" s="73"/>
      <c r="I341" s="103">
        <f>IF(J340="","",SUM(AE340:AE342))</f>
        <v>2</v>
      </c>
      <c r="J341" s="22">
        <v>13</v>
      </c>
      <c r="K341" s="19" t="s">
        <v>25</v>
      </c>
      <c r="L341" s="22">
        <v>15</v>
      </c>
      <c r="M341" s="105">
        <f>IF(L340="","",SUM(AF340:AF342))</f>
        <v>1</v>
      </c>
      <c r="N341" s="103">
        <f>IF(O340="","",SUM(AG340:AG342))</f>
        <v>2</v>
      </c>
      <c r="O341" s="23">
        <v>15</v>
      </c>
      <c r="P341" s="19" t="s">
        <v>25</v>
      </c>
      <c r="Q341" s="23">
        <v>3</v>
      </c>
      <c r="R341" s="105">
        <f>IF(Q340="","",SUM(AH340:AH342))</f>
        <v>0</v>
      </c>
      <c r="S341" s="58"/>
      <c r="T341" s="61"/>
      <c r="U341" s="101"/>
      <c r="V341" s="58"/>
      <c r="W341" s="101"/>
      <c r="X341" s="22"/>
      <c r="Y341" s="22"/>
      <c r="Z341" s="16"/>
      <c r="AA341" s="16"/>
      <c r="AD341" s="173">
        <f>IF(S340="","",S340*1000+(I341+N341)*100+((I341+N341)-(M341+R341))*10+((SUM(J340:J342)+SUM(O340:O342))-(SUM(L340:L342)+SUM(Q340:Q342))))</f>
        <v>2464</v>
      </c>
      <c r="AE341" s="174">
        <f>IF(J341="","",IF(J341&gt;L341,1,0))</f>
        <v>0</v>
      </c>
      <c r="AF341" s="174">
        <f>IF(L341="","",IF(J341&lt;L341,1,0))</f>
        <v>1</v>
      </c>
      <c r="AG341" s="174">
        <f>IF(O341="","",IF(O341&gt;Q341,1,0))</f>
        <v>1</v>
      </c>
      <c r="AH341" s="174">
        <f>IF(Q341="","",IF(O341&lt;Q341,1,0))</f>
        <v>0</v>
      </c>
      <c r="AI341" s="174"/>
      <c r="AJ341" s="174"/>
    </row>
    <row r="342" spans="2:36" s="11" customFormat="1" ht="15" customHeight="1">
      <c r="B342" s="99"/>
      <c r="C342" s="67"/>
      <c r="D342" s="74"/>
      <c r="E342" s="75"/>
      <c r="F342" s="75"/>
      <c r="G342" s="75"/>
      <c r="H342" s="56"/>
      <c r="I342" s="104"/>
      <c r="J342" s="24">
        <v>15</v>
      </c>
      <c r="K342" s="19" t="s">
        <v>25</v>
      </c>
      <c r="L342" s="24">
        <v>7</v>
      </c>
      <c r="M342" s="106"/>
      <c r="N342" s="104"/>
      <c r="O342" s="25"/>
      <c r="P342" s="19" t="s">
        <v>25</v>
      </c>
      <c r="Q342" s="25"/>
      <c r="R342" s="106"/>
      <c r="S342" s="59"/>
      <c r="T342" s="62"/>
      <c r="U342" s="102"/>
      <c r="V342" s="59"/>
      <c r="W342" s="102"/>
      <c r="X342" s="22"/>
      <c r="Y342" s="22"/>
      <c r="Z342" s="26"/>
      <c r="AA342" s="26"/>
      <c r="AD342" s="173"/>
      <c r="AE342" s="174">
        <f>IF(J342="","",IF(J342&gt;L342,1,0))</f>
        <v>1</v>
      </c>
      <c r="AF342" s="174">
        <f>IF(L342="","",IF(J342&lt;L342,1,0))</f>
        <v>0</v>
      </c>
      <c r="AG342" s="174">
        <f>IF(O342="","",IF(O342&gt;Q342,1,0))</f>
      </c>
      <c r="AH342" s="174">
        <f>IF(Q342="","",IF(O342&lt;Q342,1,0))</f>
      </c>
      <c r="AI342" s="174"/>
      <c r="AJ342" s="174"/>
    </row>
    <row r="343" spans="2:36" s="11" customFormat="1" ht="15" customHeight="1">
      <c r="B343" s="97" t="s">
        <v>157</v>
      </c>
      <c r="C343" s="100" t="s">
        <v>253</v>
      </c>
      <c r="D343" s="17" t="str">
        <f>IF(E343="","",IF(D344&gt;H344,"○","×"))</f>
        <v>×</v>
      </c>
      <c r="E343" s="18">
        <f>IF(L340="","",L340)</f>
        <v>14</v>
      </c>
      <c r="F343" s="27" t="s">
        <v>25</v>
      </c>
      <c r="G343" s="18">
        <f>IF(J340="","",J340)</f>
        <v>16</v>
      </c>
      <c r="H343" s="28"/>
      <c r="I343" s="68"/>
      <c r="J343" s="69"/>
      <c r="K343" s="69"/>
      <c r="L343" s="69"/>
      <c r="M343" s="70"/>
      <c r="N343" s="17" t="str">
        <f>IF(O343="","",IF(N344&gt;R344,"○","×"))</f>
        <v>○</v>
      </c>
      <c r="O343" s="18">
        <v>15</v>
      </c>
      <c r="P343" s="27" t="s">
        <v>25</v>
      </c>
      <c r="Q343" s="18">
        <v>2</v>
      </c>
      <c r="R343" s="29"/>
      <c r="S343" s="57">
        <f>IF(D343="","",COUNTIF(D343:R345,"○"))</f>
        <v>1</v>
      </c>
      <c r="T343" s="60" t="s">
        <v>24</v>
      </c>
      <c r="U343" s="63">
        <f>IF(D343="","",COUNTIF(D343:R345,"×"))</f>
        <v>1</v>
      </c>
      <c r="V343" s="57">
        <f>IF(AD344="","",RANK(AD344,AD340:AD348))</f>
        <v>2</v>
      </c>
      <c r="W343" s="63"/>
      <c r="X343" s="22"/>
      <c r="Y343" s="22"/>
      <c r="Z343" s="26"/>
      <c r="AA343" s="26"/>
      <c r="AD343" s="173"/>
      <c r="AE343" s="174">
        <f>IF(O343="","",IF(O343&gt;Q343,1,0))</f>
        <v>1</v>
      </c>
      <c r="AF343" s="174">
        <f>IF(Q343="","",IF(O343&lt;Q343,1,0))</f>
        <v>0</v>
      </c>
      <c r="AG343" s="174"/>
      <c r="AH343" s="174"/>
      <c r="AI343" s="174"/>
      <c r="AJ343" s="174"/>
    </row>
    <row r="344" spans="2:36" s="11" customFormat="1" ht="15" customHeight="1">
      <c r="B344" s="98"/>
      <c r="C344" s="66"/>
      <c r="D344" s="103">
        <f>M341</f>
        <v>1</v>
      </c>
      <c r="E344" s="22">
        <f>IF(L341="","",L341)</f>
        <v>15</v>
      </c>
      <c r="F344" s="19" t="s">
        <v>25</v>
      </c>
      <c r="G344" s="22">
        <f>IF(J341="","",J341)</f>
        <v>13</v>
      </c>
      <c r="H344" s="105">
        <f>I341</f>
        <v>2</v>
      </c>
      <c r="I344" s="71"/>
      <c r="J344" s="72"/>
      <c r="K344" s="72"/>
      <c r="L344" s="72"/>
      <c r="M344" s="73"/>
      <c r="N344" s="103">
        <f>IF(O343="","",SUM(AE343:AE345))</f>
        <v>2</v>
      </c>
      <c r="O344" s="22">
        <v>15</v>
      </c>
      <c r="P344" s="19" t="s">
        <v>34</v>
      </c>
      <c r="Q344" s="22">
        <v>0</v>
      </c>
      <c r="R344" s="105">
        <f>IF(Q343="","",SUM(AF343:AF345))</f>
        <v>0</v>
      </c>
      <c r="S344" s="58"/>
      <c r="T344" s="61"/>
      <c r="U344" s="101"/>
      <c r="V344" s="58"/>
      <c r="W344" s="101"/>
      <c r="X344" s="22"/>
      <c r="Y344" s="22"/>
      <c r="Z344" s="26"/>
      <c r="AA344" s="26"/>
      <c r="AD344" s="173">
        <f>IF(S343="","",S343*1000+(D344+N344)*100+((D344+N344)-(H344+R344))*10+((SUM(E343:E345)+SUM(O343:O345))-(SUM(G343:G345)+SUM(Q343:Q345))))</f>
        <v>1330</v>
      </c>
      <c r="AE344" s="174">
        <f>IF(O344="","",IF(O344&gt;Q344,1,0))</f>
        <v>1</v>
      </c>
      <c r="AF344" s="174">
        <f>IF(Q344="","",IF(O344&lt;Q344,1,0))</f>
        <v>0</v>
      </c>
      <c r="AG344" s="174"/>
      <c r="AH344" s="174"/>
      <c r="AI344" s="174"/>
      <c r="AJ344" s="174"/>
    </row>
    <row r="345" spans="2:36" s="11" customFormat="1" ht="15" customHeight="1">
      <c r="B345" s="99"/>
      <c r="C345" s="67"/>
      <c r="D345" s="104"/>
      <c r="E345" s="24">
        <f>IF(L342="","",L342)</f>
        <v>7</v>
      </c>
      <c r="F345" s="30" t="s">
        <v>25</v>
      </c>
      <c r="G345" s="24">
        <f>IF(J342="","",J342)</f>
        <v>15</v>
      </c>
      <c r="H345" s="106"/>
      <c r="I345" s="74"/>
      <c r="J345" s="75"/>
      <c r="K345" s="75"/>
      <c r="L345" s="75"/>
      <c r="M345" s="56"/>
      <c r="N345" s="104"/>
      <c r="O345" s="24"/>
      <c r="P345" s="19" t="s">
        <v>25</v>
      </c>
      <c r="Q345" s="24"/>
      <c r="R345" s="106"/>
      <c r="S345" s="59"/>
      <c r="T345" s="62"/>
      <c r="U345" s="102"/>
      <c r="V345" s="59"/>
      <c r="W345" s="102"/>
      <c r="X345" s="22"/>
      <c r="Y345" s="22"/>
      <c r="Z345" s="26"/>
      <c r="AA345" s="26"/>
      <c r="AD345" s="173"/>
      <c r="AE345" s="174">
        <f>IF(O345="","",IF(O345&gt;Q345,1,0))</f>
      </c>
      <c r="AF345" s="174">
        <f>IF(Q345="","",IF(O345&lt;Q345,1,0))</f>
      </c>
      <c r="AG345" s="174"/>
      <c r="AH345" s="174"/>
      <c r="AI345" s="174"/>
      <c r="AJ345" s="174"/>
    </row>
    <row r="346" spans="2:36" s="11" customFormat="1" ht="15" customHeight="1">
      <c r="B346" s="98" t="s">
        <v>98</v>
      </c>
      <c r="C346" s="100" t="s">
        <v>254</v>
      </c>
      <c r="D346" s="17" t="str">
        <f>IF(E346="","",IF(D347&gt;H347,"○","×"))</f>
        <v>×</v>
      </c>
      <c r="E346" s="18">
        <f>IF(Q340="","",Q340)</f>
        <v>1</v>
      </c>
      <c r="F346" s="27" t="s">
        <v>45</v>
      </c>
      <c r="G346" s="18">
        <f>IF(O340="","",O340)</f>
        <v>15</v>
      </c>
      <c r="H346" s="29"/>
      <c r="I346" s="17" t="str">
        <f>IF(J346="","",IF(I347&gt;M347,"○","×"))</f>
        <v>×</v>
      </c>
      <c r="J346" s="18">
        <f>IF(Q343="","",Q343)</f>
        <v>2</v>
      </c>
      <c r="K346" s="19" t="s">
        <v>45</v>
      </c>
      <c r="L346" s="18">
        <f>IF(O343="","",O343)</f>
        <v>15</v>
      </c>
      <c r="M346" s="29"/>
      <c r="N346" s="68"/>
      <c r="O346" s="69"/>
      <c r="P346" s="69"/>
      <c r="Q346" s="69"/>
      <c r="R346" s="70"/>
      <c r="S346" s="57">
        <f>IF(D346="","",COUNTIF(D346:M346,"○"))</f>
        <v>0</v>
      </c>
      <c r="T346" s="60" t="s">
        <v>24</v>
      </c>
      <c r="U346" s="63">
        <f>IF(D346="","",COUNTIF(D346:M346,"×"))</f>
        <v>2</v>
      </c>
      <c r="V346" s="57">
        <f>IF(AD347="","",RANK(AD347,AD340:AD348))</f>
        <v>3</v>
      </c>
      <c r="W346" s="63"/>
      <c r="X346" s="22"/>
      <c r="Y346" s="22"/>
      <c r="Z346" s="26"/>
      <c r="AA346" s="26"/>
      <c r="AD346" s="173"/>
      <c r="AE346" s="174"/>
      <c r="AF346" s="174"/>
      <c r="AG346" s="174"/>
      <c r="AH346" s="174"/>
      <c r="AI346" s="174"/>
      <c r="AJ346" s="174"/>
    </row>
    <row r="347" spans="2:36" s="11" customFormat="1" ht="15" customHeight="1">
      <c r="B347" s="98"/>
      <c r="C347" s="66"/>
      <c r="D347" s="103">
        <f>R341</f>
        <v>0</v>
      </c>
      <c r="E347" s="22">
        <f>IF(Q341="","",Q341)</f>
        <v>3</v>
      </c>
      <c r="F347" s="19" t="s">
        <v>31</v>
      </c>
      <c r="G347" s="22">
        <f>IF(O341="","",O341)</f>
        <v>15</v>
      </c>
      <c r="H347" s="105">
        <f>N341</f>
        <v>2</v>
      </c>
      <c r="I347" s="103">
        <f>R344</f>
        <v>0</v>
      </c>
      <c r="J347" s="22">
        <f>IF(Q344="","",Q344)</f>
        <v>0</v>
      </c>
      <c r="K347" s="19" t="s">
        <v>32</v>
      </c>
      <c r="L347" s="23">
        <f>IF(O344="","",O344)</f>
        <v>15</v>
      </c>
      <c r="M347" s="105">
        <f>N344</f>
        <v>2</v>
      </c>
      <c r="N347" s="71"/>
      <c r="O347" s="72"/>
      <c r="P347" s="72"/>
      <c r="Q347" s="72"/>
      <c r="R347" s="73"/>
      <c r="S347" s="58"/>
      <c r="T347" s="61"/>
      <c r="U347" s="101"/>
      <c r="V347" s="58"/>
      <c r="W347" s="101"/>
      <c r="X347" s="22"/>
      <c r="Y347" s="22"/>
      <c r="Z347" s="26"/>
      <c r="AA347" s="26"/>
      <c r="AD347" s="173">
        <f>IF(S346="","",S346*1000+(D347+I347)*100+((D347+I347)-(H347+M347))*10+((SUM(E346:E348)+SUM(J346:J348))-(SUM(G346:G348)+SUM(L346:L348))))</f>
        <v>-94</v>
      </c>
      <c r="AE347" s="174"/>
      <c r="AF347" s="174"/>
      <c r="AG347" s="174"/>
      <c r="AH347" s="174"/>
      <c r="AI347" s="174"/>
      <c r="AJ347" s="174"/>
    </row>
    <row r="348" spans="2:36" s="11" customFormat="1" ht="15" customHeight="1">
      <c r="B348" s="99"/>
      <c r="C348" s="67"/>
      <c r="D348" s="104"/>
      <c r="E348" s="24">
        <f>IF(Q342="","",Q342)</f>
      </c>
      <c r="F348" s="30" t="s">
        <v>25</v>
      </c>
      <c r="G348" s="24">
        <f>IF(O342="","",O342)</f>
      </c>
      <c r="H348" s="106"/>
      <c r="I348" s="104"/>
      <c r="J348" s="24">
        <f>IF(Q345="","",Q345)</f>
      </c>
      <c r="K348" s="30" t="s">
        <v>25</v>
      </c>
      <c r="L348" s="25">
        <f>IF(O345="","",O345)</f>
      </c>
      <c r="M348" s="106"/>
      <c r="N348" s="74"/>
      <c r="O348" s="75"/>
      <c r="P348" s="75"/>
      <c r="Q348" s="75"/>
      <c r="R348" s="56"/>
      <c r="S348" s="59"/>
      <c r="T348" s="62"/>
      <c r="U348" s="102"/>
      <c r="V348" s="59"/>
      <c r="W348" s="102"/>
      <c r="X348" s="22"/>
      <c r="Y348" s="22"/>
      <c r="Z348" s="26"/>
      <c r="AA348" s="26"/>
      <c r="AD348" s="173"/>
      <c r="AE348" s="174"/>
      <c r="AF348" s="174"/>
      <c r="AG348" s="174"/>
      <c r="AH348" s="174"/>
      <c r="AI348" s="174"/>
      <c r="AJ348" s="174"/>
    </row>
    <row r="350" spans="2:36" s="11" customFormat="1" ht="15" customHeight="1">
      <c r="B350" s="12" t="s">
        <v>88</v>
      </c>
      <c r="C350" s="13"/>
      <c r="D350" s="94" t="s">
        <v>260</v>
      </c>
      <c r="E350" s="95"/>
      <c r="F350" s="95"/>
      <c r="G350" s="95"/>
      <c r="H350" s="96"/>
      <c r="I350" s="94" t="s">
        <v>116</v>
      </c>
      <c r="J350" s="95"/>
      <c r="K350" s="95"/>
      <c r="L350" s="95"/>
      <c r="M350" s="96"/>
      <c r="N350" s="94" t="s">
        <v>261</v>
      </c>
      <c r="O350" s="95"/>
      <c r="P350" s="95"/>
      <c r="Q350" s="95"/>
      <c r="R350" s="96"/>
      <c r="S350" s="14"/>
      <c r="T350" s="15" t="s">
        <v>21</v>
      </c>
      <c r="U350" s="15"/>
      <c r="V350" s="94" t="s">
        <v>22</v>
      </c>
      <c r="W350" s="96"/>
      <c r="AA350" s="16"/>
      <c r="AD350" s="173"/>
      <c r="AE350" s="174"/>
      <c r="AF350" s="174"/>
      <c r="AG350" s="174"/>
      <c r="AH350" s="174"/>
      <c r="AI350" s="174"/>
      <c r="AJ350" s="174"/>
    </row>
    <row r="351" spans="2:36" s="11" customFormat="1" ht="15" customHeight="1">
      <c r="B351" s="97" t="s">
        <v>98</v>
      </c>
      <c r="C351" s="100" t="s">
        <v>257</v>
      </c>
      <c r="D351" s="68"/>
      <c r="E351" s="69"/>
      <c r="F351" s="69"/>
      <c r="G351" s="69"/>
      <c r="H351" s="70"/>
      <c r="I351" s="17" t="str">
        <f>IF(I352="","",IF(I352&gt;M352,"○","×"))</f>
        <v>○</v>
      </c>
      <c r="J351" s="18">
        <v>15</v>
      </c>
      <c r="K351" s="19" t="s">
        <v>92</v>
      </c>
      <c r="L351" s="18">
        <v>3</v>
      </c>
      <c r="M351" s="20"/>
      <c r="N351" s="21" t="str">
        <f>IF(N352="","",IF(N352&gt;R352,"○","×"))</f>
        <v>×</v>
      </c>
      <c r="O351" s="18">
        <v>7</v>
      </c>
      <c r="P351" s="19" t="s">
        <v>92</v>
      </c>
      <c r="Q351" s="18">
        <v>15</v>
      </c>
      <c r="R351" s="20"/>
      <c r="S351" s="57">
        <f>IF(I351="","",COUNTIF(I351:R351,"○"))</f>
        <v>1</v>
      </c>
      <c r="T351" s="60" t="s">
        <v>24</v>
      </c>
      <c r="U351" s="63">
        <f>IF(I351="","",COUNTIF(I351:R351,"×"))</f>
        <v>1</v>
      </c>
      <c r="V351" s="57">
        <f>IF(AD352="","",RANK(AD352,AD351:AD359))</f>
        <v>2</v>
      </c>
      <c r="W351" s="63"/>
      <c r="X351" s="22"/>
      <c r="Y351" s="22"/>
      <c r="Z351" s="16"/>
      <c r="AA351" s="16"/>
      <c r="AD351" s="173"/>
      <c r="AE351" s="174">
        <f>IF(J351="","",IF(J351&gt;L351,1,0))</f>
        <v>1</v>
      </c>
      <c r="AF351" s="174">
        <f>IF(L351="","",IF(J351&lt;L351,1,0))</f>
        <v>0</v>
      </c>
      <c r="AG351" s="174">
        <f>IF(O351="","",IF(O351&gt;Q351,1,0))</f>
        <v>0</v>
      </c>
      <c r="AH351" s="174">
        <f>IF(Q351="","",IF(O351&lt;Q351,1,0))</f>
        <v>1</v>
      </c>
      <c r="AI351" s="174"/>
      <c r="AJ351" s="174"/>
    </row>
    <row r="352" spans="2:36" s="11" customFormat="1" ht="15" customHeight="1">
      <c r="B352" s="98"/>
      <c r="C352" s="66"/>
      <c r="D352" s="71"/>
      <c r="E352" s="72"/>
      <c r="F352" s="72"/>
      <c r="G352" s="72"/>
      <c r="H352" s="73"/>
      <c r="I352" s="103">
        <f>IF(J351="","",SUM(AE351:AE353))</f>
        <v>2</v>
      </c>
      <c r="J352" s="22">
        <v>15</v>
      </c>
      <c r="K352" s="19" t="s">
        <v>25</v>
      </c>
      <c r="L352" s="22">
        <v>0</v>
      </c>
      <c r="M352" s="105">
        <f>IF(L351="","",SUM(AF351:AF353))</f>
        <v>0</v>
      </c>
      <c r="N352" s="103">
        <f>IF(O351="","",SUM(AG351:AG353))</f>
        <v>1</v>
      </c>
      <c r="O352" s="23">
        <v>15</v>
      </c>
      <c r="P352" s="19" t="s">
        <v>25</v>
      </c>
      <c r="Q352" s="23">
        <v>12</v>
      </c>
      <c r="R352" s="105">
        <f>IF(Q351="","",SUM(AH351:AH353))</f>
        <v>2</v>
      </c>
      <c r="S352" s="58"/>
      <c r="T352" s="61"/>
      <c r="U352" s="101"/>
      <c r="V352" s="58"/>
      <c r="W352" s="101"/>
      <c r="X352" s="22"/>
      <c r="Y352" s="22"/>
      <c r="Z352" s="16"/>
      <c r="AA352" s="16"/>
      <c r="AD352" s="173">
        <f>IF(S351="","",S351*1000+(I352+N352)*100+((I352+N352)-(M352+R352))*10+((SUM(J351:J353)+SUM(O351:O353))-(SUM(L351:L353)+SUM(Q351:Q353))))</f>
        <v>1327</v>
      </c>
      <c r="AE352" s="174">
        <f>IF(J352="","",IF(J352&gt;L352,1,0))</f>
        <v>1</v>
      </c>
      <c r="AF352" s="174">
        <f>IF(L352="","",IF(J352&lt;L352,1,0))</f>
        <v>0</v>
      </c>
      <c r="AG352" s="174">
        <f>IF(O352="","",IF(O352&gt;Q352,1,0))</f>
        <v>1</v>
      </c>
      <c r="AH352" s="174">
        <f>IF(Q352="","",IF(O352&lt;Q352,1,0))</f>
        <v>0</v>
      </c>
      <c r="AI352" s="174"/>
      <c r="AJ352" s="174"/>
    </row>
    <row r="353" spans="2:36" s="11" customFormat="1" ht="15" customHeight="1">
      <c r="B353" s="99"/>
      <c r="C353" s="67"/>
      <c r="D353" s="74"/>
      <c r="E353" s="75"/>
      <c r="F353" s="75"/>
      <c r="G353" s="75"/>
      <c r="H353" s="56"/>
      <c r="I353" s="104"/>
      <c r="J353" s="24"/>
      <c r="K353" s="19" t="s">
        <v>25</v>
      </c>
      <c r="L353" s="24"/>
      <c r="M353" s="106"/>
      <c r="N353" s="104"/>
      <c r="O353" s="25">
        <v>10</v>
      </c>
      <c r="P353" s="19" t="s">
        <v>25</v>
      </c>
      <c r="Q353" s="25">
        <v>15</v>
      </c>
      <c r="R353" s="106"/>
      <c r="S353" s="59"/>
      <c r="T353" s="62"/>
      <c r="U353" s="102"/>
      <c r="V353" s="59"/>
      <c r="W353" s="102"/>
      <c r="X353" s="22"/>
      <c r="Y353" s="22"/>
      <c r="Z353" s="26"/>
      <c r="AA353" s="26"/>
      <c r="AD353" s="173"/>
      <c r="AE353" s="174">
        <f>IF(J353="","",IF(J353&gt;L353,1,0))</f>
      </c>
      <c r="AF353" s="174">
        <f>IF(L353="","",IF(J353&lt;L353,1,0))</f>
      </c>
      <c r="AG353" s="174">
        <f>IF(O353="","",IF(O353&gt;Q353,1,0))</f>
        <v>0</v>
      </c>
      <c r="AH353" s="174">
        <f>IF(Q353="","",IF(O353&lt;Q353,1,0))</f>
        <v>1</v>
      </c>
      <c r="AI353" s="174"/>
      <c r="AJ353" s="174"/>
    </row>
    <row r="354" spans="2:36" s="11" customFormat="1" ht="15" customHeight="1">
      <c r="B354" s="97" t="s">
        <v>100</v>
      </c>
      <c r="C354" s="100" t="s">
        <v>258</v>
      </c>
      <c r="D354" s="17" t="str">
        <f>IF(E354="","",IF(D355&gt;H355,"○","×"))</f>
        <v>×</v>
      </c>
      <c r="E354" s="18">
        <f>IF(L351="","",L351)</f>
        <v>3</v>
      </c>
      <c r="F354" s="27" t="s">
        <v>50</v>
      </c>
      <c r="G354" s="18">
        <f>IF(J351="","",J351)</f>
        <v>15</v>
      </c>
      <c r="H354" s="28"/>
      <c r="I354" s="68"/>
      <c r="J354" s="69"/>
      <c r="K354" s="69"/>
      <c r="L354" s="69"/>
      <c r="M354" s="70"/>
      <c r="N354" s="17" t="str">
        <f>IF(O354="","",IF(N355&gt;R355,"○","×"))</f>
        <v>×</v>
      </c>
      <c r="O354" s="18">
        <v>8</v>
      </c>
      <c r="P354" s="27" t="s">
        <v>50</v>
      </c>
      <c r="Q354" s="18">
        <v>15</v>
      </c>
      <c r="R354" s="29"/>
      <c r="S354" s="57">
        <f>IF(D354="","",COUNTIF(D354:R356,"○"))</f>
        <v>0</v>
      </c>
      <c r="T354" s="60" t="s">
        <v>24</v>
      </c>
      <c r="U354" s="63">
        <f>IF(D354="","",COUNTIF(D354:R356,"×"))</f>
        <v>2</v>
      </c>
      <c r="V354" s="57">
        <f>IF(AD355="","",RANK(AD355,AD351:AD359))</f>
        <v>3</v>
      </c>
      <c r="W354" s="63"/>
      <c r="X354" s="22"/>
      <c r="Y354" s="22"/>
      <c r="Z354" s="26"/>
      <c r="AA354" s="26"/>
      <c r="AD354" s="173"/>
      <c r="AE354" s="174">
        <f>IF(O354="","",IF(O354&gt;Q354,1,0))</f>
        <v>0</v>
      </c>
      <c r="AF354" s="174">
        <f>IF(Q354="","",IF(O354&lt;Q354,1,0))</f>
        <v>1</v>
      </c>
      <c r="AG354" s="174"/>
      <c r="AH354" s="174"/>
      <c r="AI354" s="174"/>
      <c r="AJ354" s="174"/>
    </row>
    <row r="355" spans="2:36" s="11" customFormat="1" ht="15" customHeight="1">
      <c r="B355" s="98"/>
      <c r="C355" s="66"/>
      <c r="D355" s="103">
        <f>M352</f>
        <v>0</v>
      </c>
      <c r="E355" s="22">
        <f>IF(L352="","",L352)</f>
        <v>0</v>
      </c>
      <c r="F355" s="19" t="s">
        <v>25</v>
      </c>
      <c r="G355" s="22">
        <f>IF(J352="","",J352)</f>
        <v>15</v>
      </c>
      <c r="H355" s="105">
        <f>I352</f>
        <v>2</v>
      </c>
      <c r="I355" s="71"/>
      <c r="J355" s="72"/>
      <c r="K355" s="72"/>
      <c r="L355" s="72"/>
      <c r="M355" s="73"/>
      <c r="N355" s="103">
        <f>IF(O354="","",SUM(AE354:AE356))</f>
        <v>0</v>
      </c>
      <c r="O355" s="22">
        <v>1</v>
      </c>
      <c r="P355" s="19" t="s">
        <v>34</v>
      </c>
      <c r="Q355" s="22">
        <v>15</v>
      </c>
      <c r="R355" s="105">
        <f>IF(Q354="","",SUM(AF354:AF356))</f>
        <v>2</v>
      </c>
      <c r="S355" s="58"/>
      <c r="T355" s="61"/>
      <c r="U355" s="101"/>
      <c r="V355" s="58"/>
      <c r="W355" s="101"/>
      <c r="X355" s="22"/>
      <c r="Y355" s="22"/>
      <c r="Z355" s="26"/>
      <c r="AA355" s="26"/>
      <c r="AD355" s="173">
        <f>IF(S354="","",S354*1000+(D355+N355)*100+((D355+N355)-(H355+R355))*10+((SUM(E354:E356)+SUM(O354:O356))-(SUM(G354:G356)+SUM(Q354:Q356))))</f>
        <v>-88</v>
      </c>
      <c r="AE355" s="174">
        <f>IF(O355="","",IF(O355&gt;Q355,1,0))</f>
        <v>0</v>
      </c>
      <c r="AF355" s="174">
        <f>IF(Q355="","",IF(O355&lt;Q355,1,0))</f>
        <v>1</v>
      </c>
      <c r="AG355" s="174"/>
      <c r="AH355" s="174"/>
      <c r="AI355" s="174"/>
      <c r="AJ355" s="174"/>
    </row>
    <row r="356" spans="2:36" s="11" customFormat="1" ht="15" customHeight="1">
      <c r="B356" s="99"/>
      <c r="C356" s="67"/>
      <c r="D356" s="104"/>
      <c r="E356" s="24">
        <f>IF(L353="","",L353)</f>
      </c>
      <c r="F356" s="30" t="s">
        <v>25</v>
      </c>
      <c r="G356" s="24">
        <f>IF(J353="","",J353)</f>
      </c>
      <c r="H356" s="106"/>
      <c r="I356" s="74"/>
      <c r="J356" s="75"/>
      <c r="K356" s="75"/>
      <c r="L356" s="75"/>
      <c r="M356" s="56"/>
      <c r="N356" s="104"/>
      <c r="O356" s="24"/>
      <c r="P356" s="19" t="s">
        <v>25</v>
      </c>
      <c r="Q356" s="24"/>
      <c r="R356" s="106"/>
      <c r="S356" s="59"/>
      <c r="T356" s="62"/>
      <c r="U356" s="102"/>
      <c r="V356" s="59"/>
      <c r="W356" s="102"/>
      <c r="X356" s="22"/>
      <c r="Y356" s="22"/>
      <c r="Z356" s="26"/>
      <c r="AA356" s="26"/>
      <c r="AD356" s="173"/>
      <c r="AE356" s="174">
        <f>IF(O356="","",IF(O356&gt;Q356,1,0))</f>
      </c>
      <c r="AF356" s="174">
        <f>IF(Q356="","",IF(O356&lt;Q356,1,0))</f>
      </c>
      <c r="AG356" s="174"/>
      <c r="AH356" s="174"/>
      <c r="AI356" s="174"/>
      <c r="AJ356" s="174"/>
    </row>
    <row r="357" spans="2:36" s="11" customFormat="1" ht="15" customHeight="1">
      <c r="B357" s="98" t="s">
        <v>99</v>
      </c>
      <c r="C357" s="100" t="s">
        <v>259</v>
      </c>
      <c r="D357" s="17" t="str">
        <f>IF(E357="","",IF(D358&gt;H358,"○","×"))</f>
        <v>○</v>
      </c>
      <c r="E357" s="18">
        <f>IF(Q351="","",Q351)</f>
        <v>15</v>
      </c>
      <c r="F357" s="27" t="s">
        <v>25</v>
      </c>
      <c r="G357" s="18">
        <f>IF(O351="","",O351)</f>
        <v>7</v>
      </c>
      <c r="H357" s="29"/>
      <c r="I357" s="17" t="str">
        <f>IF(J357="","",IF(I358&gt;M358,"○","×"))</f>
        <v>○</v>
      </c>
      <c r="J357" s="18">
        <f>IF(Q354="","",Q354)</f>
        <v>15</v>
      </c>
      <c r="K357" s="19" t="s">
        <v>25</v>
      </c>
      <c r="L357" s="18">
        <f>IF(O354="","",O354)</f>
        <v>8</v>
      </c>
      <c r="M357" s="29"/>
      <c r="N357" s="68"/>
      <c r="O357" s="69"/>
      <c r="P357" s="69"/>
      <c r="Q357" s="69"/>
      <c r="R357" s="70"/>
      <c r="S357" s="57">
        <f>IF(D357="","",COUNTIF(D357:M357,"○"))</f>
        <v>2</v>
      </c>
      <c r="T357" s="60" t="s">
        <v>24</v>
      </c>
      <c r="U357" s="63">
        <f>IF(D357="","",COUNTIF(D357:M357,"×"))</f>
        <v>0</v>
      </c>
      <c r="V357" s="57">
        <f>IF(AD358="","",RANK(AD358,AD351:AD359))</f>
        <v>1</v>
      </c>
      <c r="W357" s="63"/>
      <c r="X357" s="22"/>
      <c r="Y357" s="22"/>
      <c r="Z357" s="26"/>
      <c r="AA357" s="26"/>
      <c r="AD357" s="173"/>
      <c r="AE357" s="174"/>
      <c r="AF357" s="174"/>
      <c r="AG357" s="174"/>
      <c r="AH357" s="174"/>
      <c r="AI357" s="174"/>
      <c r="AJ357" s="174"/>
    </row>
    <row r="358" spans="2:36" s="11" customFormat="1" ht="15" customHeight="1">
      <c r="B358" s="98"/>
      <c r="C358" s="66"/>
      <c r="D358" s="103">
        <f>R352</f>
        <v>2</v>
      </c>
      <c r="E358" s="22">
        <f>IF(Q352="","",Q352)</f>
        <v>12</v>
      </c>
      <c r="F358" s="19" t="s">
        <v>52</v>
      </c>
      <c r="G358" s="22">
        <f>IF(O352="","",O352)</f>
        <v>15</v>
      </c>
      <c r="H358" s="105">
        <f>N352</f>
        <v>1</v>
      </c>
      <c r="I358" s="103">
        <f>R355</f>
        <v>2</v>
      </c>
      <c r="J358" s="22">
        <f>IF(Q355="","",Q355)</f>
        <v>15</v>
      </c>
      <c r="K358" s="19" t="s">
        <v>25</v>
      </c>
      <c r="L358" s="23">
        <f>IF(O355="","",O355)</f>
        <v>1</v>
      </c>
      <c r="M358" s="105">
        <f>N355</f>
        <v>0</v>
      </c>
      <c r="N358" s="71"/>
      <c r="O358" s="72"/>
      <c r="P358" s="72"/>
      <c r="Q358" s="72"/>
      <c r="R358" s="73"/>
      <c r="S358" s="58"/>
      <c r="T358" s="61"/>
      <c r="U358" s="101"/>
      <c r="V358" s="58"/>
      <c r="W358" s="101"/>
      <c r="X358" s="22"/>
      <c r="Y358" s="22"/>
      <c r="Z358" s="26"/>
      <c r="AA358" s="26"/>
      <c r="AD358" s="173">
        <f>IF(S357="","",S357*1000+(D358+I358)*100+((D358+I358)-(H358+M358))*10+((SUM(E357:E359)+SUM(J357:J359))-(SUM(G357:G359)+SUM(L357:L359))))</f>
        <v>2461</v>
      </c>
      <c r="AE358" s="174"/>
      <c r="AF358" s="174"/>
      <c r="AG358" s="174"/>
      <c r="AH358" s="174"/>
      <c r="AI358" s="174"/>
      <c r="AJ358" s="174"/>
    </row>
    <row r="359" spans="2:36" s="11" customFormat="1" ht="15" customHeight="1">
      <c r="B359" s="99"/>
      <c r="C359" s="67"/>
      <c r="D359" s="104"/>
      <c r="E359" s="24">
        <f>IF(Q353="","",Q353)</f>
        <v>15</v>
      </c>
      <c r="F359" s="30" t="s">
        <v>44</v>
      </c>
      <c r="G359" s="24">
        <f>IF(O353="","",O353)</f>
        <v>10</v>
      </c>
      <c r="H359" s="106"/>
      <c r="I359" s="104"/>
      <c r="J359" s="24">
        <f>IF(Q356="","",Q356)</f>
      </c>
      <c r="K359" s="19" t="s">
        <v>51</v>
      </c>
      <c r="L359" s="25">
        <f>IF(O356="","",O356)</f>
      </c>
      <c r="M359" s="106"/>
      <c r="N359" s="74"/>
      <c r="O359" s="75"/>
      <c r="P359" s="75"/>
      <c r="Q359" s="75"/>
      <c r="R359" s="56"/>
      <c r="S359" s="59"/>
      <c r="T359" s="62"/>
      <c r="U359" s="102"/>
      <c r="V359" s="59"/>
      <c r="W359" s="102"/>
      <c r="X359" s="22"/>
      <c r="Y359" s="22"/>
      <c r="Z359" s="26"/>
      <c r="AA359" s="26"/>
      <c r="AD359" s="173"/>
      <c r="AE359" s="174"/>
      <c r="AF359" s="174"/>
      <c r="AG359" s="174"/>
      <c r="AH359" s="174"/>
      <c r="AI359" s="174"/>
      <c r="AJ359" s="174"/>
    </row>
    <row r="360" spans="2:36" s="31" customFormat="1" ht="15" customHeight="1">
      <c r="B360" s="32"/>
      <c r="C360" s="32"/>
      <c r="E360" s="33"/>
      <c r="F360" s="33"/>
      <c r="G360" s="33"/>
      <c r="J360" s="33"/>
      <c r="K360" s="33"/>
      <c r="L360" s="33"/>
      <c r="O360" s="33"/>
      <c r="P360" s="33"/>
      <c r="Q360" s="33"/>
      <c r="R360" s="33"/>
      <c r="AD360" s="173"/>
      <c r="AE360" s="174"/>
      <c r="AF360" s="174"/>
      <c r="AG360" s="174"/>
      <c r="AH360" s="174"/>
      <c r="AI360" s="174"/>
      <c r="AJ360" s="174"/>
    </row>
    <row r="361" spans="2:36" s="11" customFormat="1" ht="15" customHeight="1">
      <c r="B361" s="12" t="s">
        <v>89</v>
      </c>
      <c r="C361" s="13"/>
      <c r="D361" s="94" t="s">
        <v>195</v>
      </c>
      <c r="E361" s="95"/>
      <c r="F361" s="95"/>
      <c r="G361" s="95"/>
      <c r="H361" s="96"/>
      <c r="I361" s="94" t="s">
        <v>265</v>
      </c>
      <c r="J361" s="95"/>
      <c r="K361" s="95"/>
      <c r="L361" s="95"/>
      <c r="M361" s="96"/>
      <c r="N361" s="94" t="s">
        <v>173</v>
      </c>
      <c r="O361" s="95"/>
      <c r="P361" s="95"/>
      <c r="Q361" s="95"/>
      <c r="R361" s="96"/>
      <c r="S361" s="14"/>
      <c r="T361" s="15" t="s">
        <v>21</v>
      </c>
      <c r="U361" s="15"/>
      <c r="V361" s="94" t="s">
        <v>22</v>
      </c>
      <c r="W361" s="96"/>
      <c r="AA361" s="16"/>
      <c r="AD361" s="173"/>
      <c r="AE361" s="174"/>
      <c r="AF361" s="174"/>
      <c r="AG361" s="174"/>
      <c r="AH361" s="174"/>
      <c r="AI361" s="174"/>
      <c r="AJ361" s="174"/>
    </row>
    <row r="362" spans="2:36" s="11" customFormat="1" ht="15" customHeight="1">
      <c r="B362" s="97" t="s">
        <v>124</v>
      </c>
      <c r="C362" s="100" t="s">
        <v>262</v>
      </c>
      <c r="D362" s="68"/>
      <c r="E362" s="69"/>
      <c r="F362" s="69"/>
      <c r="G362" s="69"/>
      <c r="H362" s="70"/>
      <c r="I362" s="17" t="str">
        <f>IF(I363="","",IF(I363&gt;M363,"○","×"))</f>
        <v>○</v>
      </c>
      <c r="J362" s="18">
        <v>17</v>
      </c>
      <c r="K362" s="19" t="s">
        <v>54</v>
      </c>
      <c r="L362" s="18">
        <v>15</v>
      </c>
      <c r="M362" s="20"/>
      <c r="N362" s="21" t="str">
        <f>IF(N363="","",IF(N363&gt;R363,"○","×"))</f>
        <v>×</v>
      </c>
      <c r="O362" s="18">
        <v>5</v>
      </c>
      <c r="P362" s="19" t="s">
        <v>54</v>
      </c>
      <c r="Q362" s="18">
        <v>15</v>
      </c>
      <c r="R362" s="20"/>
      <c r="S362" s="57">
        <f>IF(I362="","",COUNTIF(I362:R362,"○"))</f>
        <v>1</v>
      </c>
      <c r="T362" s="60" t="s">
        <v>24</v>
      </c>
      <c r="U362" s="63">
        <f>IF(I362="","",COUNTIF(I362:R362,"×"))</f>
        <v>1</v>
      </c>
      <c r="V362" s="57">
        <f>IF(AD363="","",RANK(AD363,AD362:AD370))</f>
        <v>2</v>
      </c>
      <c r="W362" s="63"/>
      <c r="X362" s="22"/>
      <c r="Y362" s="22"/>
      <c r="Z362" s="16"/>
      <c r="AA362" s="16"/>
      <c r="AD362" s="173"/>
      <c r="AE362" s="174">
        <f>IF(J362="","",IF(J362&gt;L362,1,0))</f>
        <v>1</v>
      </c>
      <c r="AF362" s="174">
        <f>IF(L362="","",IF(J362&lt;L362,1,0))</f>
        <v>0</v>
      </c>
      <c r="AG362" s="174">
        <f>IF(O362="","",IF(O362&gt;Q362,1,0))</f>
        <v>0</v>
      </c>
      <c r="AH362" s="174">
        <f>IF(Q362="","",IF(O362&lt;Q362,1,0))</f>
        <v>1</v>
      </c>
      <c r="AI362" s="174"/>
      <c r="AJ362" s="174"/>
    </row>
    <row r="363" spans="2:36" s="11" customFormat="1" ht="15" customHeight="1">
      <c r="B363" s="98"/>
      <c r="C363" s="66"/>
      <c r="D363" s="71"/>
      <c r="E363" s="72"/>
      <c r="F363" s="72"/>
      <c r="G363" s="72"/>
      <c r="H363" s="73"/>
      <c r="I363" s="103">
        <f>IF(J362="","",SUM(AE362:AE364))</f>
        <v>2</v>
      </c>
      <c r="J363" s="22">
        <v>15</v>
      </c>
      <c r="K363" s="19" t="s">
        <v>25</v>
      </c>
      <c r="L363" s="22">
        <v>6</v>
      </c>
      <c r="M363" s="105">
        <f>IF(L362="","",SUM(AF362:AF364))</f>
        <v>0</v>
      </c>
      <c r="N363" s="103">
        <f>IF(O362="","",SUM(AG362:AG364))</f>
        <v>0</v>
      </c>
      <c r="O363" s="23">
        <v>12</v>
      </c>
      <c r="P363" s="19" t="s">
        <v>75</v>
      </c>
      <c r="Q363" s="23">
        <v>15</v>
      </c>
      <c r="R363" s="105">
        <f>IF(Q362="","",SUM(AH362:AH364))</f>
        <v>2</v>
      </c>
      <c r="S363" s="58"/>
      <c r="T363" s="61"/>
      <c r="U363" s="101"/>
      <c r="V363" s="58"/>
      <c r="W363" s="101"/>
      <c r="X363" s="22"/>
      <c r="Y363" s="22"/>
      <c r="Z363" s="16"/>
      <c r="AA363" s="16"/>
      <c r="AD363" s="173">
        <f>IF(S362="","",S362*1000+(I363+N363)*100+((I363+N363)-(M363+R363))*10+((SUM(J362:J364)+SUM(O362:O364))-(SUM(L362:L364)+SUM(Q362:Q364))))</f>
        <v>1198</v>
      </c>
      <c r="AE363" s="174">
        <f>IF(J363="","",IF(J363&gt;L363,1,0))</f>
        <v>1</v>
      </c>
      <c r="AF363" s="174">
        <f>IF(L363="","",IF(J363&lt;L363,1,0))</f>
        <v>0</v>
      </c>
      <c r="AG363" s="174">
        <f>IF(O363="","",IF(O363&gt;Q363,1,0))</f>
        <v>0</v>
      </c>
      <c r="AH363" s="174">
        <f>IF(Q363="","",IF(O363&lt;Q363,1,0))</f>
        <v>1</v>
      </c>
      <c r="AI363" s="174"/>
      <c r="AJ363" s="174"/>
    </row>
    <row r="364" spans="2:36" s="11" customFormat="1" ht="15" customHeight="1">
      <c r="B364" s="99"/>
      <c r="C364" s="67"/>
      <c r="D364" s="74"/>
      <c r="E364" s="75"/>
      <c r="F364" s="75"/>
      <c r="G364" s="75"/>
      <c r="H364" s="56"/>
      <c r="I364" s="104"/>
      <c r="J364" s="24"/>
      <c r="K364" s="19" t="s">
        <v>46</v>
      </c>
      <c r="L364" s="24"/>
      <c r="M364" s="106"/>
      <c r="N364" s="104"/>
      <c r="O364" s="25"/>
      <c r="P364" s="19" t="s">
        <v>46</v>
      </c>
      <c r="Q364" s="25"/>
      <c r="R364" s="106"/>
      <c r="S364" s="59"/>
      <c r="T364" s="62"/>
      <c r="U364" s="102"/>
      <c r="V364" s="59"/>
      <c r="W364" s="102"/>
      <c r="X364" s="22"/>
      <c r="Y364" s="22"/>
      <c r="Z364" s="26"/>
      <c r="AA364" s="26"/>
      <c r="AD364" s="173"/>
      <c r="AE364" s="174">
        <f>IF(J364="","",IF(J364&gt;L364,1,0))</f>
      </c>
      <c r="AF364" s="174">
        <f>IF(L364="","",IF(J364&lt;L364,1,0))</f>
      </c>
      <c r="AG364" s="174">
        <f>IF(O364="","",IF(O364&gt;Q364,1,0))</f>
      </c>
      <c r="AH364" s="174">
        <f>IF(Q364="","",IF(O364&lt;Q364,1,0))</f>
      </c>
      <c r="AI364" s="174"/>
      <c r="AJ364" s="174"/>
    </row>
    <row r="365" spans="2:36" s="11" customFormat="1" ht="15" customHeight="1">
      <c r="B365" s="97" t="s">
        <v>156</v>
      </c>
      <c r="C365" s="100" t="s">
        <v>263</v>
      </c>
      <c r="D365" s="17" t="str">
        <f>IF(E365="","",IF(D366&gt;H366,"○","×"))</f>
        <v>×</v>
      </c>
      <c r="E365" s="18">
        <f>IF(L362="","",L362)</f>
        <v>15</v>
      </c>
      <c r="F365" s="27" t="s">
        <v>46</v>
      </c>
      <c r="G365" s="18">
        <f>IF(J362="","",J362)</f>
        <v>17</v>
      </c>
      <c r="H365" s="28"/>
      <c r="I365" s="68"/>
      <c r="J365" s="69"/>
      <c r="K365" s="69"/>
      <c r="L365" s="69"/>
      <c r="M365" s="70"/>
      <c r="N365" s="17" t="str">
        <f>IF(O365="","",IF(N366&gt;R366,"○","×"))</f>
        <v>×</v>
      </c>
      <c r="O365" s="18">
        <v>8</v>
      </c>
      <c r="P365" s="27" t="s">
        <v>46</v>
      </c>
      <c r="Q365" s="18">
        <v>15</v>
      </c>
      <c r="R365" s="29"/>
      <c r="S365" s="57">
        <f>IF(D365="","",COUNTIF(D365:R367,"○"))</f>
        <v>0</v>
      </c>
      <c r="T365" s="60" t="s">
        <v>24</v>
      </c>
      <c r="U365" s="63">
        <f>IF(D365="","",COUNTIF(D365:R367,"×"))</f>
        <v>2</v>
      </c>
      <c r="V365" s="57">
        <f>IF(AD366="","",RANK(AD366,AD362:AD370))</f>
        <v>3</v>
      </c>
      <c r="W365" s="63"/>
      <c r="X365" s="22"/>
      <c r="Y365" s="22"/>
      <c r="Z365" s="26"/>
      <c r="AA365" s="26"/>
      <c r="AD365" s="173"/>
      <c r="AE365" s="174">
        <f>IF(O365="","",IF(O365&gt;Q365,1,0))</f>
        <v>0</v>
      </c>
      <c r="AF365" s="174">
        <f>IF(Q365="","",IF(O365&lt;Q365,1,0))</f>
        <v>1</v>
      </c>
      <c r="AG365" s="174"/>
      <c r="AH365" s="174"/>
      <c r="AI365" s="174"/>
      <c r="AJ365" s="174"/>
    </row>
    <row r="366" spans="2:36" s="11" customFormat="1" ht="15" customHeight="1">
      <c r="B366" s="98"/>
      <c r="C366" s="66"/>
      <c r="D366" s="103">
        <f>M363</f>
        <v>0</v>
      </c>
      <c r="E366" s="22">
        <f>IF(L363="","",L363)</f>
        <v>6</v>
      </c>
      <c r="F366" s="19" t="s">
        <v>93</v>
      </c>
      <c r="G366" s="22">
        <f>IF(J363="","",J363)</f>
        <v>15</v>
      </c>
      <c r="H366" s="105">
        <f>I363</f>
        <v>2</v>
      </c>
      <c r="I366" s="71"/>
      <c r="J366" s="72"/>
      <c r="K366" s="72"/>
      <c r="L366" s="72"/>
      <c r="M366" s="73"/>
      <c r="N366" s="103">
        <f>IF(O365="","",SUM(AE365:AE367))</f>
        <v>0</v>
      </c>
      <c r="O366" s="22">
        <v>9</v>
      </c>
      <c r="P366" s="19" t="s">
        <v>25</v>
      </c>
      <c r="Q366" s="22">
        <v>15</v>
      </c>
      <c r="R366" s="105">
        <f>IF(Q365="","",SUM(AF365:AF367))</f>
        <v>2</v>
      </c>
      <c r="S366" s="58"/>
      <c r="T366" s="61"/>
      <c r="U366" s="101"/>
      <c r="V366" s="58"/>
      <c r="W366" s="101"/>
      <c r="X366" s="22"/>
      <c r="Y366" s="22"/>
      <c r="Z366" s="26"/>
      <c r="AA366" s="26"/>
      <c r="AD366" s="173">
        <f>IF(S365="","",S365*1000+(D366+N366)*100+((D366+N366)-(H366+R366))*10+((SUM(E365:E367)+SUM(O365:O367))-(SUM(G365:G367)+SUM(Q365:Q367))))</f>
        <v>-64</v>
      </c>
      <c r="AE366" s="174">
        <f>IF(O366="","",IF(O366&gt;Q366,1,0))</f>
        <v>0</v>
      </c>
      <c r="AF366" s="174">
        <f>IF(Q366="","",IF(O366&lt;Q366,1,0))</f>
        <v>1</v>
      </c>
      <c r="AG366" s="174"/>
      <c r="AH366" s="174"/>
      <c r="AI366" s="174"/>
      <c r="AJ366" s="174"/>
    </row>
    <row r="367" spans="2:36" s="11" customFormat="1" ht="15" customHeight="1">
      <c r="B367" s="99"/>
      <c r="C367" s="67"/>
      <c r="D367" s="104"/>
      <c r="E367" s="24">
        <f>IF(L364="","",L364)</f>
      </c>
      <c r="F367" s="30" t="s">
        <v>25</v>
      </c>
      <c r="G367" s="24">
        <f>IF(J364="","",J364)</f>
      </c>
      <c r="H367" s="106"/>
      <c r="I367" s="74"/>
      <c r="J367" s="75"/>
      <c r="K367" s="75"/>
      <c r="L367" s="75"/>
      <c r="M367" s="56"/>
      <c r="N367" s="104"/>
      <c r="O367" s="24"/>
      <c r="P367" s="19" t="s">
        <v>25</v>
      </c>
      <c r="Q367" s="24"/>
      <c r="R367" s="106"/>
      <c r="S367" s="59"/>
      <c r="T367" s="62"/>
      <c r="U367" s="102"/>
      <c r="V367" s="59"/>
      <c r="W367" s="102"/>
      <c r="X367" s="22"/>
      <c r="Y367" s="22"/>
      <c r="Z367" s="26"/>
      <c r="AA367" s="26"/>
      <c r="AD367" s="173"/>
      <c r="AE367" s="174">
        <f>IF(O367="","",IF(O367&gt;Q367,1,0))</f>
      </c>
      <c r="AF367" s="174">
        <f>IF(Q367="","",IF(O367&lt;Q367,1,0))</f>
      </c>
      <c r="AG367" s="174"/>
      <c r="AH367" s="174"/>
      <c r="AI367" s="174"/>
      <c r="AJ367" s="174"/>
    </row>
    <row r="368" spans="2:36" s="11" customFormat="1" ht="15" customHeight="1">
      <c r="B368" s="98" t="s">
        <v>107</v>
      </c>
      <c r="C368" s="100" t="s">
        <v>264</v>
      </c>
      <c r="D368" s="17" t="str">
        <f>IF(E368="","",IF(D369&gt;H369,"○","×"))</f>
        <v>○</v>
      </c>
      <c r="E368" s="18">
        <f>IF(Q362="","",Q362)</f>
        <v>15</v>
      </c>
      <c r="F368" s="27" t="s">
        <v>25</v>
      </c>
      <c r="G368" s="18">
        <f>IF(O362="","",O362)</f>
        <v>5</v>
      </c>
      <c r="H368" s="29"/>
      <c r="I368" s="17" t="str">
        <f>IF(J368="","",IF(I369&gt;M369,"○","×"))</f>
        <v>○</v>
      </c>
      <c r="J368" s="18">
        <f>IF(Q365="","",Q365)</f>
        <v>15</v>
      </c>
      <c r="K368" s="19" t="s">
        <v>25</v>
      </c>
      <c r="L368" s="18">
        <f>IF(O365="","",O365)</f>
        <v>8</v>
      </c>
      <c r="M368" s="29"/>
      <c r="N368" s="68"/>
      <c r="O368" s="69"/>
      <c r="P368" s="69"/>
      <c r="Q368" s="69"/>
      <c r="R368" s="70"/>
      <c r="S368" s="57">
        <f>IF(D368="","",COUNTIF(D368:M368,"○"))</f>
        <v>2</v>
      </c>
      <c r="T368" s="60" t="s">
        <v>24</v>
      </c>
      <c r="U368" s="63">
        <f>IF(D368="","",COUNTIF(D368:M368,"×"))</f>
        <v>0</v>
      </c>
      <c r="V368" s="57">
        <f>IF(AD369="","",RANK(AD369,AD362:AD370))</f>
        <v>1</v>
      </c>
      <c r="W368" s="63"/>
      <c r="X368" s="22"/>
      <c r="Y368" s="22"/>
      <c r="Z368" s="26"/>
      <c r="AA368" s="26"/>
      <c r="AD368" s="173"/>
      <c r="AE368" s="174"/>
      <c r="AF368" s="174"/>
      <c r="AG368" s="174"/>
      <c r="AH368" s="174"/>
      <c r="AI368" s="174"/>
      <c r="AJ368" s="174"/>
    </row>
    <row r="369" spans="2:36" s="11" customFormat="1" ht="15" customHeight="1">
      <c r="B369" s="98"/>
      <c r="C369" s="66"/>
      <c r="D369" s="103">
        <f>R363</f>
        <v>2</v>
      </c>
      <c r="E369" s="22">
        <f>IF(Q363="","",Q363)</f>
        <v>15</v>
      </c>
      <c r="F369" s="19" t="s">
        <v>25</v>
      </c>
      <c r="G369" s="22">
        <f>IF(O363="","",O363)</f>
        <v>12</v>
      </c>
      <c r="H369" s="105">
        <f>N363</f>
        <v>0</v>
      </c>
      <c r="I369" s="103">
        <f>R366</f>
        <v>2</v>
      </c>
      <c r="J369" s="22">
        <f>IF(Q366="","",Q366)</f>
        <v>15</v>
      </c>
      <c r="K369" s="19" t="s">
        <v>25</v>
      </c>
      <c r="L369" s="23">
        <f>IF(O366="","",O366)</f>
        <v>9</v>
      </c>
      <c r="M369" s="105">
        <f>N366</f>
        <v>0</v>
      </c>
      <c r="N369" s="71"/>
      <c r="O369" s="72"/>
      <c r="P369" s="72"/>
      <c r="Q369" s="72"/>
      <c r="R369" s="73"/>
      <c r="S369" s="58"/>
      <c r="T369" s="61"/>
      <c r="U369" s="101"/>
      <c r="V369" s="58"/>
      <c r="W369" s="101"/>
      <c r="X369" s="22"/>
      <c r="Y369" s="22"/>
      <c r="Z369" s="26"/>
      <c r="AA369" s="26"/>
      <c r="AD369" s="173">
        <f>IF(S368="","",S368*1000+(D369+I369)*100+((D369+I369)-(H369+M369))*10+((SUM(E368:E370)+SUM(J368:J370))-(SUM(G368:G370)+SUM(L368:L370))))</f>
        <v>2466</v>
      </c>
      <c r="AE369" s="174"/>
      <c r="AF369" s="174"/>
      <c r="AG369" s="174"/>
      <c r="AH369" s="174"/>
      <c r="AI369" s="174"/>
      <c r="AJ369" s="174"/>
    </row>
    <row r="370" spans="2:36" s="11" customFormat="1" ht="15" customHeight="1">
      <c r="B370" s="99"/>
      <c r="C370" s="67"/>
      <c r="D370" s="104"/>
      <c r="E370" s="24">
        <f>IF(Q364="","",Q364)</f>
      </c>
      <c r="F370" s="30" t="s">
        <v>25</v>
      </c>
      <c r="G370" s="24">
        <f>IF(O364="","",O364)</f>
      </c>
      <c r="H370" s="106"/>
      <c r="I370" s="104"/>
      <c r="J370" s="24">
        <f>IF(Q367="","",Q367)</f>
      </c>
      <c r="K370" s="19" t="s">
        <v>25</v>
      </c>
      <c r="L370" s="25">
        <f>IF(O367="","",O367)</f>
      </c>
      <c r="M370" s="106"/>
      <c r="N370" s="74"/>
      <c r="O370" s="75"/>
      <c r="P370" s="75"/>
      <c r="Q370" s="75"/>
      <c r="R370" s="56"/>
      <c r="S370" s="59"/>
      <c r="T370" s="62"/>
      <c r="U370" s="102"/>
      <c r="V370" s="59"/>
      <c r="W370" s="102"/>
      <c r="X370" s="22"/>
      <c r="Y370" s="22"/>
      <c r="Z370" s="26"/>
      <c r="AA370" s="26"/>
      <c r="AD370" s="173"/>
      <c r="AE370" s="174"/>
      <c r="AF370" s="174"/>
      <c r="AG370" s="174"/>
      <c r="AH370" s="174"/>
      <c r="AI370" s="174"/>
      <c r="AJ370" s="174"/>
    </row>
    <row r="371" spans="2:36" s="31" customFormat="1" ht="15" customHeight="1">
      <c r="B371" s="32"/>
      <c r="C371" s="32"/>
      <c r="K371" s="34"/>
      <c r="AD371" s="173"/>
      <c r="AE371" s="174"/>
      <c r="AF371" s="174"/>
      <c r="AG371" s="174"/>
      <c r="AH371" s="174"/>
      <c r="AI371" s="174"/>
      <c r="AJ371" s="174"/>
    </row>
    <row r="372" spans="2:36" s="11" customFormat="1" ht="15" customHeight="1">
      <c r="B372" s="12" t="s">
        <v>94</v>
      </c>
      <c r="C372" s="13"/>
      <c r="D372" s="94" t="s">
        <v>269</v>
      </c>
      <c r="E372" s="95"/>
      <c r="F372" s="95"/>
      <c r="G372" s="95"/>
      <c r="H372" s="96"/>
      <c r="I372" s="94" t="s">
        <v>173</v>
      </c>
      <c r="J372" s="95"/>
      <c r="K372" s="95"/>
      <c r="L372" s="95"/>
      <c r="M372" s="96"/>
      <c r="N372" s="94" t="s">
        <v>270</v>
      </c>
      <c r="O372" s="95"/>
      <c r="P372" s="95"/>
      <c r="Q372" s="95"/>
      <c r="R372" s="96"/>
      <c r="S372" s="14"/>
      <c r="T372" s="15" t="s">
        <v>21</v>
      </c>
      <c r="U372" s="15"/>
      <c r="V372" s="94" t="s">
        <v>22</v>
      </c>
      <c r="W372" s="96"/>
      <c r="AA372" s="16"/>
      <c r="AD372" s="173"/>
      <c r="AE372" s="174"/>
      <c r="AF372" s="174"/>
      <c r="AG372" s="174"/>
      <c r="AH372" s="174"/>
      <c r="AI372" s="174"/>
      <c r="AJ372" s="174"/>
    </row>
    <row r="373" spans="2:36" s="11" customFormat="1" ht="15" customHeight="1">
      <c r="B373" s="97" t="s">
        <v>107</v>
      </c>
      <c r="C373" s="100" t="s">
        <v>266</v>
      </c>
      <c r="D373" s="68"/>
      <c r="E373" s="69"/>
      <c r="F373" s="69"/>
      <c r="G373" s="69"/>
      <c r="H373" s="70"/>
      <c r="I373" s="17" t="str">
        <f>IF(I374="","",IF(I374&gt;M374,"○","×"))</f>
        <v>×</v>
      </c>
      <c r="J373" s="18">
        <v>8</v>
      </c>
      <c r="K373" s="19" t="s">
        <v>25</v>
      </c>
      <c r="L373" s="18">
        <v>15</v>
      </c>
      <c r="M373" s="20"/>
      <c r="N373" s="21" t="str">
        <f>IF(N374="","",IF(N374&gt;R374,"○","×"))</f>
        <v>×</v>
      </c>
      <c r="O373" s="18">
        <v>13</v>
      </c>
      <c r="P373" s="19" t="s">
        <v>25</v>
      </c>
      <c r="Q373" s="18">
        <v>15</v>
      </c>
      <c r="R373" s="20"/>
      <c r="S373" s="57">
        <f>IF(I373="","",COUNTIF(I373:R373,"○"))</f>
        <v>0</v>
      </c>
      <c r="T373" s="60" t="s">
        <v>24</v>
      </c>
      <c r="U373" s="63">
        <f>IF(I373="","",COUNTIF(I373:R373,"×"))</f>
        <v>2</v>
      </c>
      <c r="V373" s="57">
        <f>IF(AD374="","",RANK(AD374,AD373:AD381))</f>
        <v>3</v>
      </c>
      <c r="W373" s="63"/>
      <c r="X373" s="22"/>
      <c r="Y373" s="22"/>
      <c r="Z373" s="16"/>
      <c r="AA373" s="16"/>
      <c r="AD373" s="173"/>
      <c r="AE373" s="174">
        <f>IF(J373="","",IF(J373&gt;L373,1,0))</f>
        <v>0</v>
      </c>
      <c r="AF373" s="174">
        <f>IF(L373="","",IF(J373&lt;L373,1,0))</f>
        <v>1</v>
      </c>
      <c r="AG373" s="174">
        <f>IF(O373="","",IF(O373&gt;Q373,1,0))</f>
        <v>0</v>
      </c>
      <c r="AH373" s="174">
        <f>IF(Q373="","",IF(O373&lt;Q373,1,0))</f>
        <v>1</v>
      </c>
      <c r="AI373" s="174"/>
      <c r="AJ373" s="174"/>
    </row>
    <row r="374" spans="2:36" s="11" customFormat="1" ht="15" customHeight="1">
      <c r="B374" s="98"/>
      <c r="C374" s="66"/>
      <c r="D374" s="71"/>
      <c r="E374" s="72"/>
      <c r="F374" s="72"/>
      <c r="G374" s="72"/>
      <c r="H374" s="73"/>
      <c r="I374" s="103">
        <f>IF(J373="","",SUM(AE373:AE375))</f>
        <v>0</v>
      </c>
      <c r="J374" s="22">
        <v>5</v>
      </c>
      <c r="K374" s="19" t="s">
        <v>25</v>
      </c>
      <c r="L374" s="22">
        <v>15</v>
      </c>
      <c r="M374" s="105">
        <f>IF(L373="","",SUM(AF373:AF375))</f>
        <v>2</v>
      </c>
      <c r="N374" s="103">
        <f>IF(O373="","",SUM(AG373:AG375))</f>
        <v>0</v>
      </c>
      <c r="O374" s="23">
        <v>12</v>
      </c>
      <c r="P374" s="19" t="s">
        <v>25</v>
      </c>
      <c r="Q374" s="23">
        <v>15</v>
      </c>
      <c r="R374" s="105">
        <f>IF(Q373="","",SUM(AH373:AH375))</f>
        <v>2</v>
      </c>
      <c r="S374" s="58"/>
      <c r="T374" s="61"/>
      <c r="U374" s="101"/>
      <c r="V374" s="58"/>
      <c r="W374" s="101"/>
      <c r="X374" s="22"/>
      <c r="Y374" s="22"/>
      <c r="Z374" s="16"/>
      <c r="AA374" s="16"/>
      <c r="AD374" s="173">
        <f>IF(S373="","",S373*1000+(I374+N374)*100+((I374+N374)-(M374+R374))*10+((SUM(J373:J375)+SUM(O373:O375))-(SUM(L373:L375)+SUM(Q373:Q375))))</f>
        <v>-62</v>
      </c>
      <c r="AE374" s="174">
        <f>IF(J374="","",IF(J374&gt;L374,1,0))</f>
        <v>0</v>
      </c>
      <c r="AF374" s="174">
        <f>IF(L374="","",IF(J374&lt;L374,1,0))</f>
        <v>1</v>
      </c>
      <c r="AG374" s="174">
        <f>IF(O374="","",IF(O374&gt;Q374,1,0))</f>
        <v>0</v>
      </c>
      <c r="AH374" s="174">
        <f>IF(Q374="","",IF(O374&lt;Q374,1,0))</f>
        <v>1</v>
      </c>
      <c r="AI374" s="174"/>
      <c r="AJ374" s="174"/>
    </row>
    <row r="375" spans="2:36" s="11" customFormat="1" ht="15" customHeight="1">
      <c r="B375" s="99"/>
      <c r="C375" s="67"/>
      <c r="D375" s="74"/>
      <c r="E375" s="75"/>
      <c r="F375" s="75"/>
      <c r="G375" s="75"/>
      <c r="H375" s="56"/>
      <c r="I375" s="104"/>
      <c r="J375" s="24"/>
      <c r="K375" s="19" t="s">
        <v>25</v>
      </c>
      <c r="L375" s="24"/>
      <c r="M375" s="106"/>
      <c r="N375" s="104"/>
      <c r="O375" s="25"/>
      <c r="P375" s="19" t="s">
        <v>25</v>
      </c>
      <c r="Q375" s="25"/>
      <c r="R375" s="106"/>
      <c r="S375" s="59"/>
      <c r="T375" s="62"/>
      <c r="U375" s="102"/>
      <c r="V375" s="59"/>
      <c r="W375" s="102"/>
      <c r="X375" s="22"/>
      <c r="Y375" s="22"/>
      <c r="Z375" s="26"/>
      <c r="AA375" s="26"/>
      <c r="AD375" s="173"/>
      <c r="AE375" s="174">
        <f>IF(J375="","",IF(J375&gt;L375,1,0))</f>
      </c>
      <c r="AF375" s="174">
        <f>IF(L375="","",IF(J375&lt;L375,1,0))</f>
      </c>
      <c r="AG375" s="174">
        <f>IF(O375="","",IF(O375&gt;Q375,1,0))</f>
      </c>
      <c r="AH375" s="174">
        <f>IF(Q375="","",IF(O375&lt;Q375,1,0))</f>
      </c>
      <c r="AI375" s="174"/>
      <c r="AJ375" s="174"/>
    </row>
    <row r="376" spans="2:36" s="11" customFormat="1" ht="15" customHeight="1">
      <c r="B376" s="97" t="s">
        <v>124</v>
      </c>
      <c r="C376" s="100" t="s">
        <v>267</v>
      </c>
      <c r="D376" s="17" t="str">
        <f>IF(E376="","",IF(D377&gt;H377,"○","×"))</f>
        <v>○</v>
      </c>
      <c r="E376" s="18">
        <f>IF(L373="","",L373)</f>
        <v>15</v>
      </c>
      <c r="F376" s="27" t="s">
        <v>25</v>
      </c>
      <c r="G376" s="18">
        <f>IF(J373="","",J373)</f>
        <v>8</v>
      </c>
      <c r="H376" s="28"/>
      <c r="I376" s="68"/>
      <c r="J376" s="69"/>
      <c r="K376" s="69"/>
      <c r="L376" s="69"/>
      <c r="M376" s="70"/>
      <c r="N376" s="17" t="str">
        <f>IF(O376="","",IF(N377&gt;R377,"○","×"))</f>
        <v>○</v>
      </c>
      <c r="O376" s="18">
        <v>15</v>
      </c>
      <c r="P376" s="27" t="s">
        <v>25</v>
      </c>
      <c r="Q376" s="18">
        <v>8</v>
      </c>
      <c r="R376" s="29"/>
      <c r="S376" s="57">
        <f>IF(D376="","",COUNTIF(D376:R378,"○"))</f>
        <v>2</v>
      </c>
      <c r="T376" s="60" t="s">
        <v>24</v>
      </c>
      <c r="U376" s="63">
        <f>IF(D376="","",COUNTIF(D376:R378,"×"))</f>
        <v>0</v>
      </c>
      <c r="V376" s="57">
        <f>IF(AD377="","",RANK(AD377,AD373:AD381))</f>
        <v>1</v>
      </c>
      <c r="W376" s="63"/>
      <c r="X376" s="22"/>
      <c r="Y376" s="22"/>
      <c r="Z376" s="26"/>
      <c r="AA376" s="26"/>
      <c r="AD376" s="173"/>
      <c r="AE376" s="174">
        <f>IF(O376="","",IF(O376&gt;Q376,1,0))</f>
        <v>1</v>
      </c>
      <c r="AF376" s="174">
        <f>IF(Q376="","",IF(O376&lt;Q376,1,0))</f>
        <v>0</v>
      </c>
      <c r="AG376" s="174"/>
      <c r="AH376" s="174"/>
      <c r="AI376" s="174"/>
      <c r="AJ376" s="174"/>
    </row>
    <row r="377" spans="2:36" s="11" customFormat="1" ht="15" customHeight="1">
      <c r="B377" s="98"/>
      <c r="C377" s="66"/>
      <c r="D377" s="103">
        <f>M374</f>
        <v>2</v>
      </c>
      <c r="E377" s="22">
        <f>IF(L374="","",L374)</f>
        <v>15</v>
      </c>
      <c r="F377" s="19" t="s">
        <v>25</v>
      </c>
      <c r="G377" s="22">
        <f>IF(J374="","",J374)</f>
        <v>5</v>
      </c>
      <c r="H377" s="105">
        <f>I374</f>
        <v>0</v>
      </c>
      <c r="I377" s="71"/>
      <c r="J377" s="72"/>
      <c r="K377" s="72"/>
      <c r="L377" s="72"/>
      <c r="M377" s="73"/>
      <c r="N377" s="103">
        <f>IF(O376="","",SUM(AE376:AE378))</f>
        <v>2</v>
      </c>
      <c r="O377" s="22">
        <v>15</v>
      </c>
      <c r="P377" s="19" t="s">
        <v>25</v>
      </c>
      <c r="Q377" s="22">
        <v>2</v>
      </c>
      <c r="R377" s="105">
        <f>IF(Q376="","",SUM(AF376:AF378))</f>
        <v>0</v>
      </c>
      <c r="S377" s="58"/>
      <c r="T377" s="61"/>
      <c r="U377" s="101"/>
      <c r="V377" s="58"/>
      <c r="W377" s="101"/>
      <c r="X377" s="22"/>
      <c r="Y377" s="22"/>
      <c r="Z377" s="26"/>
      <c r="AA377" s="26"/>
      <c r="AD377" s="173">
        <f>IF(S376="","",S376*1000+(D377+N377)*100+((D377+N377)-(H377+R377))*10+((SUM(E376:E378)+SUM(O376:O378))-(SUM(G376:G378)+SUM(Q376:Q378))))</f>
        <v>2477</v>
      </c>
      <c r="AE377" s="174">
        <f>IF(O377="","",IF(O377&gt;Q377,1,0))</f>
        <v>1</v>
      </c>
      <c r="AF377" s="174">
        <f>IF(Q377="","",IF(O377&lt;Q377,1,0))</f>
        <v>0</v>
      </c>
      <c r="AG377" s="174"/>
      <c r="AH377" s="174"/>
      <c r="AI377" s="174"/>
      <c r="AJ377" s="174"/>
    </row>
    <row r="378" spans="2:36" s="11" customFormat="1" ht="15" customHeight="1">
      <c r="B378" s="99"/>
      <c r="C378" s="67"/>
      <c r="D378" s="104"/>
      <c r="E378" s="24">
        <f>IF(L375="","",L375)</f>
      </c>
      <c r="F378" s="30" t="s">
        <v>25</v>
      </c>
      <c r="G378" s="24">
        <f>IF(J375="","",J375)</f>
      </c>
      <c r="H378" s="106"/>
      <c r="I378" s="74"/>
      <c r="J378" s="75"/>
      <c r="K378" s="75"/>
      <c r="L378" s="75"/>
      <c r="M378" s="56"/>
      <c r="N378" s="104"/>
      <c r="O378" s="24"/>
      <c r="P378" s="19" t="s">
        <v>25</v>
      </c>
      <c r="Q378" s="24"/>
      <c r="R378" s="106"/>
      <c r="S378" s="59"/>
      <c r="T378" s="62"/>
      <c r="U378" s="102"/>
      <c r="V378" s="59"/>
      <c r="W378" s="102"/>
      <c r="X378" s="22"/>
      <c r="Y378" s="22"/>
      <c r="Z378" s="26"/>
      <c r="AA378" s="26"/>
      <c r="AD378" s="173"/>
      <c r="AE378" s="174">
        <f>IF(O378="","",IF(O378&gt;Q378,1,0))</f>
      </c>
      <c r="AF378" s="174">
        <f>IF(Q378="","",IF(O378&lt;Q378,1,0))</f>
      </c>
      <c r="AG378" s="174"/>
      <c r="AH378" s="174"/>
      <c r="AI378" s="174"/>
      <c r="AJ378" s="174"/>
    </row>
    <row r="379" spans="2:36" s="11" customFormat="1" ht="15" customHeight="1">
      <c r="B379" s="98" t="s">
        <v>125</v>
      </c>
      <c r="C379" s="100" t="s">
        <v>268</v>
      </c>
      <c r="D379" s="17" t="str">
        <f>IF(E379="","",IF(D380&gt;H380,"○","×"))</f>
        <v>○</v>
      </c>
      <c r="E379" s="18">
        <f>IF(Q373="","",Q373)</f>
        <v>15</v>
      </c>
      <c r="F379" s="27" t="s">
        <v>25</v>
      </c>
      <c r="G379" s="18">
        <f>IF(O373="","",O373)</f>
        <v>13</v>
      </c>
      <c r="H379" s="29"/>
      <c r="I379" s="17" t="str">
        <f>IF(J379="","",IF(I380&gt;M380,"○","×"))</f>
        <v>×</v>
      </c>
      <c r="J379" s="18">
        <f>IF(Q376="","",Q376)</f>
        <v>8</v>
      </c>
      <c r="K379" s="19" t="s">
        <v>25</v>
      </c>
      <c r="L379" s="18">
        <f>IF(O376="","",O376)</f>
        <v>15</v>
      </c>
      <c r="M379" s="29"/>
      <c r="N379" s="68"/>
      <c r="O379" s="69"/>
      <c r="P379" s="69"/>
      <c r="Q379" s="69"/>
      <c r="R379" s="70"/>
      <c r="S379" s="57">
        <f>IF(D379="","",COUNTIF(D379:M379,"○"))</f>
        <v>1</v>
      </c>
      <c r="T379" s="60" t="s">
        <v>24</v>
      </c>
      <c r="U379" s="63">
        <f>IF(D379="","",COUNTIF(D379:M379,"×"))</f>
        <v>1</v>
      </c>
      <c r="V379" s="57">
        <f>IF(AD380="","",RANK(AD380,AD373:AD381))</f>
        <v>2</v>
      </c>
      <c r="W379" s="63"/>
      <c r="X379" s="22"/>
      <c r="Y379" s="22"/>
      <c r="Z379" s="26"/>
      <c r="AA379" s="26"/>
      <c r="AD379" s="173"/>
      <c r="AE379" s="174"/>
      <c r="AF379" s="174"/>
      <c r="AG379" s="174"/>
      <c r="AH379" s="174"/>
      <c r="AI379" s="174"/>
      <c r="AJ379" s="174"/>
    </row>
    <row r="380" spans="2:36" s="11" customFormat="1" ht="15" customHeight="1">
      <c r="B380" s="98"/>
      <c r="C380" s="66"/>
      <c r="D380" s="103">
        <f>R374</f>
        <v>2</v>
      </c>
      <c r="E380" s="22">
        <f>IF(Q374="","",Q374)</f>
        <v>15</v>
      </c>
      <c r="F380" s="19" t="s">
        <v>25</v>
      </c>
      <c r="G380" s="22">
        <f>IF(O374="","",O374)</f>
        <v>12</v>
      </c>
      <c r="H380" s="105">
        <f>N374</f>
        <v>0</v>
      </c>
      <c r="I380" s="103">
        <f>R377</f>
        <v>0</v>
      </c>
      <c r="J380" s="22">
        <f>IF(Q377="","",Q377)</f>
        <v>2</v>
      </c>
      <c r="K380" s="19" t="s">
        <v>25</v>
      </c>
      <c r="L380" s="23">
        <f>IF(O377="","",O377)</f>
        <v>15</v>
      </c>
      <c r="M380" s="105">
        <f>N377</f>
        <v>2</v>
      </c>
      <c r="N380" s="71"/>
      <c r="O380" s="72"/>
      <c r="P380" s="72"/>
      <c r="Q380" s="72"/>
      <c r="R380" s="73"/>
      <c r="S380" s="58"/>
      <c r="T380" s="61"/>
      <c r="U380" s="101"/>
      <c r="V380" s="58"/>
      <c r="W380" s="101"/>
      <c r="X380" s="22"/>
      <c r="Y380" s="22"/>
      <c r="Z380" s="26"/>
      <c r="AA380" s="26"/>
      <c r="AD380" s="173">
        <f>IF(S379="","",S379*1000+(D380+I380)*100+((D380+I380)-(H380+M380))*10+((SUM(E379:E381)+SUM(J379:J381))-(SUM(G379:G381)+SUM(L379:L381))))</f>
        <v>1185</v>
      </c>
      <c r="AE380" s="174"/>
      <c r="AF380" s="174"/>
      <c r="AG380" s="174"/>
      <c r="AH380" s="174"/>
      <c r="AI380" s="174"/>
      <c r="AJ380" s="174"/>
    </row>
    <row r="381" spans="2:36" s="11" customFormat="1" ht="15" customHeight="1">
      <c r="B381" s="99"/>
      <c r="C381" s="67"/>
      <c r="D381" s="104"/>
      <c r="E381" s="24">
        <f>IF(Q375="","",Q375)</f>
      </c>
      <c r="F381" s="30" t="s">
        <v>25</v>
      </c>
      <c r="G381" s="24">
        <f>IF(O375="","",O375)</f>
      </c>
      <c r="H381" s="106"/>
      <c r="I381" s="104"/>
      <c r="J381" s="24">
        <f>IF(Q378="","",Q378)</f>
      </c>
      <c r="K381" s="19" t="s">
        <v>25</v>
      </c>
      <c r="L381" s="25">
        <f>IF(O378="","",O378)</f>
      </c>
      <c r="M381" s="106"/>
      <c r="N381" s="74"/>
      <c r="O381" s="75"/>
      <c r="P381" s="75"/>
      <c r="Q381" s="75"/>
      <c r="R381" s="56"/>
      <c r="S381" s="59"/>
      <c r="T381" s="62"/>
      <c r="U381" s="102"/>
      <c r="V381" s="59"/>
      <c r="W381" s="102"/>
      <c r="X381" s="22"/>
      <c r="Y381" s="22"/>
      <c r="Z381" s="26"/>
      <c r="AA381" s="26"/>
      <c r="AD381" s="173"/>
      <c r="AE381" s="174"/>
      <c r="AF381" s="174"/>
      <c r="AG381" s="174"/>
      <c r="AH381" s="174"/>
      <c r="AI381" s="174"/>
      <c r="AJ381" s="174"/>
    </row>
    <row r="382" ht="13.5">
      <c r="K382" s="41"/>
    </row>
  </sheetData>
  <mergeCells count="1289">
    <mergeCell ref="T379:T381"/>
    <mergeCell ref="U379:U381"/>
    <mergeCell ref="V379:W381"/>
    <mergeCell ref="D380:D381"/>
    <mergeCell ref="H380:H381"/>
    <mergeCell ref="I380:I381"/>
    <mergeCell ref="M380:M381"/>
    <mergeCell ref="B379:B381"/>
    <mergeCell ref="C379:C381"/>
    <mergeCell ref="N379:R381"/>
    <mergeCell ref="S379:S381"/>
    <mergeCell ref="T376:T378"/>
    <mergeCell ref="U376:U378"/>
    <mergeCell ref="V376:W378"/>
    <mergeCell ref="D377:D378"/>
    <mergeCell ref="H377:H378"/>
    <mergeCell ref="N377:N378"/>
    <mergeCell ref="R377:R378"/>
    <mergeCell ref="B376:B378"/>
    <mergeCell ref="C376:C378"/>
    <mergeCell ref="I376:M378"/>
    <mergeCell ref="S376:S378"/>
    <mergeCell ref="T373:T375"/>
    <mergeCell ref="U373:U375"/>
    <mergeCell ref="V373:W375"/>
    <mergeCell ref="I374:I375"/>
    <mergeCell ref="M374:M375"/>
    <mergeCell ref="N374:N375"/>
    <mergeCell ref="R374:R375"/>
    <mergeCell ref="B373:B375"/>
    <mergeCell ref="C373:C375"/>
    <mergeCell ref="D373:H375"/>
    <mergeCell ref="S373:S375"/>
    <mergeCell ref="D372:H372"/>
    <mergeCell ref="I372:M372"/>
    <mergeCell ref="N372:R372"/>
    <mergeCell ref="V372:W372"/>
    <mergeCell ref="T368:T370"/>
    <mergeCell ref="U368:U370"/>
    <mergeCell ref="V368:W370"/>
    <mergeCell ref="D369:D370"/>
    <mergeCell ref="H369:H370"/>
    <mergeCell ref="I369:I370"/>
    <mergeCell ref="M369:M370"/>
    <mergeCell ref="B368:B370"/>
    <mergeCell ref="C368:C370"/>
    <mergeCell ref="N368:R370"/>
    <mergeCell ref="S368:S370"/>
    <mergeCell ref="T365:T367"/>
    <mergeCell ref="U365:U367"/>
    <mergeCell ref="V365:W367"/>
    <mergeCell ref="D366:D367"/>
    <mergeCell ref="H366:H367"/>
    <mergeCell ref="N366:N367"/>
    <mergeCell ref="R366:R367"/>
    <mergeCell ref="B365:B367"/>
    <mergeCell ref="C365:C367"/>
    <mergeCell ref="I365:M367"/>
    <mergeCell ref="S365:S367"/>
    <mergeCell ref="T362:T364"/>
    <mergeCell ref="U362:U364"/>
    <mergeCell ref="V362:W364"/>
    <mergeCell ref="I363:I364"/>
    <mergeCell ref="M363:M364"/>
    <mergeCell ref="N363:N364"/>
    <mergeCell ref="R363:R364"/>
    <mergeCell ref="B362:B364"/>
    <mergeCell ref="C362:C364"/>
    <mergeCell ref="D362:H364"/>
    <mergeCell ref="S362:S364"/>
    <mergeCell ref="D361:H361"/>
    <mergeCell ref="I361:M361"/>
    <mergeCell ref="N361:R361"/>
    <mergeCell ref="V361:W361"/>
    <mergeCell ref="T357:T359"/>
    <mergeCell ref="U357:U359"/>
    <mergeCell ref="V357:W359"/>
    <mergeCell ref="D358:D359"/>
    <mergeCell ref="H358:H359"/>
    <mergeCell ref="I358:I359"/>
    <mergeCell ref="M358:M359"/>
    <mergeCell ref="B357:B359"/>
    <mergeCell ref="C357:C359"/>
    <mergeCell ref="N357:R359"/>
    <mergeCell ref="S357:S359"/>
    <mergeCell ref="T354:T356"/>
    <mergeCell ref="U354:U356"/>
    <mergeCell ref="V354:W356"/>
    <mergeCell ref="D355:D356"/>
    <mergeCell ref="H355:H356"/>
    <mergeCell ref="N355:N356"/>
    <mergeCell ref="R355:R356"/>
    <mergeCell ref="B354:B356"/>
    <mergeCell ref="C354:C356"/>
    <mergeCell ref="I354:M356"/>
    <mergeCell ref="S354:S356"/>
    <mergeCell ref="T351:T353"/>
    <mergeCell ref="U351:U353"/>
    <mergeCell ref="V351:W353"/>
    <mergeCell ref="I352:I353"/>
    <mergeCell ref="M352:M353"/>
    <mergeCell ref="N352:N353"/>
    <mergeCell ref="R352:R353"/>
    <mergeCell ref="B351:B353"/>
    <mergeCell ref="C351:C353"/>
    <mergeCell ref="D351:H353"/>
    <mergeCell ref="S351:S353"/>
    <mergeCell ref="D350:H350"/>
    <mergeCell ref="I350:M350"/>
    <mergeCell ref="N350:R350"/>
    <mergeCell ref="V350:W350"/>
    <mergeCell ref="T346:T348"/>
    <mergeCell ref="U346:U348"/>
    <mergeCell ref="V346:W348"/>
    <mergeCell ref="D347:D348"/>
    <mergeCell ref="H347:H348"/>
    <mergeCell ref="I347:I348"/>
    <mergeCell ref="M347:M348"/>
    <mergeCell ref="B346:B348"/>
    <mergeCell ref="C346:C348"/>
    <mergeCell ref="N346:R348"/>
    <mergeCell ref="S346:S348"/>
    <mergeCell ref="T343:T345"/>
    <mergeCell ref="U343:U345"/>
    <mergeCell ref="V343:W345"/>
    <mergeCell ref="D344:D345"/>
    <mergeCell ref="H344:H345"/>
    <mergeCell ref="N344:N345"/>
    <mergeCell ref="R344:R345"/>
    <mergeCell ref="B343:B345"/>
    <mergeCell ref="C343:C345"/>
    <mergeCell ref="I343:M345"/>
    <mergeCell ref="S343:S345"/>
    <mergeCell ref="T340:T342"/>
    <mergeCell ref="U340:U342"/>
    <mergeCell ref="V340:W342"/>
    <mergeCell ref="I341:I342"/>
    <mergeCell ref="M341:M342"/>
    <mergeCell ref="N341:N342"/>
    <mergeCell ref="R341:R342"/>
    <mergeCell ref="B340:B342"/>
    <mergeCell ref="C340:C342"/>
    <mergeCell ref="D340:H342"/>
    <mergeCell ref="S340:S342"/>
    <mergeCell ref="D339:H339"/>
    <mergeCell ref="I339:M339"/>
    <mergeCell ref="N339:R339"/>
    <mergeCell ref="V339:W339"/>
    <mergeCell ref="T335:T337"/>
    <mergeCell ref="U335:U337"/>
    <mergeCell ref="V335:W337"/>
    <mergeCell ref="D336:D337"/>
    <mergeCell ref="H336:H337"/>
    <mergeCell ref="I336:I337"/>
    <mergeCell ref="M336:M337"/>
    <mergeCell ref="B335:B337"/>
    <mergeCell ref="C335:C337"/>
    <mergeCell ref="N335:R337"/>
    <mergeCell ref="S335:S337"/>
    <mergeCell ref="T332:T334"/>
    <mergeCell ref="U332:U334"/>
    <mergeCell ref="V332:W334"/>
    <mergeCell ref="D333:D334"/>
    <mergeCell ref="H333:H334"/>
    <mergeCell ref="N333:N334"/>
    <mergeCell ref="R333:R334"/>
    <mergeCell ref="B332:B334"/>
    <mergeCell ref="C332:C334"/>
    <mergeCell ref="I332:M334"/>
    <mergeCell ref="S332:S334"/>
    <mergeCell ref="T329:T331"/>
    <mergeCell ref="U329:U331"/>
    <mergeCell ref="V329:W331"/>
    <mergeCell ref="I330:I331"/>
    <mergeCell ref="M330:M331"/>
    <mergeCell ref="N330:N331"/>
    <mergeCell ref="R330:R331"/>
    <mergeCell ref="B329:B331"/>
    <mergeCell ref="C329:C331"/>
    <mergeCell ref="D329:H331"/>
    <mergeCell ref="S329:S331"/>
    <mergeCell ref="D328:H328"/>
    <mergeCell ref="I328:M328"/>
    <mergeCell ref="N328:R328"/>
    <mergeCell ref="V328:W328"/>
    <mergeCell ref="T324:T326"/>
    <mergeCell ref="U324:U326"/>
    <mergeCell ref="V324:W326"/>
    <mergeCell ref="D325:D326"/>
    <mergeCell ref="H325:H326"/>
    <mergeCell ref="I325:I326"/>
    <mergeCell ref="M325:M326"/>
    <mergeCell ref="B324:B326"/>
    <mergeCell ref="C324:C326"/>
    <mergeCell ref="N324:R326"/>
    <mergeCell ref="S324:S326"/>
    <mergeCell ref="T321:T323"/>
    <mergeCell ref="U321:U323"/>
    <mergeCell ref="V321:W323"/>
    <mergeCell ref="D322:D323"/>
    <mergeCell ref="H322:H323"/>
    <mergeCell ref="N322:N323"/>
    <mergeCell ref="R322:R323"/>
    <mergeCell ref="B321:B323"/>
    <mergeCell ref="C321:C323"/>
    <mergeCell ref="I321:M323"/>
    <mergeCell ref="S321:S323"/>
    <mergeCell ref="T318:T320"/>
    <mergeCell ref="U318:U320"/>
    <mergeCell ref="V318:W320"/>
    <mergeCell ref="I319:I320"/>
    <mergeCell ref="M319:M320"/>
    <mergeCell ref="N319:N320"/>
    <mergeCell ref="R319:R320"/>
    <mergeCell ref="B318:B320"/>
    <mergeCell ref="C318:C320"/>
    <mergeCell ref="D318:H320"/>
    <mergeCell ref="S318:S320"/>
    <mergeCell ref="D317:H317"/>
    <mergeCell ref="I317:M317"/>
    <mergeCell ref="N317:R317"/>
    <mergeCell ref="V317:W317"/>
    <mergeCell ref="T313:T315"/>
    <mergeCell ref="U313:U315"/>
    <mergeCell ref="V313:W315"/>
    <mergeCell ref="D314:D315"/>
    <mergeCell ref="H314:H315"/>
    <mergeCell ref="I314:I315"/>
    <mergeCell ref="M314:M315"/>
    <mergeCell ref="B313:B315"/>
    <mergeCell ref="C313:C315"/>
    <mergeCell ref="N313:R315"/>
    <mergeCell ref="S313:S315"/>
    <mergeCell ref="T310:T312"/>
    <mergeCell ref="U310:U312"/>
    <mergeCell ref="V310:W312"/>
    <mergeCell ref="D311:D312"/>
    <mergeCell ref="H311:H312"/>
    <mergeCell ref="N311:N312"/>
    <mergeCell ref="R311:R312"/>
    <mergeCell ref="B310:B312"/>
    <mergeCell ref="C310:C312"/>
    <mergeCell ref="I310:M312"/>
    <mergeCell ref="S310:S312"/>
    <mergeCell ref="T307:T309"/>
    <mergeCell ref="U307:U309"/>
    <mergeCell ref="V307:W309"/>
    <mergeCell ref="I308:I309"/>
    <mergeCell ref="M308:M309"/>
    <mergeCell ref="N308:N309"/>
    <mergeCell ref="R308:R309"/>
    <mergeCell ref="B307:B309"/>
    <mergeCell ref="C307:C309"/>
    <mergeCell ref="D307:H309"/>
    <mergeCell ref="S307:S309"/>
    <mergeCell ref="D306:H306"/>
    <mergeCell ref="I306:M306"/>
    <mergeCell ref="N306:R306"/>
    <mergeCell ref="V306:W306"/>
    <mergeCell ref="T302:T304"/>
    <mergeCell ref="U302:U304"/>
    <mergeCell ref="V302:W304"/>
    <mergeCell ref="D303:D304"/>
    <mergeCell ref="H303:H304"/>
    <mergeCell ref="I303:I304"/>
    <mergeCell ref="M303:M304"/>
    <mergeCell ref="B302:B304"/>
    <mergeCell ref="C302:C304"/>
    <mergeCell ref="N302:R304"/>
    <mergeCell ref="S302:S304"/>
    <mergeCell ref="T299:T301"/>
    <mergeCell ref="U299:U301"/>
    <mergeCell ref="V299:W301"/>
    <mergeCell ref="D300:D301"/>
    <mergeCell ref="H300:H301"/>
    <mergeCell ref="N300:N301"/>
    <mergeCell ref="R300:R301"/>
    <mergeCell ref="B299:B301"/>
    <mergeCell ref="C299:C301"/>
    <mergeCell ref="I299:M301"/>
    <mergeCell ref="S299:S301"/>
    <mergeCell ref="T296:T298"/>
    <mergeCell ref="U296:U298"/>
    <mergeCell ref="V296:W298"/>
    <mergeCell ref="I297:I298"/>
    <mergeCell ref="M297:M298"/>
    <mergeCell ref="N297:N298"/>
    <mergeCell ref="R297:R298"/>
    <mergeCell ref="B296:B298"/>
    <mergeCell ref="C296:C298"/>
    <mergeCell ref="D296:H298"/>
    <mergeCell ref="S296:S298"/>
    <mergeCell ref="D295:H295"/>
    <mergeCell ref="I295:M295"/>
    <mergeCell ref="N295:R295"/>
    <mergeCell ref="V295:W295"/>
    <mergeCell ref="T291:T293"/>
    <mergeCell ref="U291:U293"/>
    <mergeCell ref="V291:W293"/>
    <mergeCell ref="D292:D293"/>
    <mergeCell ref="H292:H293"/>
    <mergeCell ref="I292:I293"/>
    <mergeCell ref="M292:M293"/>
    <mergeCell ref="B291:B293"/>
    <mergeCell ref="C291:C293"/>
    <mergeCell ref="N291:R293"/>
    <mergeCell ref="S291:S293"/>
    <mergeCell ref="T288:T290"/>
    <mergeCell ref="U288:U290"/>
    <mergeCell ref="V288:W290"/>
    <mergeCell ref="D289:D290"/>
    <mergeCell ref="H289:H290"/>
    <mergeCell ref="N289:N290"/>
    <mergeCell ref="R289:R290"/>
    <mergeCell ref="B288:B290"/>
    <mergeCell ref="C288:C290"/>
    <mergeCell ref="I288:M290"/>
    <mergeCell ref="S288:S290"/>
    <mergeCell ref="T285:T287"/>
    <mergeCell ref="U285:U287"/>
    <mergeCell ref="V285:W287"/>
    <mergeCell ref="I286:I287"/>
    <mergeCell ref="M286:M287"/>
    <mergeCell ref="N286:N287"/>
    <mergeCell ref="R286:R287"/>
    <mergeCell ref="B285:B287"/>
    <mergeCell ref="C285:C287"/>
    <mergeCell ref="D285:H287"/>
    <mergeCell ref="S285:S287"/>
    <mergeCell ref="D284:H284"/>
    <mergeCell ref="I284:M284"/>
    <mergeCell ref="N284:R284"/>
    <mergeCell ref="V284:W284"/>
    <mergeCell ref="Y277:Y279"/>
    <mergeCell ref="Z277:Z279"/>
    <mergeCell ref="AA277:AB279"/>
    <mergeCell ref="D278:D279"/>
    <mergeCell ref="H278:H279"/>
    <mergeCell ref="I278:I279"/>
    <mergeCell ref="M278:M279"/>
    <mergeCell ref="N278:N279"/>
    <mergeCell ref="R278:R279"/>
    <mergeCell ref="B277:B279"/>
    <mergeCell ref="C277:C279"/>
    <mergeCell ref="S277:W279"/>
    <mergeCell ref="X277:X279"/>
    <mergeCell ref="Y274:Y276"/>
    <mergeCell ref="Z274:Z276"/>
    <mergeCell ref="AA274:AB276"/>
    <mergeCell ref="D275:D276"/>
    <mergeCell ref="H275:H276"/>
    <mergeCell ref="I275:I276"/>
    <mergeCell ref="M275:M276"/>
    <mergeCell ref="S275:S276"/>
    <mergeCell ref="W275:W276"/>
    <mergeCell ref="B274:B276"/>
    <mergeCell ref="C274:C276"/>
    <mergeCell ref="N274:R276"/>
    <mergeCell ref="X274:X276"/>
    <mergeCell ref="X271:X273"/>
    <mergeCell ref="Y271:Y273"/>
    <mergeCell ref="Z271:Z273"/>
    <mergeCell ref="AA271:AB273"/>
    <mergeCell ref="W269:W270"/>
    <mergeCell ref="B271:B273"/>
    <mergeCell ref="C271:C273"/>
    <mergeCell ref="I271:M273"/>
    <mergeCell ref="D272:D273"/>
    <mergeCell ref="H272:H273"/>
    <mergeCell ref="N272:N273"/>
    <mergeCell ref="R272:R273"/>
    <mergeCell ref="S272:S273"/>
    <mergeCell ref="W272:W273"/>
    <mergeCell ref="M269:M270"/>
    <mergeCell ref="N269:N270"/>
    <mergeCell ref="R269:R270"/>
    <mergeCell ref="S269:S270"/>
    <mergeCell ref="X267:Z267"/>
    <mergeCell ref="AA267:AB267"/>
    <mergeCell ref="B268:B270"/>
    <mergeCell ref="C268:C270"/>
    <mergeCell ref="D268:H270"/>
    <mergeCell ref="X268:X270"/>
    <mergeCell ref="Y268:Y270"/>
    <mergeCell ref="Z268:Z270"/>
    <mergeCell ref="AA268:AB270"/>
    <mergeCell ref="I269:I270"/>
    <mergeCell ref="D267:H267"/>
    <mergeCell ref="I267:M267"/>
    <mergeCell ref="N267:R267"/>
    <mergeCell ref="S267:W267"/>
    <mergeCell ref="T263:T265"/>
    <mergeCell ref="U263:U265"/>
    <mergeCell ref="V263:W265"/>
    <mergeCell ref="D264:D265"/>
    <mergeCell ref="H264:H265"/>
    <mergeCell ref="I264:I265"/>
    <mergeCell ref="M264:M265"/>
    <mergeCell ref="B263:B265"/>
    <mergeCell ref="C263:C265"/>
    <mergeCell ref="N263:R265"/>
    <mergeCell ref="S263:S265"/>
    <mergeCell ref="T260:T262"/>
    <mergeCell ref="U260:U262"/>
    <mergeCell ref="V260:W262"/>
    <mergeCell ref="D261:D262"/>
    <mergeCell ref="H261:H262"/>
    <mergeCell ref="N261:N262"/>
    <mergeCell ref="R261:R262"/>
    <mergeCell ref="B260:B262"/>
    <mergeCell ref="C260:C262"/>
    <mergeCell ref="I260:M262"/>
    <mergeCell ref="S260:S262"/>
    <mergeCell ref="T257:T259"/>
    <mergeCell ref="U257:U259"/>
    <mergeCell ref="V257:W259"/>
    <mergeCell ref="I258:I259"/>
    <mergeCell ref="M258:M259"/>
    <mergeCell ref="N258:N259"/>
    <mergeCell ref="R258:R259"/>
    <mergeCell ref="B257:B259"/>
    <mergeCell ref="C257:C259"/>
    <mergeCell ref="D257:H259"/>
    <mergeCell ref="S257:S259"/>
    <mergeCell ref="D256:H256"/>
    <mergeCell ref="I256:M256"/>
    <mergeCell ref="N256:R256"/>
    <mergeCell ref="V256:W256"/>
    <mergeCell ref="T252:T254"/>
    <mergeCell ref="U252:U254"/>
    <mergeCell ref="V252:W254"/>
    <mergeCell ref="D253:D254"/>
    <mergeCell ref="H253:H254"/>
    <mergeCell ref="I253:I254"/>
    <mergeCell ref="M253:M254"/>
    <mergeCell ref="B252:B254"/>
    <mergeCell ref="C252:C254"/>
    <mergeCell ref="N252:R254"/>
    <mergeCell ref="S252:S254"/>
    <mergeCell ref="T249:T251"/>
    <mergeCell ref="U249:U251"/>
    <mergeCell ref="V249:W251"/>
    <mergeCell ref="D250:D251"/>
    <mergeCell ref="H250:H251"/>
    <mergeCell ref="N250:N251"/>
    <mergeCell ref="R250:R251"/>
    <mergeCell ref="B249:B251"/>
    <mergeCell ref="C249:C251"/>
    <mergeCell ref="I249:M251"/>
    <mergeCell ref="S249:S251"/>
    <mergeCell ref="T246:T248"/>
    <mergeCell ref="U246:U248"/>
    <mergeCell ref="V246:W248"/>
    <mergeCell ref="I247:I248"/>
    <mergeCell ref="M247:M248"/>
    <mergeCell ref="N247:N248"/>
    <mergeCell ref="R247:R248"/>
    <mergeCell ref="B246:B248"/>
    <mergeCell ref="C246:C248"/>
    <mergeCell ref="D246:H248"/>
    <mergeCell ref="S246:S248"/>
    <mergeCell ref="D245:H245"/>
    <mergeCell ref="I245:M245"/>
    <mergeCell ref="N245:R245"/>
    <mergeCell ref="V245:W245"/>
    <mergeCell ref="T241:T243"/>
    <mergeCell ref="U241:U243"/>
    <mergeCell ref="V241:W243"/>
    <mergeCell ref="D242:D243"/>
    <mergeCell ref="H242:H243"/>
    <mergeCell ref="I242:I243"/>
    <mergeCell ref="M242:M243"/>
    <mergeCell ref="B241:B243"/>
    <mergeCell ref="C241:C243"/>
    <mergeCell ref="N241:R243"/>
    <mergeCell ref="S241:S243"/>
    <mergeCell ref="T238:T240"/>
    <mergeCell ref="U238:U240"/>
    <mergeCell ref="V238:W240"/>
    <mergeCell ref="D239:D240"/>
    <mergeCell ref="H239:H240"/>
    <mergeCell ref="N239:N240"/>
    <mergeCell ref="R239:R240"/>
    <mergeCell ref="B238:B240"/>
    <mergeCell ref="C238:C240"/>
    <mergeCell ref="I238:M240"/>
    <mergeCell ref="S238:S240"/>
    <mergeCell ref="T235:T237"/>
    <mergeCell ref="U235:U237"/>
    <mergeCell ref="V235:W237"/>
    <mergeCell ref="I236:I237"/>
    <mergeCell ref="M236:M237"/>
    <mergeCell ref="N236:N237"/>
    <mergeCell ref="R236:R237"/>
    <mergeCell ref="B235:B237"/>
    <mergeCell ref="C235:C237"/>
    <mergeCell ref="D235:H237"/>
    <mergeCell ref="S235:S237"/>
    <mergeCell ref="D234:H234"/>
    <mergeCell ref="I234:M234"/>
    <mergeCell ref="N234:R234"/>
    <mergeCell ref="V234:W234"/>
    <mergeCell ref="T230:T232"/>
    <mergeCell ref="U230:U232"/>
    <mergeCell ref="V230:W232"/>
    <mergeCell ref="D231:D232"/>
    <mergeCell ref="H231:H232"/>
    <mergeCell ref="I231:I232"/>
    <mergeCell ref="M231:M232"/>
    <mergeCell ref="B230:B232"/>
    <mergeCell ref="C230:C232"/>
    <mergeCell ref="N230:R232"/>
    <mergeCell ref="S230:S232"/>
    <mergeCell ref="T227:T229"/>
    <mergeCell ref="U227:U229"/>
    <mergeCell ref="V227:W229"/>
    <mergeCell ref="D228:D229"/>
    <mergeCell ref="H228:H229"/>
    <mergeCell ref="N228:N229"/>
    <mergeCell ref="R228:R229"/>
    <mergeCell ref="B227:B229"/>
    <mergeCell ref="C227:C229"/>
    <mergeCell ref="I227:M229"/>
    <mergeCell ref="S227:S229"/>
    <mergeCell ref="T224:T226"/>
    <mergeCell ref="U224:U226"/>
    <mergeCell ref="V224:W226"/>
    <mergeCell ref="I225:I226"/>
    <mergeCell ref="M225:M226"/>
    <mergeCell ref="N225:N226"/>
    <mergeCell ref="R225:R226"/>
    <mergeCell ref="B224:B226"/>
    <mergeCell ref="C224:C226"/>
    <mergeCell ref="D224:H226"/>
    <mergeCell ref="S224:S226"/>
    <mergeCell ref="D223:H223"/>
    <mergeCell ref="I223:M223"/>
    <mergeCell ref="N223:R223"/>
    <mergeCell ref="V223:W223"/>
    <mergeCell ref="Y219:Y221"/>
    <mergeCell ref="Z219:Z221"/>
    <mergeCell ref="AA219:AB221"/>
    <mergeCell ref="D220:D221"/>
    <mergeCell ref="H220:H221"/>
    <mergeCell ref="I220:I221"/>
    <mergeCell ref="M220:M221"/>
    <mergeCell ref="N220:N221"/>
    <mergeCell ref="R220:R221"/>
    <mergeCell ref="B219:B221"/>
    <mergeCell ref="C219:C221"/>
    <mergeCell ref="S219:W221"/>
    <mergeCell ref="X219:X221"/>
    <mergeCell ref="Y216:Y218"/>
    <mergeCell ref="Z216:Z218"/>
    <mergeCell ref="AA216:AB218"/>
    <mergeCell ref="D217:D218"/>
    <mergeCell ref="H217:H218"/>
    <mergeCell ref="I217:I218"/>
    <mergeCell ref="M217:M218"/>
    <mergeCell ref="S217:S218"/>
    <mergeCell ref="W217:W218"/>
    <mergeCell ref="B216:B218"/>
    <mergeCell ref="C216:C218"/>
    <mergeCell ref="N216:R218"/>
    <mergeCell ref="X216:X218"/>
    <mergeCell ref="X213:X215"/>
    <mergeCell ref="Y213:Y215"/>
    <mergeCell ref="Z213:Z215"/>
    <mergeCell ref="AA213:AB215"/>
    <mergeCell ref="W211:W212"/>
    <mergeCell ref="B213:B215"/>
    <mergeCell ref="C213:C215"/>
    <mergeCell ref="I213:M215"/>
    <mergeCell ref="D214:D215"/>
    <mergeCell ref="H214:H215"/>
    <mergeCell ref="N214:N215"/>
    <mergeCell ref="R214:R215"/>
    <mergeCell ref="S214:S215"/>
    <mergeCell ref="W214:W215"/>
    <mergeCell ref="M211:M212"/>
    <mergeCell ref="N211:N212"/>
    <mergeCell ref="R211:R212"/>
    <mergeCell ref="S211:S212"/>
    <mergeCell ref="X209:Z209"/>
    <mergeCell ref="AA209:AB209"/>
    <mergeCell ref="B210:B212"/>
    <mergeCell ref="C210:C212"/>
    <mergeCell ref="D210:H212"/>
    <mergeCell ref="X210:X212"/>
    <mergeCell ref="Y210:Y212"/>
    <mergeCell ref="Z210:Z212"/>
    <mergeCell ref="AA210:AB212"/>
    <mergeCell ref="I211:I212"/>
    <mergeCell ref="D209:H209"/>
    <mergeCell ref="I209:M209"/>
    <mergeCell ref="N209:R209"/>
    <mergeCell ref="S209:W209"/>
    <mergeCell ref="Y202:Y204"/>
    <mergeCell ref="Z202:Z204"/>
    <mergeCell ref="AA202:AB204"/>
    <mergeCell ref="D203:D204"/>
    <mergeCell ref="H203:H204"/>
    <mergeCell ref="I203:I204"/>
    <mergeCell ref="M203:M204"/>
    <mergeCell ref="N203:N204"/>
    <mergeCell ref="R203:R204"/>
    <mergeCell ref="B202:B204"/>
    <mergeCell ref="C202:C204"/>
    <mergeCell ref="S202:W204"/>
    <mergeCell ref="X202:X204"/>
    <mergeCell ref="Y199:Y201"/>
    <mergeCell ref="Z199:Z201"/>
    <mergeCell ref="AA199:AB201"/>
    <mergeCell ref="D200:D201"/>
    <mergeCell ref="H200:H201"/>
    <mergeCell ref="I200:I201"/>
    <mergeCell ref="M200:M201"/>
    <mergeCell ref="S200:S201"/>
    <mergeCell ref="W200:W201"/>
    <mergeCell ref="B199:B201"/>
    <mergeCell ref="C199:C201"/>
    <mergeCell ref="N199:R201"/>
    <mergeCell ref="X199:X201"/>
    <mergeCell ref="X196:X198"/>
    <mergeCell ref="Y196:Y198"/>
    <mergeCell ref="Z196:Z198"/>
    <mergeCell ref="AA196:AB198"/>
    <mergeCell ref="W194:W195"/>
    <mergeCell ref="B196:B198"/>
    <mergeCell ref="C196:C198"/>
    <mergeCell ref="I196:M198"/>
    <mergeCell ref="D197:D198"/>
    <mergeCell ref="H197:H198"/>
    <mergeCell ref="N197:N198"/>
    <mergeCell ref="R197:R198"/>
    <mergeCell ref="S197:S198"/>
    <mergeCell ref="W197:W198"/>
    <mergeCell ref="M194:M195"/>
    <mergeCell ref="N194:N195"/>
    <mergeCell ref="R194:R195"/>
    <mergeCell ref="S194:S195"/>
    <mergeCell ref="X192:Z192"/>
    <mergeCell ref="AA192:AB192"/>
    <mergeCell ref="B193:B195"/>
    <mergeCell ref="C193:C195"/>
    <mergeCell ref="D193:H195"/>
    <mergeCell ref="X193:X195"/>
    <mergeCell ref="Y193:Y195"/>
    <mergeCell ref="Z193:Z195"/>
    <mergeCell ref="AA193:AB195"/>
    <mergeCell ref="I194:I195"/>
    <mergeCell ref="D192:H192"/>
    <mergeCell ref="I192:M192"/>
    <mergeCell ref="N192:R192"/>
    <mergeCell ref="S192:W192"/>
    <mergeCell ref="T188:T190"/>
    <mergeCell ref="U188:U190"/>
    <mergeCell ref="V188:W190"/>
    <mergeCell ref="D189:D190"/>
    <mergeCell ref="H189:H190"/>
    <mergeCell ref="I189:I190"/>
    <mergeCell ref="M189:M190"/>
    <mergeCell ref="B188:B190"/>
    <mergeCell ref="C188:C190"/>
    <mergeCell ref="N188:R190"/>
    <mergeCell ref="S188:S190"/>
    <mergeCell ref="T185:T187"/>
    <mergeCell ref="U185:U187"/>
    <mergeCell ref="V185:W187"/>
    <mergeCell ref="D186:D187"/>
    <mergeCell ref="H186:H187"/>
    <mergeCell ref="N186:N187"/>
    <mergeCell ref="R186:R187"/>
    <mergeCell ref="B185:B187"/>
    <mergeCell ref="C185:C187"/>
    <mergeCell ref="I185:M187"/>
    <mergeCell ref="S185:S187"/>
    <mergeCell ref="T182:T184"/>
    <mergeCell ref="U182:U184"/>
    <mergeCell ref="V182:W184"/>
    <mergeCell ref="I183:I184"/>
    <mergeCell ref="M183:M184"/>
    <mergeCell ref="N183:N184"/>
    <mergeCell ref="R183:R184"/>
    <mergeCell ref="B182:B184"/>
    <mergeCell ref="C182:C184"/>
    <mergeCell ref="D182:H184"/>
    <mergeCell ref="S182:S184"/>
    <mergeCell ref="D181:H181"/>
    <mergeCell ref="I181:M181"/>
    <mergeCell ref="N181:R181"/>
    <mergeCell ref="V181:W181"/>
    <mergeCell ref="T177:T179"/>
    <mergeCell ref="U177:U179"/>
    <mergeCell ref="V177:W179"/>
    <mergeCell ref="D178:D179"/>
    <mergeCell ref="H178:H179"/>
    <mergeCell ref="I178:I179"/>
    <mergeCell ref="M178:M179"/>
    <mergeCell ref="B177:B179"/>
    <mergeCell ref="C177:C179"/>
    <mergeCell ref="N177:R179"/>
    <mergeCell ref="S177:S179"/>
    <mergeCell ref="T174:T176"/>
    <mergeCell ref="U174:U176"/>
    <mergeCell ref="V174:W176"/>
    <mergeCell ref="D175:D176"/>
    <mergeCell ref="H175:H176"/>
    <mergeCell ref="N175:N176"/>
    <mergeCell ref="R175:R176"/>
    <mergeCell ref="B174:B176"/>
    <mergeCell ref="C174:C176"/>
    <mergeCell ref="I174:M176"/>
    <mergeCell ref="S174:S176"/>
    <mergeCell ref="T171:T173"/>
    <mergeCell ref="U171:U173"/>
    <mergeCell ref="V171:W173"/>
    <mergeCell ref="I172:I173"/>
    <mergeCell ref="M172:M173"/>
    <mergeCell ref="N172:N173"/>
    <mergeCell ref="R172:R173"/>
    <mergeCell ref="B171:B173"/>
    <mergeCell ref="C171:C173"/>
    <mergeCell ref="D171:H173"/>
    <mergeCell ref="S171:S173"/>
    <mergeCell ref="D170:H170"/>
    <mergeCell ref="I170:M170"/>
    <mergeCell ref="N170:R170"/>
    <mergeCell ref="V170:W170"/>
    <mergeCell ref="T166:T168"/>
    <mergeCell ref="U166:U168"/>
    <mergeCell ref="V166:W168"/>
    <mergeCell ref="D167:D168"/>
    <mergeCell ref="H167:H168"/>
    <mergeCell ref="I167:I168"/>
    <mergeCell ref="M167:M168"/>
    <mergeCell ref="B166:B168"/>
    <mergeCell ref="C166:C168"/>
    <mergeCell ref="N166:R168"/>
    <mergeCell ref="S166:S168"/>
    <mergeCell ref="T163:T165"/>
    <mergeCell ref="U163:U165"/>
    <mergeCell ref="V163:W165"/>
    <mergeCell ref="D164:D165"/>
    <mergeCell ref="H164:H165"/>
    <mergeCell ref="N164:N165"/>
    <mergeCell ref="R164:R165"/>
    <mergeCell ref="B163:B165"/>
    <mergeCell ref="C163:C165"/>
    <mergeCell ref="I163:M165"/>
    <mergeCell ref="S163:S165"/>
    <mergeCell ref="T160:T162"/>
    <mergeCell ref="U160:U162"/>
    <mergeCell ref="V160:W162"/>
    <mergeCell ref="I161:I162"/>
    <mergeCell ref="M161:M162"/>
    <mergeCell ref="N161:N162"/>
    <mergeCell ref="R161:R162"/>
    <mergeCell ref="B160:B162"/>
    <mergeCell ref="C160:C162"/>
    <mergeCell ref="D160:H162"/>
    <mergeCell ref="S160:S162"/>
    <mergeCell ref="D159:H159"/>
    <mergeCell ref="I159:M159"/>
    <mergeCell ref="N159:R159"/>
    <mergeCell ref="V159:W159"/>
    <mergeCell ref="T155:T157"/>
    <mergeCell ref="U155:U157"/>
    <mergeCell ref="V155:W157"/>
    <mergeCell ref="D156:D157"/>
    <mergeCell ref="H156:H157"/>
    <mergeCell ref="I156:I157"/>
    <mergeCell ref="M156:M157"/>
    <mergeCell ref="B155:B157"/>
    <mergeCell ref="C155:C157"/>
    <mergeCell ref="N155:R157"/>
    <mergeCell ref="S155:S157"/>
    <mergeCell ref="T152:T154"/>
    <mergeCell ref="U152:U154"/>
    <mergeCell ref="V152:W154"/>
    <mergeCell ref="D153:D154"/>
    <mergeCell ref="H153:H154"/>
    <mergeCell ref="N153:N154"/>
    <mergeCell ref="R153:R154"/>
    <mergeCell ref="B152:B154"/>
    <mergeCell ref="C152:C154"/>
    <mergeCell ref="I152:M154"/>
    <mergeCell ref="S152:S154"/>
    <mergeCell ref="T149:T151"/>
    <mergeCell ref="U149:U151"/>
    <mergeCell ref="V149:W151"/>
    <mergeCell ref="I150:I151"/>
    <mergeCell ref="M150:M151"/>
    <mergeCell ref="N150:N151"/>
    <mergeCell ref="R150:R151"/>
    <mergeCell ref="B149:B151"/>
    <mergeCell ref="C149:C151"/>
    <mergeCell ref="D149:H151"/>
    <mergeCell ref="S149:S151"/>
    <mergeCell ref="D148:H148"/>
    <mergeCell ref="I148:M148"/>
    <mergeCell ref="N148:R148"/>
    <mergeCell ref="V148:W148"/>
    <mergeCell ref="T144:T146"/>
    <mergeCell ref="U144:U146"/>
    <mergeCell ref="V144:W146"/>
    <mergeCell ref="D145:D146"/>
    <mergeCell ref="H145:H146"/>
    <mergeCell ref="I145:I146"/>
    <mergeCell ref="M145:M146"/>
    <mergeCell ref="B144:B146"/>
    <mergeCell ref="C144:C146"/>
    <mergeCell ref="N144:R146"/>
    <mergeCell ref="S144:S146"/>
    <mergeCell ref="T141:T143"/>
    <mergeCell ref="U141:U143"/>
    <mergeCell ref="V141:W143"/>
    <mergeCell ref="D142:D143"/>
    <mergeCell ref="H142:H143"/>
    <mergeCell ref="N142:N143"/>
    <mergeCell ref="R142:R143"/>
    <mergeCell ref="B141:B143"/>
    <mergeCell ref="C141:C143"/>
    <mergeCell ref="I141:M143"/>
    <mergeCell ref="S141:S143"/>
    <mergeCell ref="T138:T140"/>
    <mergeCell ref="U138:U140"/>
    <mergeCell ref="V138:W140"/>
    <mergeCell ref="I139:I140"/>
    <mergeCell ref="M139:M140"/>
    <mergeCell ref="N139:N140"/>
    <mergeCell ref="R139:R140"/>
    <mergeCell ref="B138:B140"/>
    <mergeCell ref="C138:C140"/>
    <mergeCell ref="D138:H140"/>
    <mergeCell ref="S138:S140"/>
    <mergeCell ref="D137:H137"/>
    <mergeCell ref="I137:M137"/>
    <mergeCell ref="N137:R137"/>
    <mergeCell ref="V137:W137"/>
    <mergeCell ref="T133:T135"/>
    <mergeCell ref="U133:U135"/>
    <mergeCell ref="V133:W135"/>
    <mergeCell ref="D134:D135"/>
    <mergeCell ref="H134:H135"/>
    <mergeCell ref="I134:I135"/>
    <mergeCell ref="M134:M135"/>
    <mergeCell ref="B133:B135"/>
    <mergeCell ref="C133:C135"/>
    <mergeCell ref="N133:R135"/>
    <mergeCell ref="S133:S135"/>
    <mergeCell ref="T130:T132"/>
    <mergeCell ref="U130:U132"/>
    <mergeCell ref="V130:W132"/>
    <mergeCell ref="D131:D132"/>
    <mergeCell ref="H131:H132"/>
    <mergeCell ref="N131:N132"/>
    <mergeCell ref="R131:R132"/>
    <mergeCell ref="B130:B132"/>
    <mergeCell ref="C130:C132"/>
    <mergeCell ref="I130:M132"/>
    <mergeCell ref="S130:S132"/>
    <mergeCell ref="T127:T129"/>
    <mergeCell ref="U127:U129"/>
    <mergeCell ref="V127:W129"/>
    <mergeCell ref="I128:I129"/>
    <mergeCell ref="M128:M129"/>
    <mergeCell ref="N128:N129"/>
    <mergeCell ref="R128:R129"/>
    <mergeCell ref="B127:B129"/>
    <mergeCell ref="C127:C129"/>
    <mergeCell ref="D127:H129"/>
    <mergeCell ref="S127:S129"/>
    <mergeCell ref="D126:H126"/>
    <mergeCell ref="I126:M126"/>
    <mergeCell ref="N126:R126"/>
    <mergeCell ref="V126:W126"/>
    <mergeCell ref="Y122:Y124"/>
    <mergeCell ref="Z122:Z124"/>
    <mergeCell ref="AA122:AB124"/>
    <mergeCell ref="D123:D124"/>
    <mergeCell ref="H123:H124"/>
    <mergeCell ref="I123:I124"/>
    <mergeCell ref="M123:M124"/>
    <mergeCell ref="N123:N124"/>
    <mergeCell ref="R123:R124"/>
    <mergeCell ref="B122:B124"/>
    <mergeCell ref="C122:C124"/>
    <mergeCell ref="S122:W124"/>
    <mergeCell ref="X122:X124"/>
    <mergeCell ref="Y119:Y121"/>
    <mergeCell ref="Z119:Z121"/>
    <mergeCell ref="AA119:AB121"/>
    <mergeCell ref="D120:D121"/>
    <mergeCell ref="H120:H121"/>
    <mergeCell ref="I120:I121"/>
    <mergeCell ref="M120:M121"/>
    <mergeCell ref="S120:S121"/>
    <mergeCell ref="W120:W121"/>
    <mergeCell ref="B119:B121"/>
    <mergeCell ref="C119:C121"/>
    <mergeCell ref="N119:R121"/>
    <mergeCell ref="X119:X121"/>
    <mergeCell ref="X116:X118"/>
    <mergeCell ref="Y116:Y118"/>
    <mergeCell ref="Z116:Z118"/>
    <mergeCell ref="AA116:AB118"/>
    <mergeCell ref="W114:W115"/>
    <mergeCell ref="B116:B118"/>
    <mergeCell ref="C116:C118"/>
    <mergeCell ref="I116:M118"/>
    <mergeCell ref="D117:D118"/>
    <mergeCell ref="H117:H118"/>
    <mergeCell ref="N117:N118"/>
    <mergeCell ref="R117:R118"/>
    <mergeCell ref="S117:S118"/>
    <mergeCell ref="W117:W118"/>
    <mergeCell ref="M114:M115"/>
    <mergeCell ref="N114:N115"/>
    <mergeCell ref="R114:R115"/>
    <mergeCell ref="S114:S115"/>
    <mergeCell ref="X112:Z112"/>
    <mergeCell ref="AA112:AB112"/>
    <mergeCell ref="B113:B115"/>
    <mergeCell ref="C113:C115"/>
    <mergeCell ref="D113:H115"/>
    <mergeCell ref="X113:X115"/>
    <mergeCell ref="Y113:Y115"/>
    <mergeCell ref="Z113:Z115"/>
    <mergeCell ref="AA113:AB115"/>
    <mergeCell ref="I114:I115"/>
    <mergeCell ref="D112:H112"/>
    <mergeCell ref="I112:M112"/>
    <mergeCell ref="N112:R112"/>
    <mergeCell ref="S112:W112"/>
    <mergeCell ref="Y105:Y107"/>
    <mergeCell ref="Z105:Z107"/>
    <mergeCell ref="AA105:AB107"/>
    <mergeCell ref="D106:D107"/>
    <mergeCell ref="H106:H107"/>
    <mergeCell ref="I106:I107"/>
    <mergeCell ref="M106:M107"/>
    <mergeCell ref="N106:N107"/>
    <mergeCell ref="R106:R107"/>
    <mergeCell ref="B105:B107"/>
    <mergeCell ref="C105:C107"/>
    <mergeCell ref="S105:W107"/>
    <mergeCell ref="X105:X107"/>
    <mergeCell ref="Y102:Y104"/>
    <mergeCell ref="Z102:Z104"/>
    <mergeCell ref="AA102:AB104"/>
    <mergeCell ref="D103:D104"/>
    <mergeCell ref="H103:H104"/>
    <mergeCell ref="I103:I104"/>
    <mergeCell ref="M103:M104"/>
    <mergeCell ref="S103:S104"/>
    <mergeCell ref="W103:W104"/>
    <mergeCell ref="B102:B104"/>
    <mergeCell ref="C102:C104"/>
    <mergeCell ref="N102:R104"/>
    <mergeCell ref="X102:X104"/>
    <mergeCell ref="X99:X101"/>
    <mergeCell ref="Y99:Y101"/>
    <mergeCell ref="Z99:Z101"/>
    <mergeCell ref="AA99:AB101"/>
    <mergeCell ref="W97:W98"/>
    <mergeCell ref="B99:B101"/>
    <mergeCell ref="C99:C101"/>
    <mergeCell ref="I99:M101"/>
    <mergeCell ref="D100:D101"/>
    <mergeCell ref="H100:H101"/>
    <mergeCell ref="N100:N101"/>
    <mergeCell ref="R100:R101"/>
    <mergeCell ref="S100:S101"/>
    <mergeCell ref="W100:W101"/>
    <mergeCell ref="M97:M98"/>
    <mergeCell ref="N97:N98"/>
    <mergeCell ref="R97:R98"/>
    <mergeCell ref="S97:S98"/>
    <mergeCell ref="X95:Z95"/>
    <mergeCell ref="AA95:AB95"/>
    <mergeCell ref="B96:B98"/>
    <mergeCell ref="C96:C98"/>
    <mergeCell ref="D96:H98"/>
    <mergeCell ref="X96:X98"/>
    <mergeCell ref="Y96:Y98"/>
    <mergeCell ref="Z96:Z98"/>
    <mergeCell ref="AA96:AB98"/>
    <mergeCell ref="I97:I98"/>
    <mergeCell ref="D95:H95"/>
    <mergeCell ref="I95:M95"/>
    <mergeCell ref="N95:R95"/>
    <mergeCell ref="S95:W95"/>
    <mergeCell ref="T91:T93"/>
    <mergeCell ref="U91:U93"/>
    <mergeCell ref="V91:W93"/>
    <mergeCell ref="D92:D93"/>
    <mergeCell ref="H92:H93"/>
    <mergeCell ref="I92:I93"/>
    <mergeCell ref="M92:M93"/>
    <mergeCell ref="B91:B93"/>
    <mergeCell ref="C91:C93"/>
    <mergeCell ref="N91:R93"/>
    <mergeCell ref="S91:S93"/>
    <mergeCell ref="T88:T90"/>
    <mergeCell ref="U88:U90"/>
    <mergeCell ref="V88:W90"/>
    <mergeCell ref="D89:D90"/>
    <mergeCell ref="H89:H90"/>
    <mergeCell ref="N89:N90"/>
    <mergeCell ref="R89:R90"/>
    <mergeCell ref="B88:B90"/>
    <mergeCell ref="C88:C90"/>
    <mergeCell ref="I88:M90"/>
    <mergeCell ref="S88:S90"/>
    <mergeCell ref="T85:T87"/>
    <mergeCell ref="U85:U87"/>
    <mergeCell ref="V85:W87"/>
    <mergeCell ref="I86:I87"/>
    <mergeCell ref="M86:M87"/>
    <mergeCell ref="N86:N87"/>
    <mergeCell ref="R86:R87"/>
    <mergeCell ref="B85:B87"/>
    <mergeCell ref="C85:C87"/>
    <mergeCell ref="D85:H87"/>
    <mergeCell ref="S85:S87"/>
    <mergeCell ref="D84:H84"/>
    <mergeCell ref="I84:M84"/>
    <mergeCell ref="N84:R84"/>
    <mergeCell ref="V84:W84"/>
    <mergeCell ref="T80:T82"/>
    <mergeCell ref="U80:U82"/>
    <mergeCell ref="V80:W82"/>
    <mergeCell ref="D81:D82"/>
    <mergeCell ref="H81:H82"/>
    <mergeCell ref="I81:I82"/>
    <mergeCell ref="M81:M82"/>
    <mergeCell ref="B80:B82"/>
    <mergeCell ref="C80:C82"/>
    <mergeCell ref="N80:R82"/>
    <mergeCell ref="S80:S82"/>
    <mergeCell ref="T77:T79"/>
    <mergeCell ref="U77:U79"/>
    <mergeCell ref="V77:W79"/>
    <mergeCell ref="D78:D79"/>
    <mergeCell ref="H78:H79"/>
    <mergeCell ref="N78:N79"/>
    <mergeCell ref="R78:R79"/>
    <mergeCell ref="B77:B79"/>
    <mergeCell ref="C77:C79"/>
    <mergeCell ref="I77:M79"/>
    <mergeCell ref="S77:S79"/>
    <mergeCell ref="T74:T76"/>
    <mergeCell ref="U74:U76"/>
    <mergeCell ref="V74:W76"/>
    <mergeCell ref="I75:I76"/>
    <mergeCell ref="M75:M76"/>
    <mergeCell ref="N75:N76"/>
    <mergeCell ref="R75:R76"/>
    <mergeCell ref="B74:B76"/>
    <mergeCell ref="C74:C76"/>
    <mergeCell ref="D74:H76"/>
    <mergeCell ref="S74:S76"/>
    <mergeCell ref="D73:H73"/>
    <mergeCell ref="I73:M73"/>
    <mergeCell ref="N73:R73"/>
    <mergeCell ref="V73:W73"/>
    <mergeCell ref="T69:T71"/>
    <mergeCell ref="U69:U71"/>
    <mergeCell ref="V69:W71"/>
    <mergeCell ref="D70:D71"/>
    <mergeCell ref="H70:H71"/>
    <mergeCell ref="I70:I71"/>
    <mergeCell ref="M70:M71"/>
    <mergeCell ref="B69:B71"/>
    <mergeCell ref="C69:C71"/>
    <mergeCell ref="N69:R71"/>
    <mergeCell ref="S69:S71"/>
    <mergeCell ref="T66:T68"/>
    <mergeCell ref="U66:U68"/>
    <mergeCell ref="V66:W68"/>
    <mergeCell ref="D67:D68"/>
    <mergeCell ref="H67:H68"/>
    <mergeCell ref="N67:N68"/>
    <mergeCell ref="R67:R68"/>
    <mergeCell ref="B66:B68"/>
    <mergeCell ref="C66:C68"/>
    <mergeCell ref="I66:M68"/>
    <mergeCell ref="S66:S68"/>
    <mergeCell ref="T63:T65"/>
    <mergeCell ref="U63:U65"/>
    <mergeCell ref="V63:W65"/>
    <mergeCell ref="I64:I65"/>
    <mergeCell ref="M64:M65"/>
    <mergeCell ref="N64:N65"/>
    <mergeCell ref="R64:R65"/>
    <mergeCell ref="B63:B65"/>
    <mergeCell ref="C63:C65"/>
    <mergeCell ref="D63:H65"/>
    <mergeCell ref="S63:S65"/>
    <mergeCell ref="D62:H62"/>
    <mergeCell ref="I62:M62"/>
    <mergeCell ref="N62:R62"/>
    <mergeCell ref="V62:W62"/>
    <mergeCell ref="T58:T60"/>
    <mergeCell ref="U58:U60"/>
    <mergeCell ref="V58:W60"/>
    <mergeCell ref="D59:D60"/>
    <mergeCell ref="H59:H60"/>
    <mergeCell ref="I59:I60"/>
    <mergeCell ref="M59:M60"/>
    <mergeCell ref="B58:B60"/>
    <mergeCell ref="C58:C60"/>
    <mergeCell ref="N58:R60"/>
    <mergeCell ref="S58:S60"/>
    <mergeCell ref="T55:T57"/>
    <mergeCell ref="U55:U57"/>
    <mergeCell ref="V55:W57"/>
    <mergeCell ref="D56:D57"/>
    <mergeCell ref="H56:H57"/>
    <mergeCell ref="N56:N57"/>
    <mergeCell ref="R56:R57"/>
    <mergeCell ref="B55:B57"/>
    <mergeCell ref="C55:C57"/>
    <mergeCell ref="I55:M57"/>
    <mergeCell ref="S55:S57"/>
    <mergeCell ref="T52:T54"/>
    <mergeCell ref="U52:U54"/>
    <mergeCell ref="V52:W54"/>
    <mergeCell ref="I53:I54"/>
    <mergeCell ref="M53:M54"/>
    <mergeCell ref="N53:N54"/>
    <mergeCell ref="R53:R54"/>
    <mergeCell ref="B52:B54"/>
    <mergeCell ref="C52:C54"/>
    <mergeCell ref="D52:H54"/>
    <mergeCell ref="S52:S54"/>
    <mergeCell ref="D51:H51"/>
    <mergeCell ref="I51:M51"/>
    <mergeCell ref="N51:R51"/>
    <mergeCell ref="V51:W51"/>
    <mergeCell ref="T44:T46"/>
    <mergeCell ref="U44:U46"/>
    <mergeCell ref="V44:W46"/>
    <mergeCell ref="D45:D46"/>
    <mergeCell ref="H45:H46"/>
    <mergeCell ref="I45:I46"/>
    <mergeCell ref="M45:M46"/>
    <mergeCell ref="B44:B46"/>
    <mergeCell ref="C44:C46"/>
    <mergeCell ref="N44:R46"/>
    <mergeCell ref="S44:S46"/>
    <mergeCell ref="T41:T43"/>
    <mergeCell ref="U41:U43"/>
    <mergeCell ref="V41:W43"/>
    <mergeCell ref="D42:D43"/>
    <mergeCell ref="H42:H43"/>
    <mergeCell ref="N42:N43"/>
    <mergeCell ref="R42:R43"/>
    <mergeCell ref="B41:B43"/>
    <mergeCell ref="C41:C43"/>
    <mergeCell ref="I41:M43"/>
    <mergeCell ref="S41:S43"/>
    <mergeCell ref="T38:T40"/>
    <mergeCell ref="U38:U40"/>
    <mergeCell ref="V38:W40"/>
    <mergeCell ref="I39:I40"/>
    <mergeCell ref="M39:M40"/>
    <mergeCell ref="N39:N40"/>
    <mergeCell ref="R39:R40"/>
    <mergeCell ref="B38:B40"/>
    <mergeCell ref="C38:C40"/>
    <mergeCell ref="D38:H40"/>
    <mergeCell ref="S38:S40"/>
    <mergeCell ref="D37:H37"/>
    <mergeCell ref="I37:M37"/>
    <mergeCell ref="N37:R37"/>
    <mergeCell ref="V37:W37"/>
    <mergeCell ref="T33:T35"/>
    <mergeCell ref="U33:U35"/>
    <mergeCell ref="V33:W35"/>
    <mergeCell ref="D34:D35"/>
    <mergeCell ref="H34:H35"/>
    <mergeCell ref="I34:I35"/>
    <mergeCell ref="M34:M35"/>
    <mergeCell ref="B33:B35"/>
    <mergeCell ref="C33:C35"/>
    <mergeCell ref="N33:R35"/>
    <mergeCell ref="S33:S35"/>
    <mergeCell ref="T30:T32"/>
    <mergeCell ref="U30:U32"/>
    <mergeCell ref="V30:W32"/>
    <mergeCell ref="D31:D32"/>
    <mergeCell ref="H31:H32"/>
    <mergeCell ref="N31:N32"/>
    <mergeCell ref="R31:R32"/>
    <mergeCell ref="B30:B32"/>
    <mergeCell ref="C30:C32"/>
    <mergeCell ref="I30:M32"/>
    <mergeCell ref="S30:S32"/>
    <mergeCell ref="T27:T29"/>
    <mergeCell ref="U27:U29"/>
    <mergeCell ref="V27:W29"/>
    <mergeCell ref="I28:I29"/>
    <mergeCell ref="M28:M29"/>
    <mergeCell ref="N28:N29"/>
    <mergeCell ref="R28:R29"/>
    <mergeCell ref="B27:B29"/>
    <mergeCell ref="C27:C29"/>
    <mergeCell ref="D27:H29"/>
    <mergeCell ref="S27:S29"/>
    <mergeCell ref="D26:H26"/>
    <mergeCell ref="I26:M26"/>
    <mergeCell ref="N26:R26"/>
    <mergeCell ref="V26:W26"/>
    <mergeCell ref="T22:T24"/>
    <mergeCell ref="U22:U24"/>
    <mergeCell ref="V22:W24"/>
    <mergeCell ref="D23:D24"/>
    <mergeCell ref="H23:H24"/>
    <mergeCell ref="I23:I24"/>
    <mergeCell ref="M23:M24"/>
    <mergeCell ref="B22:B24"/>
    <mergeCell ref="C22:C24"/>
    <mergeCell ref="N22:R24"/>
    <mergeCell ref="S22:S24"/>
    <mergeCell ref="T19:T21"/>
    <mergeCell ref="U19:U21"/>
    <mergeCell ref="V19:W21"/>
    <mergeCell ref="D20:D21"/>
    <mergeCell ref="H20:H21"/>
    <mergeCell ref="N20:N21"/>
    <mergeCell ref="R20:R21"/>
    <mergeCell ref="B19:B21"/>
    <mergeCell ref="C19:C21"/>
    <mergeCell ref="I19:M21"/>
    <mergeCell ref="S19:S21"/>
    <mergeCell ref="T16:T18"/>
    <mergeCell ref="U16:U18"/>
    <mergeCell ref="V16:W18"/>
    <mergeCell ref="I17:I18"/>
    <mergeCell ref="M17:M18"/>
    <mergeCell ref="N17:N18"/>
    <mergeCell ref="R17:R18"/>
    <mergeCell ref="B16:B18"/>
    <mergeCell ref="C16:C18"/>
    <mergeCell ref="D16:H18"/>
    <mergeCell ref="S16:S18"/>
    <mergeCell ref="D15:H15"/>
    <mergeCell ref="I15:M15"/>
    <mergeCell ref="N15:R15"/>
    <mergeCell ref="V15:W15"/>
    <mergeCell ref="T11:T13"/>
    <mergeCell ref="U11:U13"/>
    <mergeCell ref="V11:W13"/>
    <mergeCell ref="D12:D13"/>
    <mergeCell ref="H12:H13"/>
    <mergeCell ref="I12:I13"/>
    <mergeCell ref="M12:M13"/>
    <mergeCell ref="B11:B13"/>
    <mergeCell ref="C11:C13"/>
    <mergeCell ref="N11:R13"/>
    <mergeCell ref="S11:S13"/>
    <mergeCell ref="T8:T10"/>
    <mergeCell ref="U8:U10"/>
    <mergeCell ref="V8:W10"/>
    <mergeCell ref="D9:D10"/>
    <mergeCell ref="H9:H10"/>
    <mergeCell ref="N9:N10"/>
    <mergeCell ref="R9:R10"/>
    <mergeCell ref="B8:B10"/>
    <mergeCell ref="C8:C10"/>
    <mergeCell ref="I8:M10"/>
    <mergeCell ref="S8:S10"/>
    <mergeCell ref="T5:T7"/>
    <mergeCell ref="U5:U7"/>
    <mergeCell ref="V5:W7"/>
    <mergeCell ref="I6:I7"/>
    <mergeCell ref="M6:M7"/>
    <mergeCell ref="N6:N7"/>
    <mergeCell ref="R6:R7"/>
    <mergeCell ref="B5:B7"/>
    <mergeCell ref="C5:C7"/>
    <mergeCell ref="D5:H7"/>
    <mergeCell ref="S5:S7"/>
    <mergeCell ref="D4:H4"/>
    <mergeCell ref="I4:M4"/>
    <mergeCell ref="N4:R4"/>
    <mergeCell ref="V4:W4"/>
  </mergeCells>
  <conditionalFormatting sqref="V5:W13 V16:W24 V27:W35 V38:W46 V52:W60 V63:W71 V74:W82 V85:W93 AA96:AB107 AA113:AB124 V127:W135 V138:W146 V149:W157 V160:W168 V171:W179 V182:W190 AA193:AB204 AA210:AB221 V224:W232 V235:W243 V246:W254 V257:W265 AA268:AB279 V285:W293 V296:W304 V307:W315 V318:W326 V329:W337 V340:W348 V351:W359 V362:W370 V373:W381">
    <cfRule type="cellIs" priority="1" dxfId="0" operator="equal" stopIfTrue="1">
      <formula>1</formula>
    </cfRule>
    <cfRule type="cellIs" priority="2" dxfId="1" operator="equal" stopIfTrue="1">
      <formula>2</formula>
    </cfRule>
  </conditionalFormatting>
  <conditionalFormatting sqref="B27:B35 B16:B24 B5:B13 B340:B348 B74:B82 B63:B71 B52:B60 B38:B46 B138:B146 B127:B135 B85:B93 B171:B179 B160:B168 B149:B157 B246:B254 B235:B243 B224:B232 B182:B190 B296:B304 B285:B293 B257:B265 B329:B337 B318:B326 B307:B315 B362:B370 B351:B359 B373:B381">
    <cfRule type="expression" priority="3" dxfId="2" stopIfTrue="1">
      <formula>V5=1</formula>
    </cfRule>
    <cfRule type="expression" priority="4" dxfId="3" stopIfTrue="1">
      <formula>V5=2</formula>
    </cfRule>
  </conditionalFormatting>
  <conditionalFormatting sqref="B210:B221 B96:B107 B113:B124 B193:B204 B268:B279">
    <cfRule type="expression" priority="5" dxfId="2" stopIfTrue="1">
      <formula>AA96=1</formula>
    </cfRule>
    <cfRule type="expression" priority="6" dxfId="3" stopIfTrue="1">
      <formula>AA96=2</formula>
    </cfRule>
  </conditionalFormatting>
  <conditionalFormatting sqref="C5:C13 C16:C24 C27:C35 C38:C46 C52:C60 C63:C71 C74:C82 C85:C93 C127:C135 C138:C146 C149:C157 C160:C168">
    <cfRule type="expression" priority="7" dxfId="2" stopIfTrue="1">
      <formula>V5=1</formula>
    </cfRule>
    <cfRule type="expression" priority="8" dxfId="3" stopIfTrue="1">
      <formula>V5=2</formula>
    </cfRule>
  </conditionalFormatting>
  <conditionalFormatting sqref="C96:C107 C113:C124">
    <cfRule type="expression" priority="9" dxfId="2" stopIfTrue="1">
      <formula>AA96=1</formula>
    </cfRule>
    <cfRule type="expression" priority="10" dxfId="3" stopIfTrue="1">
      <formula>AA96=2</formula>
    </cfRule>
  </conditionalFormatting>
  <conditionalFormatting sqref="C171:C179 C182:C190 C224:C232 C235:C243 C246:C254 C257:C265 C285:C293 C296:C304 C307:C315 C318:C326 C329:C337 C340:C348 C351:C359 C362:C370 C373:C381">
    <cfRule type="expression" priority="11" dxfId="2" stopIfTrue="1">
      <formula>V171=1</formula>
    </cfRule>
    <cfRule type="expression" priority="12" dxfId="3" stopIfTrue="1">
      <formula>V171=2</formula>
    </cfRule>
  </conditionalFormatting>
  <conditionalFormatting sqref="C193:C204 C210:C221 C268:C279">
    <cfRule type="expression" priority="13" dxfId="2" stopIfTrue="1">
      <formula>AA193=1</formula>
    </cfRule>
    <cfRule type="expression" priority="14" dxfId="3" stopIfTrue="1">
      <formula>AA193=2</formula>
    </cfRule>
  </conditionalFormatting>
  <printOptions horizontalCentered="1" verticalCentered="1"/>
  <pageMargins left="0.5905511811023623" right="0.5118110236220472" top="0.4724409448818898" bottom="0.4330708661417323" header="0.35433070866141736" footer="0.35433070866141736"/>
  <pageSetup orientation="portrait" paperSize="9" r:id="rId1"/>
  <rowBreaks count="7" manualBreakCount="7">
    <brk id="47" max="28" man="1"/>
    <brk id="94" max="28" man="1"/>
    <brk id="147" max="28" man="1"/>
    <brk id="191" max="28" man="1"/>
    <brk id="244" max="28" man="1"/>
    <brk id="294" max="28" man="1"/>
    <brk id="338" max="2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B2:AK82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4.25390625" style="0" customWidth="1"/>
    <col min="2" max="38" width="2.625" style="0" customWidth="1"/>
  </cols>
  <sheetData>
    <row r="2" spans="3:36" s="8" customFormat="1" ht="21">
      <c r="C2" s="135" t="s">
        <v>12</v>
      </c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</row>
    <row r="3" spans="3:14" s="8" customFormat="1" ht="13.5" customHeight="1"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2:25" ht="13.5">
      <c r="B4" s="3"/>
      <c r="D4" s="3" t="s">
        <v>272</v>
      </c>
      <c r="Y4" s="3" t="s">
        <v>274</v>
      </c>
    </row>
    <row r="5" spans="2:33" ht="13.5">
      <c r="B5" s="3"/>
      <c r="C5" s="3"/>
      <c r="D5" s="138" t="str">
        <f>INDEX('予選'!B5:B13,MATCH(1,'予選'!V5:V13,0),1)</f>
        <v>（中　萩）</v>
      </c>
      <c r="E5" s="138"/>
      <c r="F5" s="138"/>
      <c r="G5" s="138"/>
      <c r="H5" s="136" t="str">
        <f>INDEX('予選'!C5:C13,MATCH(1,'予選'!V5:V13,0),1)</f>
        <v>曽我部柚羽</v>
      </c>
      <c r="I5" s="136"/>
      <c r="J5" s="136"/>
      <c r="K5" s="136"/>
      <c r="L5" s="136"/>
      <c r="M5" s="44"/>
      <c r="N5" s="44"/>
      <c r="O5" s="44"/>
      <c r="P5" s="44"/>
      <c r="U5" s="44"/>
      <c r="V5" s="44"/>
      <c r="W5" s="44"/>
      <c r="X5" s="44"/>
      <c r="Y5" s="136" t="str">
        <f>INDEX('予選'!C27:C35,MATCH(1,'予選'!V27:V35,0),1)</f>
        <v>福本　桜輝</v>
      </c>
      <c r="Z5" s="136"/>
      <c r="AA5" s="136"/>
      <c r="AB5" s="136"/>
      <c r="AC5" s="136"/>
      <c r="AD5" s="137" t="str">
        <f>INDEX('予選'!B27:B35,MATCH(1,'予選'!V27:V35,0),1)</f>
        <v>（新　小）</v>
      </c>
      <c r="AE5" s="137"/>
      <c r="AF5" s="137"/>
      <c r="AG5" s="137"/>
    </row>
    <row r="6" spans="2:33" ht="13.5">
      <c r="B6" s="3"/>
      <c r="C6" s="3"/>
      <c r="D6" s="138"/>
      <c r="E6" s="138"/>
      <c r="F6" s="138"/>
      <c r="G6" s="138"/>
      <c r="H6" s="136"/>
      <c r="I6" s="136"/>
      <c r="J6" s="136"/>
      <c r="K6" s="136"/>
      <c r="L6" s="136"/>
      <c r="M6" s="48"/>
      <c r="N6" s="53"/>
      <c r="O6" s="145" t="s">
        <v>297</v>
      </c>
      <c r="P6" s="146"/>
      <c r="T6" s="45"/>
      <c r="U6" s="166" t="s">
        <v>299</v>
      </c>
      <c r="V6" s="167"/>
      <c r="Y6" s="136"/>
      <c r="Z6" s="136"/>
      <c r="AA6" s="136"/>
      <c r="AB6" s="136"/>
      <c r="AC6" s="136"/>
      <c r="AD6" s="137"/>
      <c r="AE6" s="137"/>
      <c r="AF6" s="137"/>
      <c r="AG6" s="137"/>
    </row>
    <row r="7" spans="13:22" ht="14.25" thickBot="1">
      <c r="M7" s="51"/>
      <c r="N7" s="51"/>
      <c r="O7" s="140"/>
      <c r="P7" s="141"/>
      <c r="Q7" s="44"/>
      <c r="R7" s="44"/>
      <c r="S7" s="78"/>
      <c r="T7" s="80"/>
      <c r="U7" s="149"/>
      <c r="V7" s="150"/>
    </row>
    <row r="8" spans="2:25" ht="13.5">
      <c r="B8" s="3"/>
      <c r="D8" s="3" t="s">
        <v>273</v>
      </c>
      <c r="M8" s="51"/>
      <c r="N8" s="51"/>
      <c r="O8" s="140"/>
      <c r="P8" s="140"/>
      <c r="Q8" s="91"/>
      <c r="R8" s="169" t="s">
        <v>307</v>
      </c>
      <c r="S8" s="170"/>
      <c r="T8" s="82"/>
      <c r="U8" s="150"/>
      <c r="V8" s="150"/>
      <c r="Y8" s="3" t="s">
        <v>275</v>
      </c>
    </row>
    <row r="9" spans="2:33" ht="14.25" thickBot="1">
      <c r="B9" s="3"/>
      <c r="C9" s="3"/>
      <c r="D9" s="138" t="str">
        <f>INDEX('予選'!B16:B24,MATCH(1,'予選'!V16:V24,0),1)</f>
        <v>（神　郷）</v>
      </c>
      <c r="E9" s="138"/>
      <c r="F9" s="138"/>
      <c r="G9" s="138"/>
      <c r="H9" s="136" t="str">
        <f>INDEX('予選'!C16:C24,MATCH(1,'予選'!V16:V24,0),1)</f>
        <v>渡部　　晄</v>
      </c>
      <c r="I9" s="136"/>
      <c r="J9" s="136"/>
      <c r="K9" s="136"/>
      <c r="L9" s="136"/>
      <c r="M9" s="64"/>
      <c r="N9" s="64"/>
      <c r="O9" s="147"/>
      <c r="P9" s="147"/>
      <c r="Q9" s="92"/>
      <c r="R9" s="170"/>
      <c r="S9" s="170"/>
      <c r="T9" s="82"/>
      <c r="U9" s="168"/>
      <c r="V9" s="168"/>
      <c r="W9" s="65"/>
      <c r="X9" s="65"/>
      <c r="Y9" s="136" t="str">
        <f>INDEX('予選'!C38:C46,MATCH(1,'予選'!V38:V46,0),1)</f>
        <v>井上　翔稀</v>
      </c>
      <c r="Z9" s="136"/>
      <c r="AA9" s="136"/>
      <c r="AB9" s="136"/>
      <c r="AC9" s="136"/>
      <c r="AD9" s="137" t="str">
        <f>INDEX('予選'!B38:B46,MATCH(1,'予選'!V38:V46,0),1)</f>
        <v>（神　郷）</v>
      </c>
      <c r="AE9" s="137"/>
      <c r="AF9" s="137"/>
      <c r="AG9" s="137"/>
    </row>
    <row r="10" spans="2:33" ht="13.5">
      <c r="B10" s="3"/>
      <c r="C10" s="3"/>
      <c r="D10" s="138"/>
      <c r="E10" s="138"/>
      <c r="F10" s="138"/>
      <c r="G10" s="138"/>
      <c r="H10" s="136"/>
      <c r="I10" s="136"/>
      <c r="J10" s="136"/>
      <c r="K10" s="136"/>
      <c r="L10" s="136"/>
      <c r="P10" s="50"/>
      <c r="Q10" s="50"/>
      <c r="R10" s="170"/>
      <c r="S10" s="170"/>
      <c r="Y10" s="136"/>
      <c r="Z10" s="136"/>
      <c r="AA10" s="136"/>
      <c r="AB10" s="136"/>
      <c r="AC10" s="136"/>
      <c r="AD10" s="137"/>
      <c r="AE10" s="137"/>
      <c r="AF10" s="137"/>
      <c r="AG10" s="137"/>
    </row>
    <row r="13" spans="3:36" s="9" customFormat="1" ht="22.5" customHeight="1">
      <c r="C13" s="135" t="s">
        <v>13</v>
      </c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</row>
    <row r="15" spans="2:27" ht="13.5">
      <c r="B15" s="3" t="s">
        <v>272</v>
      </c>
      <c r="AA15" s="3" t="s">
        <v>275</v>
      </c>
    </row>
    <row r="16" spans="2:35" ht="14.25" thickBot="1">
      <c r="B16" s="138" t="str">
        <f>INDEX('予選'!B52:B60,MATCH(1,'予選'!V52:V60,0),1)</f>
        <v>（中　萩）</v>
      </c>
      <c r="C16" s="138"/>
      <c r="D16" s="138"/>
      <c r="E16" s="138"/>
      <c r="F16" s="136" t="str">
        <f>INDEX('予選'!C52:C60,MATCH(1,'予選'!V52:V60,0),1)</f>
        <v>三並　汰生</v>
      </c>
      <c r="G16" s="136"/>
      <c r="H16" s="136"/>
      <c r="I16" s="136"/>
      <c r="J16" s="136"/>
      <c r="K16" s="65"/>
      <c r="L16" s="65"/>
      <c r="M16" s="65"/>
      <c r="N16" s="65"/>
      <c r="O16" s="65"/>
      <c r="P16" s="65"/>
      <c r="U16" s="44"/>
      <c r="V16" s="44"/>
      <c r="W16" s="44"/>
      <c r="X16" s="44"/>
      <c r="Y16" s="44"/>
      <c r="Z16" s="44"/>
      <c r="AA16" s="136" t="str">
        <f>INDEX('予選'!C85:C93,MATCH(1,'予選'!V85:V93,0),1)</f>
        <v>日田　崚介</v>
      </c>
      <c r="AB16" s="136"/>
      <c r="AC16" s="136"/>
      <c r="AD16" s="136"/>
      <c r="AE16" s="136"/>
      <c r="AF16" s="137" t="str">
        <f>INDEX('予選'!B85:B93,MATCH(1,'予選'!V85:V93,0),1)</f>
        <v>（中　萩）</v>
      </c>
      <c r="AG16" s="137"/>
      <c r="AH16" s="137"/>
      <c r="AI16" s="137"/>
    </row>
    <row r="17" spans="2:35" ht="13.5">
      <c r="B17" s="138"/>
      <c r="C17" s="138"/>
      <c r="D17" s="138"/>
      <c r="E17" s="138"/>
      <c r="F17" s="136"/>
      <c r="G17" s="136"/>
      <c r="H17" s="136"/>
      <c r="I17" s="136"/>
      <c r="J17" s="136"/>
      <c r="P17" s="4"/>
      <c r="Q17" s="76"/>
      <c r="T17" s="45"/>
      <c r="V17" s="41"/>
      <c r="AA17" s="136"/>
      <c r="AB17" s="136"/>
      <c r="AC17" s="136"/>
      <c r="AD17" s="136"/>
      <c r="AE17" s="136"/>
      <c r="AF17" s="137"/>
      <c r="AG17" s="137"/>
      <c r="AH17" s="137"/>
      <c r="AI17" s="137"/>
    </row>
    <row r="18" spans="16:22" ht="13.5">
      <c r="P18" s="4"/>
      <c r="Q18" s="76"/>
      <c r="T18" s="45"/>
      <c r="V18" s="4"/>
    </row>
    <row r="19" spans="2:24" ht="13.5">
      <c r="B19" s="3" t="s">
        <v>273</v>
      </c>
      <c r="O19" s="139" t="s">
        <v>296</v>
      </c>
      <c r="P19" s="140"/>
      <c r="Q19" s="76"/>
      <c r="T19" s="45"/>
      <c r="U19" s="148" t="s">
        <v>289</v>
      </c>
      <c r="V19" s="137"/>
      <c r="W19" s="54"/>
      <c r="X19" s="3"/>
    </row>
    <row r="20" spans="2:24" ht="14.25" thickBot="1">
      <c r="B20" s="138" t="str">
        <f>INDEX('予選'!B63:B71,MATCH(1,'予選'!V63:V71,0),1)</f>
        <v>（中　萩）</v>
      </c>
      <c r="C20" s="138"/>
      <c r="D20" s="138"/>
      <c r="E20" s="138"/>
      <c r="F20" s="136" t="str">
        <f>INDEX('予選'!C63:C71,MATCH(1,'予選'!V63:V71,0),1)</f>
        <v>檜垣　花奈</v>
      </c>
      <c r="G20" s="136"/>
      <c r="H20" s="136"/>
      <c r="I20" s="136"/>
      <c r="J20" s="136"/>
      <c r="K20" s="44"/>
      <c r="L20" s="44"/>
      <c r="M20" s="44"/>
      <c r="N20" s="44"/>
      <c r="O20" s="140"/>
      <c r="P20" s="140"/>
      <c r="Q20" s="78"/>
      <c r="R20" s="81"/>
      <c r="S20" s="44"/>
      <c r="T20" s="46"/>
      <c r="U20" s="149"/>
      <c r="V20" s="137"/>
      <c r="W20" s="5"/>
      <c r="X20" s="3"/>
    </row>
    <row r="21" spans="2:24" ht="13.5">
      <c r="B21" s="138"/>
      <c r="C21" s="138"/>
      <c r="D21" s="138"/>
      <c r="E21" s="138"/>
      <c r="F21" s="136"/>
      <c r="G21" s="136"/>
      <c r="H21" s="136"/>
      <c r="I21" s="136"/>
      <c r="J21" s="136"/>
      <c r="M21" s="145" t="s">
        <v>282</v>
      </c>
      <c r="N21" s="146"/>
      <c r="O21" s="140"/>
      <c r="P21" s="141"/>
      <c r="R21" s="162" t="s">
        <v>305</v>
      </c>
      <c r="S21" s="163"/>
      <c r="T21" s="87"/>
      <c r="U21" s="150"/>
      <c r="V21" s="137"/>
      <c r="W21" s="5"/>
      <c r="X21" s="3"/>
    </row>
    <row r="22" spans="13:24" ht="14.25" thickBot="1">
      <c r="M22" s="140"/>
      <c r="N22" s="141"/>
      <c r="O22" s="147"/>
      <c r="P22" s="152"/>
      <c r="R22" s="161"/>
      <c r="S22" s="161"/>
      <c r="T22" s="88"/>
      <c r="U22" s="150"/>
      <c r="V22" s="137"/>
      <c r="W22" s="5"/>
      <c r="X22" s="3"/>
    </row>
    <row r="23" spans="2:27" ht="13.5">
      <c r="B23" s="3" t="s">
        <v>274</v>
      </c>
      <c r="M23" s="140"/>
      <c r="N23" s="140"/>
      <c r="O23" s="76"/>
      <c r="R23" s="161"/>
      <c r="S23" s="161"/>
      <c r="T23" s="88"/>
      <c r="U23" s="50"/>
      <c r="V23" s="4"/>
      <c r="AA23" s="3" t="s">
        <v>276</v>
      </c>
    </row>
    <row r="24" spans="2:35" ht="14.25" thickBot="1">
      <c r="B24" s="138" t="str">
        <f>INDEX('予選'!B74:B82,MATCH(1,'予選'!V74:V82,0),1)</f>
        <v>（神　郷）</v>
      </c>
      <c r="C24" s="138"/>
      <c r="D24" s="138"/>
      <c r="E24" s="138"/>
      <c r="F24" s="136" t="str">
        <f>INDEX('予選'!C74:C82,MATCH(1,'予選'!V74:V82,0),1)</f>
        <v>田坂　颯汰</v>
      </c>
      <c r="G24" s="136"/>
      <c r="H24" s="136"/>
      <c r="I24" s="136"/>
      <c r="J24" s="136"/>
      <c r="K24" s="65"/>
      <c r="L24" s="65"/>
      <c r="M24" s="147"/>
      <c r="N24" s="147"/>
      <c r="O24" s="76"/>
      <c r="T24" s="82"/>
      <c r="U24" s="65"/>
      <c r="V24" s="65"/>
      <c r="W24" s="65"/>
      <c r="X24" s="65"/>
      <c r="Y24" s="65"/>
      <c r="Z24" s="65"/>
      <c r="AA24" s="136" t="str">
        <f>INDEX('予選'!C96:C107,MATCH(1,'予選'!AA96:AA107,0),1)</f>
        <v>篠原　康輔</v>
      </c>
      <c r="AB24" s="136"/>
      <c r="AC24" s="136"/>
      <c r="AD24" s="136"/>
      <c r="AE24" s="136"/>
      <c r="AF24" s="137" t="str">
        <f>INDEX('予選'!B96:B107,MATCH(1,'予選'!AA96:AA107,0),1)</f>
        <v>（中　萩）</v>
      </c>
      <c r="AG24" s="137"/>
      <c r="AH24" s="137"/>
      <c r="AI24" s="137"/>
    </row>
    <row r="25" spans="2:35" ht="13.5">
      <c r="B25" s="138"/>
      <c r="C25" s="138"/>
      <c r="D25" s="138"/>
      <c r="E25" s="138"/>
      <c r="F25" s="136"/>
      <c r="G25" s="136"/>
      <c r="H25" s="136"/>
      <c r="I25" s="136"/>
      <c r="J25" s="136"/>
      <c r="AA25" s="136"/>
      <c r="AB25" s="136"/>
      <c r="AC25" s="136"/>
      <c r="AD25" s="136"/>
      <c r="AE25" s="136"/>
      <c r="AF25" s="137"/>
      <c r="AG25" s="137"/>
      <c r="AH25" s="137"/>
      <c r="AI25" s="137"/>
    </row>
    <row r="28" spans="3:36" s="9" customFormat="1" ht="22.5" customHeight="1">
      <c r="C28" s="135" t="s">
        <v>14</v>
      </c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</row>
    <row r="30" spans="2:29" ht="13.5">
      <c r="B30" s="3" t="s">
        <v>272</v>
      </c>
      <c r="AA30" s="3" t="s">
        <v>276</v>
      </c>
      <c r="AC30" s="3"/>
    </row>
    <row r="31" spans="2:37" ht="14.25" thickBot="1">
      <c r="B31" s="138" t="str">
        <f>INDEX('予選'!B113:B124,MATCH(1,'予選'!AA113:AA124,0),1)</f>
        <v>（宮　西）</v>
      </c>
      <c r="C31" s="138"/>
      <c r="D31" s="138"/>
      <c r="E31" s="138"/>
      <c r="F31" s="136" t="str">
        <f>INDEX('予選'!C113:C124,MATCH(1,'予選'!AA113:AA124,0),1)</f>
        <v>安部　徠斗</v>
      </c>
      <c r="G31" s="136"/>
      <c r="H31" s="136"/>
      <c r="I31" s="136"/>
      <c r="J31" s="136"/>
      <c r="K31" s="44"/>
      <c r="L31" s="44"/>
      <c r="M31" s="44"/>
      <c r="N31" s="44"/>
      <c r="W31" s="65"/>
      <c r="X31" s="65"/>
      <c r="Y31" s="65"/>
      <c r="Z31" s="65"/>
      <c r="AA31" s="151" t="str">
        <f>INDEX('予選'!C160:C168,MATCH(1,'予選'!V160:V168,0),1)</f>
        <v>丸金　実生</v>
      </c>
      <c r="AB31" s="151"/>
      <c r="AC31" s="151"/>
      <c r="AD31" s="151"/>
      <c r="AE31" s="151"/>
      <c r="AF31" s="137" t="str">
        <f>INDEX('予選'!B160:B168,MATCH(1,'予選'!V160:V168,0),1)</f>
        <v>（角　野）</v>
      </c>
      <c r="AG31" s="137"/>
      <c r="AH31" s="137"/>
      <c r="AI31" s="137"/>
      <c r="AJ31" s="3"/>
      <c r="AK31" s="3"/>
    </row>
    <row r="32" spans="2:37" ht="13.5">
      <c r="B32" s="138"/>
      <c r="C32" s="138"/>
      <c r="D32" s="138"/>
      <c r="E32" s="138"/>
      <c r="F32" s="136"/>
      <c r="G32" s="136"/>
      <c r="H32" s="136"/>
      <c r="I32" s="136"/>
      <c r="J32" s="136"/>
      <c r="M32" s="145" t="s">
        <v>284</v>
      </c>
      <c r="N32" s="146"/>
      <c r="V32" s="82"/>
      <c r="W32" s="157" t="s">
        <v>294</v>
      </c>
      <c r="X32" s="150"/>
      <c r="Y32" s="54"/>
      <c r="Z32" s="5"/>
      <c r="AA32" s="151"/>
      <c r="AB32" s="151"/>
      <c r="AC32" s="151"/>
      <c r="AD32" s="151"/>
      <c r="AE32" s="151"/>
      <c r="AF32" s="137"/>
      <c r="AG32" s="137"/>
      <c r="AH32" s="137"/>
      <c r="AI32" s="137"/>
      <c r="AJ32" s="3"/>
      <c r="AK32" s="3"/>
    </row>
    <row r="33" spans="13:28" ht="14.25" thickBot="1">
      <c r="M33" s="140"/>
      <c r="N33" s="141"/>
      <c r="O33" s="79"/>
      <c r="P33" s="65"/>
      <c r="U33" s="65"/>
      <c r="V33" s="81"/>
      <c r="W33" s="150"/>
      <c r="X33" s="137"/>
      <c r="Y33" s="5"/>
      <c r="Z33" s="5"/>
      <c r="AA33" s="4"/>
      <c r="AB33" s="4"/>
    </row>
    <row r="34" spans="2:29" ht="13.5">
      <c r="B34" s="3" t="s">
        <v>273</v>
      </c>
      <c r="M34" s="140"/>
      <c r="N34" s="140"/>
      <c r="O34" s="76"/>
      <c r="P34" s="45"/>
      <c r="T34" s="82"/>
      <c r="V34" s="45"/>
      <c r="W34" s="149"/>
      <c r="X34" s="137"/>
      <c r="Y34" s="5"/>
      <c r="Z34" s="5"/>
      <c r="AA34" s="5" t="s">
        <v>277</v>
      </c>
      <c r="AB34" s="4"/>
      <c r="AC34" s="3"/>
    </row>
    <row r="35" spans="2:37" ht="14.25" thickBot="1">
      <c r="B35" s="138" t="str">
        <f>INDEX('予選'!B127:B135,MATCH(1,'予選'!V127:V135,0),1)</f>
        <v>（大生院）</v>
      </c>
      <c r="C35" s="138"/>
      <c r="D35" s="138"/>
      <c r="E35" s="138"/>
      <c r="F35" s="136" t="str">
        <f>INDEX('予選'!C127:C135,MATCH(1,'予選'!V127:V135,0),1)</f>
        <v>高橋明日純</v>
      </c>
      <c r="G35" s="136"/>
      <c r="H35" s="136"/>
      <c r="I35" s="136"/>
      <c r="J35" s="136"/>
      <c r="K35" s="65"/>
      <c r="L35" s="65"/>
      <c r="M35" s="147"/>
      <c r="N35" s="147"/>
      <c r="O35" s="76"/>
      <c r="P35" s="45"/>
      <c r="T35" s="82"/>
      <c r="V35" s="45"/>
      <c r="W35" s="165"/>
      <c r="X35" s="158"/>
      <c r="Y35" s="47"/>
      <c r="Z35" s="47"/>
      <c r="AA35" s="151" t="str">
        <f>INDEX('予選'!C171:C179,MATCH(1,'予選'!V171:V179,0),1)</f>
        <v>安藤　大空</v>
      </c>
      <c r="AB35" s="151"/>
      <c r="AC35" s="151"/>
      <c r="AD35" s="151"/>
      <c r="AE35" s="151"/>
      <c r="AF35" s="137" t="str">
        <f>INDEX('予選'!B171:B179,MATCH(1,'予選'!V171:V179,0),1)</f>
        <v>（角　野）</v>
      </c>
      <c r="AG35" s="137"/>
      <c r="AH35" s="137"/>
      <c r="AI35" s="137"/>
      <c r="AJ35" s="3"/>
      <c r="AK35" s="3"/>
    </row>
    <row r="36" spans="2:37" ht="13.5">
      <c r="B36" s="138"/>
      <c r="C36" s="138"/>
      <c r="D36" s="138"/>
      <c r="E36" s="138"/>
      <c r="F36" s="136"/>
      <c r="G36" s="136"/>
      <c r="H36" s="136"/>
      <c r="I36" s="136"/>
      <c r="J36" s="136"/>
      <c r="O36" s="144" t="s">
        <v>301</v>
      </c>
      <c r="P36" s="141"/>
      <c r="T36" s="82"/>
      <c r="U36" s="157" t="s">
        <v>303</v>
      </c>
      <c r="V36" s="137"/>
      <c r="W36" s="54"/>
      <c r="X36" s="5"/>
      <c r="Y36" s="4"/>
      <c r="Z36" s="4"/>
      <c r="AA36" s="151"/>
      <c r="AB36" s="151"/>
      <c r="AC36" s="151"/>
      <c r="AD36" s="151"/>
      <c r="AE36" s="151"/>
      <c r="AF36" s="137"/>
      <c r="AG36" s="137"/>
      <c r="AH36" s="137"/>
      <c r="AI36" s="137"/>
      <c r="AJ36" s="3"/>
      <c r="AK36" s="3"/>
    </row>
    <row r="37" spans="15:28" ht="14.25" thickBot="1">
      <c r="O37" s="138"/>
      <c r="P37" s="141"/>
      <c r="Q37" s="79"/>
      <c r="R37" s="81"/>
      <c r="S37" s="44"/>
      <c r="T37" s="83"/>
      <c r="U37" s="150"/>
      <c r="V37" s="137"/>
      <c r="W37" s="5"/>
      <c r="X37" s="5"/>
      <c r="Y37" s="4"/>
      <c r="Z37" s="4"/>
      <c r="AA37" s="4"/>
      <c r="AB37" s="4"/>
    </row>
    <row r="38" spans="2:29" ht="13.5">
      <c r="B38" s="3" t="s">
        <v>274</v>
      </c>
      <c r="O38" s="138"/>
      <c r="P38" s="140"/>
      <c r="Q38" s="76"/>
      <c r="R38" s="162" t="s">
        <v>310</v>
      </c>
      <c r="S38" s="163"/>
      <c r="T38" s="52"/>
      <c r="U38" s="149"/>
      <c r="V38" s="137"/>
      <c r="W38" s="5"/>
      <c r="X38" s="5"/>
      <c r="Y38" s="4"/>
      <c r="Z38" s="4"/>
      <c r="AA38" s="5" t="s">
        <v>278</v>
      </c>
      <c r="AB38" s="4"/>
      <c r="AC38" s="3"/>
    </row>
    <row r="39" spans="2:37" ht="13.5">
      <c r="B39" s="138" t="str">
        <f>INDEX('予選'!B138:B146,MATCH(1,'予選'!V138:V146,0),1)</f>
        <v>（惣　開）</v>
      </c>
      <c r="C39" s="138"/>
      <c r="D39" s="138"/>
      <c r="E39" s="138"/>
      <c r="F39" s="136" t="str">
        <f>INDEX('予選'!C138:C146,MATCH(1,'予選'!V138:V146,0),1)</f>
        <v>大中　悠輔</v>
      </c>
      <c r="G39" s="136"/>
      <c r="H39" s="136"/>
      <c r="I39" s="136"/>
      <c r="J39" s="136"/>
      <c r="K39" s="44"/>
      <c r="L39" s="44"/>
      <c r="M39" s="44"/>
      <c r="N39" s="44"/>
      <c r="O39" s="138"/>
      <c r="P39" s="140"/>
      <c r="Q39" s="76"/>
      <c r="R39" s="161"/>
      <c r="S39" s="161"/>
      <c r="T39" s="55"/>
      <c r="U39" s="149"/>
      <c r="V39" s="137"/>
      <c r="W39" s="47"/>
      <c r="X39" s="47"/>
      <c r="Y39" s="44"/>
      <c r="Z39" s="44"/>
      <c r="AA39" s="151" t="str">
        <f>INDEX('予選'!C182:C190,MATCH(1,'予選'!V182:V190,0),1)</f>
        <v>玉井　美羽</v>
      </c>
      <c r="AB39" s="151"/>
      <c r="AC39" s="151"/>
      <c r="AD39" s="151"/>
      <c r="AE39" s="151"/>
      <c r="AF39" s="137" t="str">
        <f>INDEX('予選'!B182:B190,MATCH(1,'予選'!V182:V190,0),1)</f>
        <v>（中　萩）</v>
      </c>
      <c r="AG39" s="137"/>
      <c r="AH39" s="137"/>
      <c r="AI39" s="137"/>
      <c r="AJ39" s="3"/>
      <c r="AK39" s="3"/>
    </row>
    <row r="40" spans="2:37" ht="13.5">
      <c r="B40" s="138"/>
      <c r="C40" s="138"/>
      <c r="D40" s="138"/>
      <c r="E40" s="138"/>
      <c r="F40" s="136"/>
      <c r="G40" s="136"/>
      <c r="H40" s="136"/>
      <c r="I40" s="136"/>
      <c r="J40" s="136"/>
      <c r="M40" s="145" t="s">
        <v>291</v>
      </c>
      <c r="N40" s="146"/>
      <c r="P40" s="4"/>
      <c r="Q40" s="76"/>
      <c r="R40" s="161"/>
      <c r="S40" s="161"/>
      <c r="T40" s="55"/>
      <c r="U40" s="50"/>
      <c r="V40" s="45"/>
      <c r="W40" s="166" t="s">
        <v>290</v>
      </c>
      <c r="X40" s="167"/>
      <c r="Y40" s="54"/>
      <c r="Z40" s="5"/>
      <c r="AA40" s="151"/>
      <c r="AB40" s="151"/>
      <c r="AC40" s="151"/>
      <c r="AD40" s="151"/>
      <c r="AE40" s="151"/>
      <c r="AF40" s="137"/>
      <c r="AG40" s="137"/>
      <c r="AH40" s="137"/>
      <c r="AI40" s="137"/>
      <c r="AJ40" s="3"/>
      <c r="AK40" s="3"/>
    </row>
    <row r="41" spans="13:28" ht="14.25" thickBot="1">
      <c r="M41" s="140"/>
      <c r="N41" s="141"/>
      <c r="O41" s="79"/>
      <c r="P41" s="65"/>
      <c r="Q41" s="76"/>
      <c r="T41" s="45"/>
      <c r="U41" s="79"/>
      <c r="V41" s="80"/>
      <c r="W41" s="149"/>
      <c r="X41" s="150"/>
      <c r="Y41" s="5"/>
      <c r="Z41" s="5"/>
      <c r="AA41" s="4"/>
      <c r="AB41" s="4"/>
    </row>
    <row r="42" spans="2:29" ht="13.5">
      <c r="B42" s="3" t="s">
        <v>275</v>
      </c>
      <c r="M42" s="140"/>
      <c r="N42" s="140"/>
      <c r="O42" s="76"/>
      <c r="V42" s="82"/>
      <c r="W42" s="150"/>
      <c r="X42" s="150"/>
      <c r="Y42" s="5"/>
      <c r="Z42" s="5"/>
      <c r="AA42" s="5" t="s">
        <v>279</v>
      </c>
      <c r="AB42" s="4"/>
      <c r="AC42" s="3"/>
    </row>
    <row r="43" spans="2:37" ht="14.25" thickBot="1">
      <c r="B43" s="138" t="str">
        <f>INDEX('予選'!B149:B157,MATCH(1,'予選'!V149:V157,0),1)</f>
        <v>（神　郷）</v>
      </c>
      <c r="C43" s="138"/>
      <c r="D43" s="138"/>
      <c r="E43" s="138"/>
      <c r="F43" s="136" t="str">
        <f>INDEX('予選'!C149:C157,MATCH(1,'予選'!V149:V157,0),1)</f>
        <v>上田　優李</v>
      </c>
      <c r="G43" s="136"/>
      <c r="H43" s="136"/>
      <c r="I43" s="136"/>
      <c r="J43" s="136"/>
      <c r="K43" s="65"/>
      <c r="L43" s="65"/>
      <c r="M43" s="147"/>
      <c r="N43" s="147"/>
      <c r="O43" s="76"/>
      <c r="V43" s="82"/>
      <c r="W43" s="168"/>
      <c r="X43" s="168"/>
      <c r="Y43" s="89"/>
      <c r="Z43" s="89"/>
      <c r="AA43" s="151" t="str">
        <f>INDEX('予選'!C193:C204,MATCH(1,'予選'!AA193:AA204,0),1)</f>
        <v>杉山　一真</v>
      </c>
      <c r="AB43" s="151"/>
      <c r="AC43" s="151"/>
      <c r="AD43" s="151"/>
      <c r="AE43" s="151"/>
      <c r="AF43" s="137" t="str">
        <f>INDEX('予選'!B193:B204,MATCH(1,'予選'!AA193:AA204,0),1)</f>
        <v>（惣　開）</v>
      </c>
      <c r="AG43" s="137"/>
      <c r="AH43" s="137"/>
      <c r="AI43" s="137"/>
      <c r="AJ43" s="3"/>
      <c r="AK43" s="3"/>
    </row>
    <row r="44" spans="2:37" ht="13.5">
      <c r="B44" s="138"/>
      <c r="C44" s="138"/>
      <c r="D44" s="138"/>
      <c r="E44" s="138"/>
      <c r="F44" s="136"/>
      <c r="G44" s="136"/>
      <c r="H44" s="136"/>
      <c r="I44" s="136"/>
      <c r="J44" s="136"/>
      <c r="V44" s="4"/>
      <c r="W44" s="4"/>
      <c r="AA44" s="151"/>
      <c r="AB44" s="151"/>
      <c r="AC44" s="151"/>
      <c r="AD44" s="151"/>
      <c r="AE44" s="151"/>
      <c r="AF44" s="137"/>
      <c r="AG44" s="137"/>
      <c r="AH44" s="137"/>
      <c r="AI44" s="137"/>
      <c r="AJ44" s="3"/>
      <c r="AK44" s="3"/>
    </row>
    <row r="47" spans="3:36" s="9" customFormat="1" ht="22.5" customHeight="1">
      <c r="C47" s="135" t="s">
        <v>15</v>
      </c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</row>
    <row r="49" spans="2:29" ht="13.5">
      <c r="B49" s="3" t="s">
        <v>280</v>
      </c>
      <c r="AA49" s="3" t="s">
        <v>271</v>
      </c>
      <c r="AC49" s="3"/>
    </row>
    <row r="50" spans="2:37" ht="14.25" thickBot="1">
      <c r="B50" s="138" t="str">
        <f>INDEX('予選'!B210:B221,MATCH(1,'予選'!AA210:AA221,0),1)</f>
        <v>（宮　西）</v>
      </c>
      <c r="C50" s="138"/>
      <c r="D50" s="138"/>
      <c r="E50" s="138"/>
      <c r="F50" s="136" t="str">
        <f>INDEX('予選'!C210:C221,MATCH(1,'予選'!AA210:AA221,0),1)</f>
        <v>山内　理子</v>
      </c>
      <c r="G50" s="136"/>
      <c r="H50" s="136"/>
      <c r="I50" s="136"/>
      <c r="J50" s="136"/>
      <c r="K50" s="65"/>
      <c r="L50" s="65"/>
      <c r="M50" s="65"/>
      <c r="N50" s="65"/>
      <c r="O50" s="65"/>
      <c r="P50" s="65"/>
      <c r="W50" s="65"/>
      <c r="X50" s="65"/>
      <c r="Y50" s="65"/>
      <c r="Z50" s="65"/>
      <c r="AA50" s="151" t="str">
        <f>INDEX('予選'!C246:C254,MATCH(1,'予選'!V246:V254,0),1)</f>
        <v>山﨑　結衣</v>
      </c>
      <c r="AB50" s="151"/>
      <c r="AC50" s="151"/>
      <c r="AD50" s="151"/>
      <c r="AE50" s="151"/>
      <c r="AF50" s="137" t="str">
        <f>INDEX('予選'!B246:B254,MATCH(1,'予選'!V246:V254,0),1)</f>
        <v>（宮　西）</v>
      </c>
      <c r="AG50" s="137"/>
      <c r="AH50" s="137"/>
      <c r="AI50" s="137"/>
      <c r="AJ50" s="3"/>
      <c r="AK50" s="3"/>
    </row>
    <row r="51" spans="2:37" ht="13.5">
      <c r="B51" s="138"/>
      <c r="C51" s="138"/>
      <c r="D51" s="138"/>
      <c r="E51" s="138"/>
      <c r="F51" s="136"/>
      <c r="G51" s="136"/>
      <c r="H51" s="136"/>
      <c r="I51" s="136"/>
      <c r="J51" s="136"/>
      <c r="P51" s="4"/>
      <c r="Q51" s="76"/>
      <c r="V51" s="82"/>
      <c r="W51" s="157" t="s">
        <v>286</v>
      </c>
      <c r="X51" s="150"/>
      <c r="Y51" s="54"/>
      <c r="Z51" s="5"/>
      <c r="AA51" s="151"/>
      <c r="AB51" s="151"/>
      <c r="AC51" s="151"/>
      <c r="AD51" s="151"/>
      <c r="AE51" s="151"/>
      <c r="AF51" s="137"/>
      <c r="AG51" s="137"/>
      <c r="AH51" s="137"/>
      <c r="AI51" s="137"/>
      <c r="AJ51" s="3"/>
      <c r="AK51" s="3"/>
    </row>
    <row r="52" spans="16:28" ht="14.25" thickBot="1">
      <c r="P52" s="4"/>
      <c r="Q52" s="76"/>
      <c r="U52" s="65"/>
      <c r="V52" s="81"/>
      <c r="W52" s="150"/>
      <c r="X52" s="150"/>
      <c r="Y52" s="5"/>
      <c r="Z52" s="5"/>
      <c r="AA52" s="4"/>
      <c r="AB52" s="4"/>
    </row>
    <row r="53" spans="2:29" ht="13.5">
      <c r="B53" s="3" t="s">
        <v>273</v>
      </c>
      <c r="O53" s="139" t="s">
        <v>298</v>
      </c>
      <c r="P53" s="140"/>
      <c r="Q53" s="76"/>
      <c r="T53" s="45"/>
      <c r="U53" s="148" t="s">
        <v>295</v>
      </c>
      <c r="V53" s="156"/>
      <c r="W53" s="150"/>
      <c r="X53" s="150"/>
      <c r="Y53" s="5"/>
      <c r="Z53" s="5"/>
      <c r="AA53" s="5" t="s">
        <v>276</v>
      </c>
      <c r="AB53" s="4"/>
      <c r="AC53" s="3"/>
    </row>
    <row r="54" spans="2:37" ht="14.25" thickBot="1">
      <c r="B54" s="138" t="str">
        <f>INDEX('予選'!B224:B232,MATCH(1,'予選'!V224:V232,0),1)</f>
        <v>（角　野）</v>
      </c>
      <c r="C54" s="138"/>
      <c r="D54" s="138"/>
      <c r="E54" s="138"/>
      <c r="F54" s="136" t="str">
        <f>INDEX('予選'!C224:C232,MATCH(1,'予選'!V224:V232,0),1)</f>
        <v>田中僚一郎</v>
      </c>
      <c r="G54" s="136"/>
      <c r="H54" s="136"/>
      <c r="I54" s="136"/>
      <c r="J54" s="136"/>
      <c r="K54" s="65"/>
      <c r="L54" s="65"/>
      <c r="M54" s="65"/>
      <c r="N54" s="65"/>
      <c r="O54" s="140"/>
      <c r="P54" s="140"/>
      <c r="Q54" s="77"/>
      <c r="R54" s="44"/>
      <c r="S54" s="78"/>
      <c r="T54" s="80"/>
      <c r="U54" s="149"/>
      <c r="V54" s="156"/>
      <c r="W54" s="158"/>
      <c r="X54" s="158"/>
      <c r="Y54" s="47"/>
      <c r="Z54" s="47"/>
      <c r="AA54" s="151" t="str">
        <f>INDEX('予選'!C257:C265,MATCH(1,'予選'!V257:V265,0),1)</f>
        <v>白石　美空</v>
      </c>
      <c r="AB54" s="151"/>
      <c r="AC54" s="151"/>
      <c r="AD54" s="151"/>
      <c r="AE54" s="151"/>
      <c r="AF54" s="137" t="str">
        <f>INDEX('予選'!B257:B265,MATCH(1,'予選'!V257:V265,0),1)</f>
        <v>（中　萩）</v>
      </c>
      <c r="AG54" s="137"/>
      <c r="AH54" s="137"/>
      <c r="AI54" s="137"/>
      <c r="AJ54" s="3"/>
      <c r="AK54" s="3"/>
    </row>
    <row r="55" spans="2:37" ht="13.5">
      <c r="B55" s="138"/>
      <c r="C55" s="138"/>
      <c r="D55" s="138"/>
      <c r="E55" s="138"/>
      <c r="F55" s="136"/>
      <c r="G55" s="136"/>
      <c r="H55" s="136"/>
      <c r="I55" s="136"/>
      <c r="J55" s="136"/>
      <c r="M55" s="153" t="s">
        <v>287</v>
      </c>
      <c r="N55" s="154"/>
      <c r="O55" s="140"/>
      <c r="P55" s="141"/>
      <c r="R55" s="159" t="s">
        <v>304</v>
      </c>
      <c r="S55" s="160"/>
      <c r="T55" s="93"/>
      <c r="U55" s="150"/>
      <c r="V55" s="150"/>
      <c r="W55" s="49"/>
      <c r="X55" s="5"/>
      <c r="Y55" s="4"/>
      <c r="Z55" s="4"/>
      <c r="AA55" s="151"/>
      <c r="AB55" s="151"/>
      <c r="AC55" s="151"/>
      <c r="AD55" s="151"/>
      <c r="AE55" s="151"/>
      <c r="AF55" s="137"/>
      <c r="AG55" s="137"/>
      <c r="AH55" s="137"/>
      <c r="AI55" s="137"/>
      <c r="AJ55" s="3"/>
      <c r="AK55" s="3"/>
    </row>
    <row r="56" spans="13:28" ht="14.25" thickBot="1">
      <c r="M56" s="140"/>
      <c r="N56" s="155"/>
      <c r="O56" s="147"/>
      <c r="P56" s="152"/>
      <c r="R56" s="161"/>
      <c r="S56" s="161"/>
      <c r="T56" s="88"/>
      <c r="U56" s="150"/>
      <c r="V56" s="150"/>
      <c r="W56" s="5"/>
      <c r="X56" s="5"/>
      <c r="Y56" s="4"/>
      <c r="Z56" s="4"/>
      <c r="AA56" s="4"/>
      <c r="AB56" s="4"/>
    </row>
    <row r="57" spans="2:29" ht="13.5">
      <c r="B57" s="3" t="s">
        <v>274</v>
      </c>
      <c r="M57" s="140"/>
      <c r="N57" s="140"/>
      <c r="O57" s="84"/>
      <c r="R57" s="161"/>
      <c r="S57" s="161"/>
      <c r="T57" s="88"/>
      <c r="U57" s="50"/>
      <c r="V57" s="4"/>
      <c r="W57" s="4"/>
      <c r="X57" s="4"/>
      <c r="Y57" s="4"/>
      <c r="Z57" s="4"/>
      <c r="AA57" s="5" t="s">
        <v>277</v>
      </c>
      <c r="AB57" s="4"/>
      <c r="AC57" s="3"/>
    </row>
    <row r="58" spans="2:37" ht="14.25" thickBot="1">
      <c r="B58" s="138" t="str">
        <f>INDEX('予選'!B235:B243,MATCH(1,'予選'!V235:V243,0),1)</f>
        <v>（宮　西）</v>
      </c>
      <c r="C58" s="138"/>
      <c r="D58" s="138"/>
      <c r="E58" s="138"/>
      <c r="F58" s="136" t="str">
        <f>INDEX('予選'!C235:C243,MATCH(1,'予選'!V235:V243,0),1)</f>
        <v>安部向日葵</v>
      </c>
      <c r="G58" s="136"/>
      <c r="H58" s="136"/>
      <c r="I58" s="136"/>
      <c r="J58" s="136"/>
      <c r="K58" s="44"/>
      <c r="L58" s="44"/>
      <c r="M58" s="142"/>
      <c r="N58" s="142"/>
      <c r="O58" s="85"/>
      <c r="T58" s="82"/>
      <c r="U58" s="65"/>
      <c r="V58" s="65"/>
      <c r="W58" s="65"/>
      <c r="X58" s="65"/>
      <c r="Y58" s="65"/>
      <c r="Z58" s="65"/>
      <c r="AA58" s="151" t="str">
        <f>INDEX('予選'!C268:C279,MATCH(1,'予選'!AA268:AA279,0),1)</f>
        <v>脇山　真鈴</v>
      </c>
      <c r="AB58" s="151"/>
      <c r="AC58" s="151"/>
      <c r="AD58" s="151"/>
      <c r="AE58" s="151"/>
      <c r="AF58" s="137" t="str">
        <f>INDEX('予選'!B268:B279,MATCH(1,'予選'!AA268:AA279,0),1)</f>
        <v>（宮　西）</v>
      </c>
      <c r="AG58" s="137"/>
      <c r="AH58" s="137"/>
      <c r="AI58" s="137"/>
      <c r="AJ58" s="3"/>
      <c r="AK58" s="3"/>
    </row>
    <row r="59" spans="2:37" ht="13.5">
      <c r="B59" s="138"/>
      <c r="C59" s="138"/>
      <c r="D59" s="138"/>
      <c r="E59" s="138"/>
      <c r="F59" s="136"/>
      <c r="G59" s="136"/>
      <c r="H59" s="136"/>
      <c r="I59" s="136"/>
      <c r="J59" s="136"/>
      <c r="AA59" s="151"/>
      <c r="AB59" s="151"/>
      <c r="AC59" s="151"/>
      <c r="AD59" s="151"/>
      <c r="AE59" s="151"/>
      <c r="AF59" s="137"/>
      <c r="AG59" s="137"/>
      <c r="AH59" s="137"/>
      <c r="AI59" s="137"/>
      <c r="AJ59" s="3"/>
      <c r="AK59" s="3"/>
    </row>
    <row r="62" spans="3:36" s="9" customFormat="1" ht="22.5" customHeight="1">
      <c r="C62" s="135" t="s">
        <v>16</v>
      </c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5"/>
      <c r="AB62" s="135"/>
      <c r="AC62" s="135"/>
      <c r="AD62" s="135"/>
      <c r="AE62" s="135"/>
      <c r="AF62" s="135"/>
      <c r="AG62" s="135"/>
      <c r="AH62" s="135"/>
      <c r="AI62" s="135"/>
      <c r="AJ62" s="135"/>
    </row>
    <row r="64" ht="13.5">
      <c r="AC64" s="3" t="s">
        <v>276</v>
      </c>
    </row>
    <row r="65" spans="23:37" ht="13.5">
      <c r="W65" s="44"/>
      <c r="X65" s="44"/>
      <c r="Y65" s="44"/>
      <c r="Z65" s="44"/>
      <c r="AA65" s="44"/>
      <c r="AB65" s="44"/>
      <c r="AC65" s="136" t="str">
        <f>INDEX('予選'!C329:C337,MATCH(1,'予選'!V329:V337,0),1)</f>
        <v>田中　佑依</v>
      </c>
      <c r="AD65" s="136"/>
      <c r="AE65" s="136"/>
      <c r="AF65" s="136"/>
      <c r="AG65" s="136"/>
      <c r="AH65" s="137" t="str">
        <f>INDEX('予選'!B329:B337,MATCH(1,'予選'!V329:V337,0),1)</f>
        <v>（角　野）</v>
      </c>
      <c r="AI65" s="137"/>
      <c r="AJ65" s="137"/>
      <c r="AK65" s="137"/>
    </row>
    <row r="66" spans="2:37" ht="13.5">
      <c r="B66" s="3" t="s">
        <v>272</v>
      </c>
      <c r="V66" s="45"/>
      <c r="W66" s="4"/>
      <c r="X66" s="4"/>
      <c r="Y66" s="4"/>
      <c r="Z66" s="4"/>
      <c r="AA66" s="4"/>
      <c r="AB66" s="4"/>
      <c r="AC66" s="136"/>
      <c r="AD66" s="136"/>
      <c r="AE66" s="136"/>
      <c r="AF66" s="136"/>
      <c r="AG66" s="136"/>
      <c r="AH66" s="137"/>
      <c r="AI66" s="137"/>
      <c r="AJ66" s="137"/>
      <c r="AK66" s="137"/>
    </row>
    <row r="67" spans="2:28" ht="14.25" thickBot="1">
      <c r="B67" s="138" t="str">
        <f>INDEX('予選'!B285:B293,MATCH(1,'予選'!V285:V293,0),1)</f>
        <v>（中　萩）</v>
      </c>
      <c r="C67" s="138"/>
      <c r="D67" s="138"/>
      <c r="E67" s="138"/>
      <c r="F67" s="136" t="str">
        <f>INDEX('予選'!C285:C293,MATCH(1,'予選'!V285:V293,0),1)</f>
        <v>小山　雄大</v>
      </c>
      <c r="G67" s="136"/>
      <c r="H67" s="136"/>
      <c r="I67" s="136"/>
      <c r="J67" s="136"/>
      <c r="K67" s="65"/>
      <c r="L67" s="65"/>
      <c r="M67" s="65"/>
      <c r="N67" s="65"/>
      <c r="U67" s="4"/>
      <c r="V67" s="45"/>
      <c r="W67" s="148" t="s">
        <v>293</v>
      </c>
      <c r="X67" s="150"/>
      <c r="Y67" s="4"/>
      <c r="Z67" s="4"/>
      <c r="AA67" s="4"/>
      <c r="AB67" s="4"/>
    </row>
    <row r="68" spans="2:29" ht="14.25" thickBot="1">
      <c r="B68" s="138"/>
      <c r="C68" s="138"/>
      <c r="D68" s="138"/>
      <c r="E68" s="138"/>
      <c r="F68" s="136"/>
      <c r="G68" s="136"/>
      <c r="H68" s="136"/>
      <c r="I68" s="136"/>
      <c r="J68" s="136"/>
      <c r="M68" s="139" t="s">
        <v>283</v>
      </c>
      <c r="N68" s="140"/>
      <c r="O68" s="76"/>
      <c r="T68" s="4"/>
      <c r="U68" s="65"/>
      <c r="V68" s="80"/>
      <c r="W68" s="149"/>
      <c r="X68" s="150"/>
      <c r="Y68" s="4"/>
      <c r="Z68" s="4"/>
      <c r="AA68" s="4"/>
      <c r="AB68" s="4"/>
      <c r="AC68" s="3" t="s">
        <v>277</v>
      </c>
    </row>
    <row r="69" spans="13:37" ht="14.25" thickBot="1">
      <c r="M69" s="138"/>
      <c r="N69" s="140"/>
      <c r="O69" s="78"/>
      <c r="P69" s="65"/>
      <c r="T69" s="45"/>
      <c r="U69" s="4"/>
      <c r="V69" s="82"/>
      <c r="W69" s="150"/>
      <c r="X69" s="150"/>
      <c r="Y69" s="65"/>
      <c r="Z69" s="65"/>
      <c r="AA69" s="65"/>
      <c r="AB69" s="65"/>
      <c r="AC69" s="136" t="str">
        <f>INDEX('予選'!C340:C348,MATCH(1,'予選'!V340:V348,0),1)</f>
        <v>神野　莉子</v>
      </c>
      <c r="AD69" s="136"/>
      <c r="AE69" s="136"/>
      <c r="AF69" s="136"/>
      <c r="AG69" s="136"/>
      <c r="AH69" s="137" t="str">
        <f>INDEX('予選'!B340:B348,MATCH(1,'予選'!V340:V348,0),1)</f>
        <v>（角　野）</v>
      </c>
      <c r="AI69" s="137"/>
      <c r="AJ69" s="137"/>
      <c r="AK69" s="137"/>
    </row>
    <row r="70" spans="2:37" ht="13.5">
      <c r="B70" s="3" t="s">
        <v>273</v>
      </c>
      <c r="M70" s="138"/>
      <c r="N70" s="141"/>
      <c r="P70" s="4"/>
      <c r="Q70" s="76"/>
      <c r="T70" s="45"/>
      <c r="U70" s="4"/>
      <c r="V70" s="82"/>
      <c r="W70" s="150"/>
      <c r="X70" s="164"/>
      <c r="Y70" s="157" t="s">
        <v>285</v>
      </c>
      <c r="Z70" s="150"/>
      <c r="AA70" s="4"/>
      <c r="AB70" s="4"/>
      <c r="AC70" s="136"/>
      <c r="AD70" s="136"/>
      <c r="AE70" s="136"/>
      <c r="AF70" s="136"/>
      <c r="AG70" s="136"/>
      <c r="AH70" s="137"/>
      <c r="AI70" s="137"/>
      <c r="AJ70" s="137"/>
      <c r="AK70" s="137"/>
    </row>
    <row r="71" spans="2:28" ht="14.25" thickBot="1">
      <c r="B71" s="138" t="str">
        <f>INDEX('予選'!B296:B304,MATCH(1,'予選'!V296:V304,0),1)</f>
        <v>（船　木）</v>
      </c>
      <c r="C71" s="138"/>
      <c r="D71" s="138"/>
      <c r="E71" s="138"/>
      <c r="F71" s="136" t="str">
        <f>INDEX('予選'!C296:C304,MATCH(1,'予選'!V296:V304,0),1)</f>
        <v>和田　悠亜</v>
      </c>
      <c r="G71" s="136"/>
      <c r="H71" s="136"/>
      <c r="I71" s="136"/>
      <c r="J71" s="136"/>
      <c r="K71" s="44"/>
      <c r="L71" s="44"/>
      <c r="M71" s="142"/>
      <c r="N71" s="143"/>
      <c r="P71" s="4"/>
      <c r="Q71" s="76"/>
      <c r="T71" s="45"/>
      <c r="U71" s="4"/>
      <c r="V71" s="82"/>
      <c r="W71" s="65"/>
      <c r="X71" s="81"/>
      <c r="Y71" s="150"/>
      <c r="Z71" s="150"/>
      <c r="AA71" s="4"/>
      <c r="AB71" s="4"/>
    </row>
    <row r="72" spans="2:29" ht="13.5">
      <c r="B72" s="138"/>
      <c r="C72" s="138"/>
      <c r="D72" s="138"/>
      <c r="E72" s="138"/>
      <c r="F72" s="136"/>
      <c r="G72" s="136"/>
      <c r="H72" s="136"/>
      <c r="I72" s="136"/>
      <c r="J72" s="136"/>
      <c r="O72" s="144" t="s">
        <v>300</v>
      </c>
      <c r="P72" s="140"/>
      <c r="Q72" s="76"/>
      <c r="T72" s="45"/>
      <c r="U72" s="148" t="s">
        <v>302</v>
      </c>
      <c r="V72" s="150"/>
      <c r="W72" s="4"/>
      <c r="X72" s="4"/>
      <c r="Y72" s="149"/>
      <c r="Z72" s="150"/>
      <c r="AA72" s="4"/>
      <c r="AB72" s="4"/>
      <c r="AC72" s="3" t="s">
        <v>278</v>
      </c>
    </row>
    <row r="73" spans="15:37" ht="14.25" thickBot="1">
      <c r="O73" s="138"/>
      <c r="P73" s="140"/>
      <c r="Q73" s="78"/>
      <c r="R73" s="81"/>
      <c r="S73" s="77"/>
      <c r="T73" s="46"/>
      <c r="U73" s="149"/>
      <c r="V73" s="150"/>
      <c r="W73" s="4"/>
      <c r="X73" s="4"/>
      <c r="Y73" s="165"/>
      <c r="Z73" s="158"/>
      <c r="AA73" s="44"/>
      <c r="AB73" s="44"/>
      <c r="AC73" s="136" t="str">
        <f>INDEX('予選'!C351:C359,MATCH(1,'予選'!V351:V359,0),1)</f>
        <v>真鍋　弘也</v>
      </c>
      <c r="AD73" s="136"/>
      <c r="AE73" s="136"/>
      <c r="AF73" s="136"/>
      <c r="AG73" s="136"/>
      <c r="AH73" s="137" t="str">
        <f>INDEX('予選'!B351:B359,MATCH(1,'予選'!V351:V359,0),1)</f>
        <v>（中　萩）</v>
      </c>
      <c r="AI73" s="137"/>
      <c r="AJ73" s="137"/>
      <c r="AK73" s="137"/>
    </row>
    <row r="74" spans="2:37" ht="13.5">
      <c r="B74" s="3" t="s">
        <v>274</v>
      </c>
      <c r="O74" s="138"/>
      <c r="P74" s="141"/>
      <c r="R74" s="162" t="s">
        <v>311</v>
      </c>
      <c r="S74" s="163"/>
      <c r="T74" s="90"/>
      <c r="U74" s="150"/>
      <c r="V74" s="150"/>
      <c r="W74" s="4"/>
      <c r="X74" s="4"/>
      <c r="Y74" s="4"/>
      <c r="Z74" s="4"/>
      <c r="AA74" s="4"/>
      <c r="AB74" s="4"/>
      <c r="AC74" s="136"/>
      <c r="AD74" s="136"/>
      <c r="AE74" s="136"/>
      <c r="AF74" s="136"/>
      <c r="AG74" s="136"/>
      <c r="AH74" s="137"/>
      <c r="AI74" s="137"/>
      <c r="AJ74" s="137"/>
      <c r="AK74" s="137"/>
    </row>
    <row r="75" spans="2:28" ht="13.5">
      <c r="B75" s="138" t="str">
        <f>INDEX('予選'!B307:B315,MATCH(1,'予選'!V307:V315,0),1)</f>
        <v>（神　郷）</v>
      </c>
      <c r="C75" s="138"/>
      <c r="D75" s="138"/>
      <c r="E75" s="138"/>
      <c r="F75" s="136" t="str">
        <f>INDEX('予選'!C307:C315,MATCH(1,'予選'!V307:V315,0),1)</f>
        <v>伊藤　結愛</v>
      </c>
      <c r="G75" s="136"/>
      <c r="H75" s="136"/>
      <c r="I75" s="136"/>
      <c r="J75" s="136"/>
      <c r="K75" s="44"/>
      <c r="L75" s="44"/>
      <c r="M75" s="44"/>
      <c r="N75" s="44"/>
      <c r="O75" s="138"/>
      <c r="P75" s="141"/>
      <c r="R75" s="161"/>
      <c r="S75" s="161"/>
      <c r="T75" s="82"/>
      <c r="U75" s="150"/>
      <c r="V75" s="150"/>
      <c r="W75" s="4"/>
      <c r="X75" s="4"/>
      <c r="Y75" s="4"/>
      <c r="Z75" s="4"/>
      <c r="AA75" s="4"/>
      <c r="AB75" s="4"/>
    </row>
    <row r="76" spans="2:29" ht="13.5">
      <c r="B76" s="138"/>
      <c r="C76" s="138"/>
      <c r="D76" s="138"/>
      <c r="E76" s="138"/>
      <c r="F76" s="136"/>
      <c r="G76" s="136"/>
      <c r="H76" s="136"/>
      <c r="I76" s="136"/>
      <c r="J76" s="136"/>
      <c r="M76" s="145" t="s">
        <v>288</v>
      </c>
      <c r="N76" s="146"/>
      <c r="P76" s="45"/>
      <c r="R76" s="161"/>
      <c r="S76" s="161"/>
      <c r="T76" s="82"/>
      <c r="U76" s="4"/>
      <c r="V76" s="4"/>
      <c r="W76" s="4"/>
      <c r="X76" s="4"/>
      <c r="Y76" s="4"/>
      <c r="Z76" s="4"/>
      <c r="AA76" s="4"/>
      <c r="AB76" s="4"/>
      <c r="AC76" s="3" t="s">
        <v>279</v>
      </c>
    </row>
    <row r="77" spans="13:37" ht="14.25" thickBot="1">
      <c r="M77" s="140"/>
      <c r="N77" s="141"/>
      <c r="O77" s="79"/>
      <c r="P77" s="80"/>
      <c r="T77" s="82"/>
      <c r="U77" s="4"/>
      <c r="V77" s="4"/>
      <c r="W77" s="44"/>
      <c r="X77" s="44"/>
      <c r="Y77" s="44"/>
      <c r="Z77" s="44"/>
      <c r="AA77" s="44"/>
      <c r="AB77" s="44"/>
      <c r="AC77" s="136" t="str">
        <f>INDEX('予選'!C362:C370,MATCH(1,'予選'!V362:V370,0),1)</f>
        <v>田中　千咲</v>
      </c>
      <c r="AD77" s="136"/>
      <c r="AE77" s="136"/>
      <c r="AF77" s="136"/>
      <c r="AG77" s="136"/>
      <c r="AH77" s="137" t="str">
        <f>INDEX('予選'!B362:B370,MATCH(1,'予選'!V362:V370,0),1)</f>
        <v>（船　木）</v>
      </c>
      <c r="AI77" s="137"/>
      <c r="AJ77" s="137"/>
      <c r="AK77" s="137"/>
    </row>
    <row r="78" spans="2:37" ht="13.5">
      <c r="B78" s="3" t="s">
        <v>275</v>
      </c>
      <c r="M78" s="140"/>
      <c r="N78" s="140"/>
      <c r="O78" s="76"/>
      <c r="T78" s="82"/>
      <c r="U78" s="4"/>
      <c r="V78" s="45"/>
      <c r="W78" s="166" t="s">
        <v>292</v>
      </c>
      <c r="X78" s="167"/>
      <c r="Y78" s="4"/>
      <c r="Z78" s="4"/>
      <c r="AA78" s="4"/>
      <c r="AB78" s="4"/>
      <c r="AC78" s="136"/>
      <c r="AD78" s="136"/>
      <c r="AE78" s="136"/>
      <c r="AF78" s="136"/>
      <c r="AG78" s="136"/>
      <c r="AH78" s="137"/>
      <c r="AI78" s="137"/>
      <c r="AJ78" s="137"/>
      <c r="AK78" s="137"/>
    </row>
    <row r="79" spans="2:28" ht="14.25" thickBot="1">
      <c r="B79" s="138" t="str">
        <f>INDEX('予選'!B318:B326,MATCH(1,'予選'!V318:V326,0),1)</f>
        <v>（角　野）</v>
      </c>
      <c r="C79" s="138"/>
      <c r="D79" s="138"/>
      <c r="E79" s="138"/>
      <c r="F79" s="136" t="str">
        <f>INDEX('予選'!C318:C326,MATCH(1,'予選'!V318:V326,0),1)</f>
        <v>森本　琉海</v>
      </c>
      <c r="G79" s="136"/>
      <c r="H79" s="136"/>
      <c r="I79" s="136"/>
      <c r="J79" s="136"/>
      <c r="K79" s="65"/>
      <c r="L79" s="65"/>
      <c r="M79" s="147"/>
      <c r="N79" s="147"/>
      <c r="O79" s="76"/>
      <c r="T79" s="82"/>
      <c r="U79" s="65"/>
      <c r="V79" s="80"/>
      <c r="W79" s="149"/>
      <c r="X79" s="150"/>
      <c r="Y79" s="4"/>
      <c r="Z79" s="4"/>
      <c r="AA79" s="4"/>
      <c r="AB79" s="4"/>
    </row>
    <row r="80" spans="2:29" ht="13.5">
      <c r="B80" s="138"/>
      <c r="C80" s="138"/>
      <c r="D80" s="138"/>
      <c r="E80" s="138"/>
      <c r="F80" s="136"/>
      <c r="G80" s="136"/>
      <c r="H80" s="136"/>
      <c r="I80" s="136"/>
      <c r="J80" s="136"/>
      <c r="N80" s="86"/>
      <c r="O80" s="4"/>
      <c r="V80" s="82"/>
      <c r="W80" s="150"/>
      <c r="X80" s="150"/>
      <c r="Y80" s="4"/>
      <c r="Z80" s="4"/>
      <c r="AA80" s="4"/>
      <c r="AB80" s="4"/>
      <c r="AC80" s="3" t="s">
        <v>281</v>
      </c>
    </row>
    <row r="81" spans="14:37" ht="14.25" thickBot="1">
      <c r="N81" s="4"/>
      <c r="V81" s="82"/>
      <c r="W81" s="168"/>
      <c r="X81" s="168"/>
      <c r="Y81" s="65"/>
      <c r="Z81" s="65"/>
      <c r="AA81" s="65"/>
      <c r="AB81" s="65"/>
      <c r="AC81" s="136" t="str">
        <f>INDEX('予選'!C373:C381,MATCH(1,'予選'!V373:V381,0),1)</f>
        <v>田中　佑奈</v>
      </c>
      <c r="AD81" s="136"/>
      <c r="AE81" s="136"/>
      <c r="AF81" s="136"/>
      <c r="AG81" s="136"/>
      <c r="AH81" s="137" t="str">
        <f>INDEX('予選'!B373:B381,MATCH(1,'予選'!V373:V381,0),1)</f>
        <v>（角　野）</v>
      </c>
      <c r="AI81" s="137"/>
      <c r="AJ81" s="137"/>
      <c r="AK81" s="137"/>
    </row>
    <row r="82" spans="29:37" ht="13.5">
      <c r="AC82" s="136"/>
      <c r="AD82" s="136"/>
      <c r="AE82" s="136"/>
      <c r="AF82" s="136"/>
      <c r="AG82" s="136"/>
      <c r="AH82" s="137"/>
      <c r="AI82" s="137"/>
      <c r="AJ82" s="137"/>
      <c r="AK82" s="137"/>
    </row>
  </sheetData>
  <mergeCells count="96">
    <mergeCell ref="U6:V9"/>
    <mergeCell ref="C13:AJ13"/>
    <mergeCell ref="C2:AJ2"/>
    <mergeCell ref="Y5:AC6"/>
    <mergeCell ref="AD5:AG6"/>
    <mergeCell ref="AD9:AG10"/>
    <mergeCell ref="Y9:AC10"/>
    <mergeCell ref="AF24:AI25"/>
    <mergeCell ref="O19:P22"/>
    <mergeCell ref="M21:N24"/>
    <mergeCell ref="B16:E17"/>
    <mergeCell ref="F16:J17"/>
    <mergeCell ref="F20:J21"/>
    <mergeCell ref="B20:E21"/>
    <mergeCell ref="B31:E32"/>
    <mergeCell ref="F31:J32"/>
    <mergeCell ref="C28:AJ28"/>
    <mergeCell ref="R8:S10"/>
    <mergeCell ref="R21:S23"/>
    <mergeCell ref="B24:E25"/>
    <mergeCell ref="F24:J25"/>
    <mergeCell ref="AA16:AE17"/>
    <mergeCell ref="AF16:AI17"/>
    <mergeCell ref="AA24:AE25"/>
    <mergeCell ref="U36:V39"/>
    <mergeCell ref="W32:X35"/>
    <mergeCell ref="W40:X43"/>
    <mergeCell ref="F43:J44"/>
    <mergeCell ref="M40:N43"/>
    <mergeCell ref="M32:N35"/>
    <mergeCell ref="F35:J36"/>
    <mergeCell ref="F39:J40"/>
    <mergeCell ref="B50:E51"/>
    <mergeCell ref="F50:J51"/>
    <mergeCell ref="R38:S40"/>
    <mergeCell ref="O36:P39"/>
    <mergeCell ref="B43:E44"/>
    <mergeCell ref="B35:E36"/>
    <mergeCell ref="B39:E40"/>
    <mergeCell ref="F54:J55"/>
    <mergeCell ref="B54:E55"/>
    <mergeCell ref="AA43:AE44"/>
    <mergeCell ref="M76:N79"/>
    <mergeCell ref="R74:S76"/>
    <mergeCell ref="U72:V75"/>
    <mergeCell ref="W67:X70"/>
    <mergeCell ref="Y70:Z73"/>
    <mergeCell ref="W78:X81"/>
    <mergeCell ref="C47:AJ47"/>
    <mergeCell ref="B58:E59"/>
    <mergeCell ref="F58:J59"/>
    <mergeCell ref="AF43:AI44"/>
    <mergeCell ref="O53:P56"/>
    <mergeCell ref="M55:N58"/>
    <mergeCell ref="U53:V56"/>
    <mergeCell ref="W51:X54"/>
    <mergeCell ref="R55:S57"/>
    <mergeCell ref="AF54:AI55"/>
    <mergeCell ref="AA54:AE55"/>
    <mergeCell ref="AA58:AE59"/>
    <mergeCell ref="AF58:AI59"/>
    <mergeCell ref="AF31:AI32"/>
    <mergeCell ref="AF35:AI36"/>
    <mergeCell ref="AA35:AE36"/>
    <mergeCell ref="AA39:AE40"/>
    <mergeCell ref="AF39:AI40"/>
    <mergeCell ref="AA50:AE51"/>
    <mergeCell ref="AF50:AI51"/>
    <mergeCell ref="M68:N71"/>
    <mergeCell ref="O72:P75"/>
    <mergeCell ref="H5:L6"/>
    <mergeCell ref="D5:G6"/>
    <mergeCell ref="D9:G10"/>
    <mergeCell ref="H9:L10"/>
    <mergeCell ref="C62:AJ62"/>
    <mergeCell ref="O6:P9"/>
    <mergeCell ref="U19:V22"/>
    <mergeCell ref="AA31:AE32"/>
    <mergeCell ref="AC73:AG74"/>
    <mergeCell ref="AH73:AK74"/>
    <mergeCell ref="AH77:AK78"/>
    <mergeCell ref="AC77:AG78"/>
    <mergeCell ref="AC65:AG66"/>
    <mergeCell ref="AH65:AK66"/>
    <mergeCell ref="AH69:AK70"/>
    <mergeCell ref="AC69:AG70"/>
    <mergeCell ref="AC81:AG82"/>
    <mergeCell ref="AH81:AK82"/>
    <mergeCell ref="B67:E68"/>
    <mergeCell ref="F67:J68"/>
    <mergeCell ref="F71:J72"/>
    <mergeCell ref="B71:E72"/>
    <mergeCell ref="B75:E76"/>
    <mergeCell ref="F75:J76"/>
    <mergeCell ref="F79:J80"/>
    <mergeCell ref="B79:E80"/>
  </mergeCells>
  <printOptions/>
  <pageMargins left="0.36" right="0.37" top="0.44" bottom="0.37" header="0.36" footer="0.31"/>
  <pageSetup orientation="portrait" paperSize="9" r:id="rId2"/>
  <rowBreaks count="1" manualBreakCount="1">
    <brk id="45" max="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篠藤眞</dc:creator>
  <cp:keywords/>
  <dc:description/>
  <cp:lastModifiedBy>Fujita</cp:lastModifiedBy>
  <cp:lastPrinted>2019-09-08T01:12:59Z</cp:lastPrinted>
  <dcterms:created xsi:type="dcterms:W3CDTF">2016-09-01T13:00:37Z</dcterms:created>
  <dcterms:modified xsi:type="dcterms:W3CDTF">2019-09-08T06:10:05Z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