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804" activeTab="0"/>
  </bookViews>
  <sheets>
    <sheet name="表紙" sheetId="1" r:id="rId1"/>
    <sheet name="予選" sheetId="2" r:id="rId2"/>
    <sheet name="決勝Ｔ" sheetId="3" r:id="rId3"/>
  </sheets>
  <definedNames>
    <definedName name="_xlnm.Print_Area" localSheetId="2">'決勝Ｔ'!$A$1:$AI$85</definedName>
    <definedName name="_xlnm.Print_Area" localSheetId="0">'表紙'!$A$1:$I$47</definedName>
    <definedName name="_xlnm.Print_Area" localSheetId="1">'予選'!$A$1:$AC$394</definedName>
  </definedNames>
  <calcPr fullCalcOnLoad="1"/>
</workbook>
</file>

<file path=xl/sharedStrings.xml><?xml version="1.0" encoding="utf-8"?>
<sst xmlns="http://schemas.openxmlformats.org/spreadsheetml/2006/main" count="1312" uniqueCount="337">
  <si>
    <t>ふれあい研修大会</t>
  </si>
  <si>
    <t>期　　日</t>
  </si>
  <si>
    <t>場　　所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</si>
  <si>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</si>
  <si>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</si>
  <si>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</si>
  <si>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</si>
  <si>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</si>
  <si>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１部　</t>
  </si>
  <si>
    <t>2部　</t>
  </si>
  <si>
    <t>４部</t>
  </si>
  <si>
    <t>５部</t>
  </si>
  <si>
    <t>1部</t>
  </si>
  <si>
    <t>2部</t>
  </si>
  <si>
    <t>3部</t>
  </si>
  <si>
    <t>4部</t>
  </si>
  <si>
    <t>5部</t>
  </si>
  <si>
    <t>３部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</si>
  <si>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</si>
  <si>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</si>
  <si>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</si>
  <si>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</si>
  <si>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</si>
  <si>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</si>
  <si>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</si>
  <si>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</si>
  <si>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</si>
  <si>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</si>
  <si>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</si>
  <si>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</si>
  <si>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</si>
  <si>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</si>
  <si>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</si>
  <si>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</si>
  <si>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</si>
  <si>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</si>
  <si>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</si>
  <si>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</si>
  <si>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</si>
  <si>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</si>
  <si>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</si>
  <si>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</si>
  <si>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Ａブロック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</si>
  <si>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</si>
  <si>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</si>
  <si>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</si>
  <si>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</si>
  <si>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</si>
  <si>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</si>
  <si>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</si>
  <si>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</si>
  <si>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</si>
  <si>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Cブロック</t>
  </si>
  <si>
    <t>Cブロック</t>
  </si>
  <si>
    <t>Bブロック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</si>
  <si>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</si>
  <si>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</si>
  <si>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</si>
  <si>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</si>
  <si>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</si>
  <si>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</si>
  <si>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</si>
  <si>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</si>
  <si>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</si>
  <si>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</si>
  <si>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</si>
  <si>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</si>
  <si>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</si>
  <si>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</si>
  <si>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</si>
  <si>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</si>
  <si>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</si>
  <si>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</si>
  <si>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</si>
  <si>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</si>
  <si>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</si>
  <si>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</si>
  <si>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</si>
  <si>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</si>
  <si>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</si>
  <si>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</si>
  <si>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Gブロック</t>
  </si>
  <si>
    <t>Fブロック</t>
  </si>
  <si>
    <t>Ｅブロック</t>
  </si>
  <si>
    <t>Dブロック</t>
  </si>
  <si>
    <t>Cブロック</t>
  </si>
  <si>
    <t>Bブロック</t>
  </si>
  <si>
    <t>Ａブロック</t>
  </si>
  <si>
    <t>Hブロック</t>
  </si>
  <si>
    <t>Iブロック</t>
  </si>
  <si>
    <t>Eブロック</t>
  </si>
  <si>
    <t>福本　桜輝</t>
  </si>
  <si>
    <t>篠原　多輝</t>
  </si>
  <si>
    <t>田坂　颯汰</t>
  </si>
  <si>
    <t>篠藤　美佑</t>
  </si>
  <si>
    <t>（新　小）</t>
  </si>
  <si>
    <t>（中　萩）</t>
  </si>
  <si>
    <t>（神　郷）</t>
  </si>
  <si>
    <t>（惣　開）</t>
  </si>
  <si>
    <t>福本</t>
  </si>
  <si>
    <t>篠原</t>
  </si>
  <si>
    <t>田坂</t>
  </si>
  <si>
    <t>篠藤</t>
  </si>
  <si>
    <t>（大生院）</t>
  </si>
  <si>
    <t>井上　翔稀</t>
  </si>
  <si>
    <t>篠原　康輔</t>
  </si>
  <si>
    <t>鍵山　琴巴</t>
  </si>
  <si>
    <t>井上</t>
  </si>
  <si>
    <t>鍵山</t>
  </si>
  <si>
    <t>清水　悠希</t>
  </si>
  <si>
    <t>宮﨑　音弥</t>
  </si>
  <si>
    <t>日田　崚介</t>
  </si>
  <si>
    <t>清水</t>
  </si>
  <si>
    <t>曽我部</t>
  </si>
  <si>
    <t>宮﨑</t>
  </si>
  <si>
    <t>日田</t>
  </si>
  <si>
    <t>（角　野）</t>
  </si>
  <si>
    <t>（宮　西）</t>
  </si>
  <si>
    <t>高橋</t>
  </si>
  <si>
    <t>森本　莉香</t>
  </si>
  <si>
    <t>伊藤　捺未</t>
  </si>
  <si>
    <t>白石鼓太郎</t>
  </si>
  <si>
    <t>森本</t>
  </si>
  <si>
    <t>伊藤</t>
  </si>
  <si>
    <t>白石</t>
  </si>
  <si>
    <t>（船　木）</t>
  </si>
  <si>
    <t>田中　暁葉</t>
  </si>
  <si>
    <t>鈴木　大誠</t>
  </si>
  <si>
    <t>藤原　柚希</t>
  </si>
  <si>
    <t>田中</t>
  </si>
  <si>
    <t>鈴木</t>
  </si>
  <si>
    <t>藤原</t>
  </si>
  <si>
    <t>工藤　莉央</t>
  </si>
  <si>
    <t>杉山　一真</t>
  </si>
  <si>
    <t>難波江</t>
  </si>
  <si>
    <t>工藤</t>
  </si>
  <si>
    <t>杉山</t>
  </si>
  <si>
    <t>難波江つぐみ</t>
  </si>
  <si>
    <t>丸金　実生</t>
  </si>
  <si>
    <t>秋月　花心</t>
  </si>
  <si>
    <t>黒川　悠月</t>
  </si>
  <si>
    <t>丸金</t>
  </si>
  <si>
    <t>秋月</t>
  </si>
  <si>
    <t>黒川</t>
  </si>
  <si>
    <t>神野ななほ</t>
  </si>
  <si>
    <t>神野</t>
  </si>
  <si>
    <t>松木</t>
  </si>
  <si>
    <t>藤本　桜彩</t>
  </si>
  <si>
    <t>片上　紗来</t>
  </si>
  <si>
    <t>井上　　禮</t>
  </si>
  <si>
    <t>藤本</t>
  </si>
  <si>
    <t>片上</t>
  </si>
  <si>
    <t>井上</t>
  </si>
  <si>
    <t>波多　瑛太</t>
  </si>
  <si>
    <t>小寺　真瑚</t>
  </si>
  <si>
    <t>波多</t>
  </si>
  <si>
    <t>瀧本</t>
  </si>
  <si>
    <t>小寺</t>
  </si>
  <si>
    <t>近藤　優羽</t>
  </si>
  <si>
    <t>安藤　大空</t>
  </si>
  <si>
    <t>大中　瑞穂</t>
  </si>
  <si>
    <t>近藤</t>
  </si>
  <si>
    <t>安藤</t>
  </si>
  <si>
    <t>大中</t>
  </si>
  <si>
    <t>檜垣　亜胡</t>
  </si>
  <si>
    <t>松岡　結月</t>
  </si>
  <si>
    <t>伊藤　結愛</t>
  </si>
  <si>
    <t>檜垣</t>
  </si>
  <si>
    <t>松岡</t>
  </si>
  <si>
    <t>木村</t>
  </si>
  <si>
    <t>鈴木　菜月</t>
  </si>
  <si>
    <t>苅田　苺衣</t>
  </si>
  <si>
    <t>真鍋　弘也</t>
  </si>
  <si>
    <t>真鍋</t>
  </si>
  <si>
    <t>苅田</t>
  </si>
  <si>
    <t>森　陽葉里</t>
  </si>
  <si>
    <t>福田希乃花</t>
  </si>
  <si>
    <t>神野　莉子</t>
  </si>
  <si>
    <t>福田</t>
  </si>
  <si>
    <t>森</t>
  </si>
  <si>
    <t>秋本　華奈</t>
  </si>
  <si>
    <t>小西　遥陽</t>
  </si>
  <si>
    <t>竹林　愛乃</t>
  </si>
  <si>
    <t>竹林</t>
  </si>
  <si>
    <t>小西</t>
  </si>
  <si>
    <t>秋本</t>
  </si>
  <si>
    <t>田中僚一郎</t>
  </si>
  <si>
    <t>十亀　快都</t>
  </si>
  <si>
    <t>伊藤　蒼真</t>
  </si>
  <si>
    <t>伊藤</t>
  </si>
  <si>
    <t>十亀</t>
  </si>
  <si>
    <t>田中</t>
  </si>
  <si>
    <t>樋口　　凜</t>
  </si>
  <si>
    <t>芝　里依咲</t>
  </si>
  <si>
    <t>石川　将寛</t>
  </si>
  <si>
    <t>石川</t>
  </si>
  <si>
    <t>芝</t>
  </si>
  <si>
    <t>樋口</t>
  </si>
  <si>
    <t>高島　成史</t>
  </si>
  <si>
    <t>白石　美空</t>
  </si>
  <si>
    <t>渡部　希彩</t>
  </si>
  <si>
    <t>渡部</t>
  </si>
  <si>
    <t>高島</t>
  </si>
  <si>
    <t>鍵山　碧月</t>
  </si>
  <si>
    <t>大中　悠輔</t>
  </si>
  <si>
    <t>大中</t>
  </si>
  <si>
    <t>松場</t>
  </si>
  <si>
    <t>（多喜浜）</t>
  </si>
  <si>
    <t>岸田　舷希</t>
  </si>
  <si>
    <t>田中　千咲</t>
  </si>
  <si>
    <t>曽我部采夏</t>
  </si>
  <si>
    <t>田中　佑奈</t>
  </si>
  <si>
    <t>岸田</t>
  </si>
  <si>
    <t>濱田莉愛奈</t>
  </si>
  <si>
    <t>河村　光桜</t>
  </si>
  <si>
    <t>河村</t>
  </si>
  <si>
    <t>濱田</t>
  </si>
  <si>
    <t>和田　悠亜</t>
  </si>
  <si>
    <t>高橋　璃乃</t>
  </si>
  <si>
    <t>林　　結花</t>
  </si>
  <si>
    <t>林</t>
  </si>
  <si>
    <t>和田</t>
  </si>
  <si>
    <t>小山　雄大</t>
  </si>
  <si>
    <t>山元菜乃子</t>
  </si>
  <si>
    <t>森本　琉海</t>
  </si>
  <si>
    <t>山元</t>
  </si>
  <si>
    <t>小山</t>
  </si>
  <si>
    <t>横堀　風里</t>
  </si>
  <si>
    <t>大角　翔吏</t>
  </si>
  <si>
    <t>濱岡　竜矢</t>
  </si>
  <si>
    <t>濱岡</t>
  </si>
  <si>
    <t>大角</t>
  </si>
  <si>
    <t>横堀</t>
  </si>
  <si>
    <t>石川　紘己</t>
  </si>
  <si>
    <t>田中　佑衣</t>
  </si>
  <si>
    <t>平岡　希彩</t>
  </si>
  <si>
    <t>竹林　　壮</t>
  </si>
  <si>
    <t>平岡</t>
  </si>
  <si>
    <t>石川</t>
  </si>
  <si>
    <t>秋本　玲奈</t>
  </si>
  <si>
    <t>加藤　蒼馬</t>
  </si>
  <si>
    <t>苅田　未衣</t>
  </si>
  <si>
    <t>苅田</t>
  </si>
  <si>
    <t>加藤</t>
  </si>
  <si>
    <t>神野</t>
  </si>
  <si>
    <t>坂本　海翔</t>
  </si>
  <si>
    <t>土井琉之介</t>
  </si>
  <si>
    <t>岩崎　　栞</t>
  </si>
  <si>
    <t>岩崎</t>
  </si>
  <si>
    <t>土井</t>
  </si>
  <si>
    <t>坂本</t>
  </si>
  <si>
    <t>高橋　風音</t>
  </si>
  <si>
    <t>井上莉瑠杏</t>
  </si>
  <si>
    <t>佐藤　美翔</t>
  </si>
  <si>
    <t>佐藤</t>
  </si>
  <si>
    <t>永易野々花</t>
  </si>
  <si>
    <t>山中多希莉</t>
  </si>
  <si>
    <t>濱崎そのか</t>
  </si>
  <si>
    <t>濱崎</t>
  </si>
  <si>
    <t>山中</t>
  </si>
  <si>
    <t>永易</t>
  </si>
  <si>
    <t>濱田　　蓮</t>
  </si>
  <si>
    <t>伊藤　伸一</t>
  </si>
  <si>
    <t>坂本　潤星</t>
  </si>
  <si>
    <t>坂本</t>
  </si>
  <si>
    <t>岸田　大輝</t>
  </si>
  <si>
    <t>寺田　龍平</t>
  </si>
  <si>
    <t>秋月　結愛</t>
  </si>
  <si>
    <t>秋月</t>
  </si>
  <si>
    <t>寺田</t>
  </si>
  <si>
    <t>神野こはる</t>
  </si>
  <si>
    <t>大角　優心</t>
  </si>
  <si>
    <t>大角</t>
  </si>
  <si>
    <t>D</t>
  </si>
  <si>
    <t>E</t>
  </si>
  <si>
    <t>F</t>
  </si>
  <si>
    <t>G</t>
  </si>
  <si>
    <t>I</t>
  </si>
  <si>
    <t>H</t>
  </si>
  <si>
    <t>G</t>
  </si>
  <si>
    <t>F</t>
  </si>
  <si>
    <t>A</t>
  </si>
  <si>
    <t>B</t>
  </si>
  <si>
    <t>C</t>
  </si>
  <si>
    <t>D</t>
  </si>
  <si>
    <t>E</t>
  </si>
  <si>
    <t>C</t>
  </si>
  <si>
    <t>木村　陽菜</t>
  </si>
  <si>
    <t>松場　来羽</t>
  </si>
  <si>
    <t>-</t>
  </si>
  <si>
    <t>-</t>
  </si>
  <si>
    <t>Fブロック</t>
  </si>
  <si>
    <t>（神　郷）</t>
  </si>
  <si>
    <t>上田　優李</t>
  </si>
  <si>
    <t>（角　野）</t>
  </si>
  <si>
    <t>高橋明日純</t>
  </si>
  <si>
    <t>（船　木）</t>
  </si>
  <si>
    <t>（大生院）</t>
  </si>
  <si>
    <t>松木　頼希</t>
  </si>
  <si>
    <t>上田</t>
  </si>
  <si>
    <t>高橋</t>
  </si>
  <si>
    <t>神野</t>
  </si>
  <si>
    <t>松木</t>
  </si>
  <si>
    <t>神野　桜名</t>
  </si>
  <si>
    <t>21-07
21-04</t>
  </si>
  <si>
    <t>18-21
14-21</t>
  </si>
  <si>
    <t>10-21
10-21</t>
  </si>
  <si>
    <t>曽我部柚羽</t>
  </si>
  <si>
    <t>21-16
22-20</t>
  </si>
  <si>
    <t>18-21
16-21</t>
  </si>
  <si>
    <t>06-21
15-21</t>
  </si>
  <si>
    <t>21-16
21-14</t>
  </si>
  <si>
    <t>18-21
18-21</t>
  </si>
  <si>
    <t>21-12
21-04</t>
  </si>
  <si>
    <t>21-16
17-21
21-15</t>
  </si>
  <si>
    <t>17-21
21-19
17-21</t>
  </si>
  <si>
    <t>21-15
21-18</t>
  </si>
  <si>
    <t>21-15
21-15</t>
  </si>
  <si>
    <t>20-22
10-21</t>
  </si>
  <si>
    <t>11-20
21-13
21-06</t>
  </si>
  <si>
    <t>14-21
16-21</t>
  </si>
  <si>
    <t>16-21
13-21</t>
  </si>
  <si>
    <t>14-21
13-21</t>
  </si>
  <si>
    <t>19-21
21-13
11-21</t>
  </si>
  <si>
    <t>07-21
21-18
21-12</t>
  </si>
  <si>
    <t>21-23
22-20
00-21</t>
  </si>
  <si>
    <t>17-21
14-21</t>
  </si>
  <si>
    <t>18-20
22-20
21-19</t>
  </si>
  <si>
    <t>09-21
21-23</t>
  </si>
  <si>
    <t>14-21
14-21</t>
  </si>
  <si>
    <t>瀧本　　蛍</t>
  </si>
  <si>
    <t>22-20
15-21
09-21</t>
  </si>
  <si>
    <t>21-13
21-19</t>
  </si>
  <si>
    <t>松木　絢翔</t>
  </si>
  <si>
    <t>令和２年度</t>
  </si>
  <si>
    <t>令和２年９月１３日（日）</t>
  </si>
  <si>
    <t>新居浜市市民体育館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</si>
</sst>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52">
    <font>
      <sz val="11"/>
      <color indexed="8"/>
      <name val="ＭＳ Ｐゴシック"/>
      <family val="3"/>
    </font>
    <font>
      <sz val="10"/>
      <color indexed="63"/>
      <name val="Arial"/>
      <family val="2"/>
    </font>
    <font>
      <sz val="12"/>
      <color indexed="63"/>
      <name val="Osaka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63"/>
      <name val="ＭＳ Ｐゴシック"/>
      <family val="3"/>
    </font>
    <font>
      <sz val="11"/>
      <color indexed="63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63"/>
      <name val="ＭＳ ゴシック"/>
      <family val="3"/>
    </font>
    <font>
      <b/>
      <sz val="18"/>
      <color indexed="63"/>
      <name val="ＭＳ ゴシック"/>
      <family val="3"/>
    </font>
    <font>
      <sz val="6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sz val="9"/>
      <color indexed="22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6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57">
    <xf numFmtId="0" fontId="0" fillId="0" borderId="0" applyAlignment="0">
      <protection locked="0"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2" fillId="0" borderId="0" applyFont="0" applyAlignment="0">
      <protection locked="0"/>
    </xf>
    <xf numFmtId="0" fontId="13" fillId="0" borderId="0" applyFont="0" applyBorder="0" applyAlignment="0" applyProtection="0"/>
  </cellStyleXfs>
  <cellXfs count="1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55" applyFont="1" applyAlignment="1">
      <alignment/>
      <protection locked="0"/>
    </xf>
    <xf numFmtId="0" fontId="7" fillId="0" borderId="0" xfId="55" applyFont="1" applyAlignment="1">
      <alignment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0" xfId="55" applyFont="1" applyBorder="1" applyAlignment="1">
      <alignment horizontal="center"/>
      <protection locked="0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1" xfId="0" applyFont="1" applyBorder="1" applyAlignment="1">
      <alignment horizontal="right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55" applyFont="1" applyBorder="1" applyAlignment="1">
      <alignment horizontal="center"/>
      <protection locked="0"/>
    </xf>
    <xf numFmtId="0" fontId="5" fillId="0" borderId="15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32" xfId="0" applyFont="1" applyBorder="1" applyAlignment="1">
      <alignment horizontal="right" vertical="center" wrapText="1"/>
    </xf>
    <xf numFmtId="0" fontId="5" fillId="0" borderId="4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22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dxfs count="16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123825</xdr:rowOff>
    </xdr:to>
    <xdr:sp>
      <xdr:nvSpPr>
        <xdr:cNvPr id="1" name="Picture 2"/>
        <xdr:cNvSpPr>
          <a:spLocks/>
        </xdr:cNvSpPr>
      </xdr:nvSpPr>
      <xdr:spPr>
        <a:xfrm>
          <a:off x="685800" y="2867025"/>
          <a:ext cx="4267200" cy="384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10</xdr:row>
      <xdr:rowOff>104775</xdr:rowOff>
    </xdr:from>
    <xdr:to>
      <xdr:col>8</xdr:col>
      <xdr:colOff>123825</xdr:colOff>
      <xdr:row>34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09875"/>
          <a:ext cx="4267200" cy="384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9525</xdr:rowOff>
    </xdr:from>
    <xdr:to>
      <xdr:col>2</xdr:col>
      <xdr:colOff>466725</xdr:colOff>
      <xdr:row>4</xdr:row>
      <xdr:rowOff>38100</xdr:rowOff>
    </xdr:to>
    <xdr:sp>
      <xdr:nvSpPr>
        <xdr:cNvPr id="3" name="Rectangle 45">
          <a:hlinkClick r:id="rId2"/>
        </xdr:cNvPr>
        <xdr:cNvSpPr>
          <a:spLocks/>
        </xdr:cNvSpPr>
      </xdr:nvSpPr>
      <xdr:spPr>
        <a:xfrm>
          <a:off x="733425" y="333375"/>
          <a:ext cx="1219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200025</xdr:colOff>
      <xdr:row>2</xdr:row>
      <xdr:rowOff>180975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486150" y="61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76200</xdr:colOff>
      <xdr:row>2</xdr:row>
      <xdr:rowOff>85725</xdr:rowOff>
    </xdr:from>
    <xdr:ext cx="219075" cy="628650"/>
    <xdr:sp>
      <xdr:nvSpPr>
        <xdr:cNvPr id="2" name="Text Box 3"/>
        <xdr:cNvSpPr txBox="1">
          <a:spLocks noChangeArrowheads="1"/>
        </xdr:cNvSpPr>
      </xdr:nvSpPr>
      <xdr:spPr>
        <a:xfrm>
          <a:off x="3562350" y="523875"/>
          <a:ext cx="219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清水悠希</a:t>
          </a:r>
        </a:p>
      </xdr:txBody>
    </xdr:sp>
    <xdr:clientData/>
  </xdr:oneCellAnchor>
  <xdr:oneCellAnchor>
    <xdr:from>
      <xdr:col>17</xdr:col>
      <xdr:colOff>76200</xdr:colOff>
      <xdr:row>72</xdr:row>
      <xdr:rowOff>28575</xdr:rowOff>
    </xdr:from>
    <xdr:ext cx="219075" cy="609600"/>
    <xdr:sp>
      <xdr:nvSpPr>
        <xdr:cNvPr id="3" name="Text Box 4"/>
        <xdr:cNvSpPr txBox="1">
          <a:spLocks noChangeArrowheads="1"/>
        </xdr:cNvSpPr>
      </xdr:nvSpPr>
      <xdr:spPr>
        <a:xfrm>
          <a:off x="3562350" y="13249275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大角優心</a:t>
          </a:r>
        </a:p>
      </xdr:txBody>
    </xdr:sp>
    <xdr:clientData/>
  </xdr:oneCellAnchor>
  <xdr:oneCellAnchor>
    <xdr:from>
      <xdr:col>17</xdr:col>
      <xdr:colOff>76200</xdr:colOff>
      <xdr:row>20</xdr:row>
      <xdr:rowOff>0</xdr:rowOff>
    </xdr:from>
    <xdr:ext cx="219075" cy="466725"/>
    <xdr:sp>
      <xdr:nvSpPr>
        <xdr:cNvPr id="4" name="Text Box 5"/>
        <xdr:cNvSpPr txBox="1">
          <a:spLocks noChangeArrowheads="1"/>
        </xdr:cNvSpPr>
      </xdr:nvSpPr>
      <xdr:spPr>
        <a:xfrm>
          <a:off x="3562350" y="3810000"/>
          <a:ext cx="219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瀧本蛍</a:t>
          </a:r>
        </a:p>
      </xdr:txBody>
    </xdr:sp>
    <xdr:clientData/>
  </xdr:oneCellAnchor>
  <xdr:oneCellAnchor>
    <xdr:from>
      <xdr:col>17</xdr:col>
      <xdr:colOff>76200</xdr:colOff>
      <xdr:row>39</xdr:row>
      <xdr:rowOff>66675</xdr:rowOff>
    </xdr:from>
    <xdr:ext cx="219075" cy="609600"/>
    <xdr:sp>
      <xdr:nvSpPr>
        <xdr:cNvPr id="5" name="Text Box 6"/>
        <xdr:cNvSpPr txBox="1">
          <a:spLocks noChangeArrowheads="1"/>
        </xdr:cNvSpPr>
      </xdr:nvSpPr>
      <xdr:spPr>
        <a:xfrm>
          <a:off x="3562350" y="7315200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大中悠輔</a:t>
          </a:r>
        </a:p>
      </xdr:txBody>
    </xdr:sp>
    <xdr:clientData/>
  </xdr:oneCellAnchor>
  <xdr:oneCellAnchor>
    <xdr:from>
      <xdr:col>17</xdr:col>
      <xdr:colOff>76200</xdr:colOff>
      <xdr:row>55</xdr:row>
      <xdr:rowOff>28575</xdr:rowOff>
    </xdr:from>
    <xdr:ext cx="219075" cy="609600"/>
    <xdr:sp>
      <xdr:nvSpPr>
        <xdr:cNvPr id="6" name="Text Box 7"/>
        <xdr:cNvSpPr txBox="1">
          <a:spLocks noChangeArrowheads="1"/>
        </xdr:cNvSpPr>
      </xdr:nvSpPr>
      <xdr:spPr>
        <a:xfrm>
          <a:off x="3562350" y="10182225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松木絢翔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 customHeight="1"/>
  <cols>
    <col min="2" max="2" width="10.50390625" style="0" customWidth="1"/>
    <col min="9" max="9" width="11.00390625" style="0" customWidth="1"/>
  </cols>
  <sheetData>
    <row r="6" ht="55.5">
      <c r="B6" s="1" t="s">
        <v>334</v>
      </c>
    </row>
    <row r="8" ht="55.5">
      <c r="B8" s="1" t="s">
        <v>0</v>
      </c>
    </row>
    <row r="38" spans="2:4" ht="17.25">
      <c r="B38" s="2" t="s">
        <v>1</v>
      </c>
      <c r="C38" s="2" t="s">
        <v>335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336</v>
      </c>
      <c r="D40" s="2"/>
    </row>
    <row r="41" spans="2:4" ht="17.25">
      <c r="B41" s="2"/>
      <c r="C41" s="2"/>
      <c r="D41" s="2"/>
    </row>
    <row r="42" spans="2:4" ht="17.25">
      <c r="B42" s="2" t="s">
        <v>3</v>
      </c>
      <c r="C42" s="2" t="s">
        <v>4</v>
      </c>
      <c r="D42" s="2"/>
    </row>
    <row r="43" spans="2:4" ht="17.25">
      <c r="B43" s="2"/>
      <c r="C43" s="2"/>
      <c r="D43" s="2"/>
    </row>
    <row r="44" spans="2:4" ht="17.25">
      <c r="B44" s="2" t="s">
        <v>5</v>
      </c>
      <c r="C44" s="2" t="s">
        <v>6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7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J39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7.625" style="0" customWidth="1"/>
    <col min="3" max="3" width="10.625" style="0" customWidth="1"/>
    <col min="4" max="28" width="2.625" style="0" customWidth="1"/>
    <col min="29" max="29" width="3.625" style="0" customWidth="1"/>
    <col min="30" max="36" width="3.625" style="67" customWidth="1"/>
  </cols>
  <sheetData>
    <row r="2" spans="2:3" ht="15.75" customHeight="1">
      <c r="B2" t="s">
        <v>8</v>
      </c>
      <c r="C2" s="3"/>
    </row>
    <row r="3" spans="2:36" s="10" customFormat="1" ht="15" customHeight="1">
      <c r="B3" s="44" t="s">
        <v>42</v>
      </c>
      <c r="C3" s="17"/>
      <c r="D3" s="92" t="s">
        <v>99</v>
      </c>
      <c r="E3" s="93"/>
      <c r="F3" s="93"/>
      <c r="G3" s="93"/>
      <c r="H3" s="94"/>
      <c r="I3" s="92" t="s">
        <v>100</v>
      </c>
      <c r="J3" s="93"/>
      <c r="K3" s="93"/>
      <c r="L3" s="93"/>
      <c r="M3" s="94"/>
      <c r="N3" s="92" t="s">
        <v>101</v>
      </c>
      <c r="O3" s="93"/>
      <c r="P3" s="93"/>
      <c r="Q3" s="93"/>
      <c r="R3" s="94"/>
      <c r="S3" s="92" t="s">
        <v>102</v>
      </c>
      <c r="T3" s="93"/>
      <c r="U3" s="93"/>
      <c r="V3" s="93"/>
      <c r="W3" s="94"/>
      <c r="X3" s="92" t="s">
        <v>18</v>
      </c>
      <c r="Y3" s="93"/>
      <c r="Z3" s="94"/>
      <c r="AA3" s="92" t="s">
        <v>19</v>
      </c>
      <c r="AB3" s="94"/>
      <c r="AD3" s="68"/>
      <c r="AE3" s="68"/>
      <c r="AF3" s="68"/>
      <c r="AG3" s="68"/>
      <c r="AH3" s="68"/>
      <c r="AI3" s="68"/>
      <c r="AJ3" s="68"/>
    </row>
    <row r="4" spans="2:36" s="10" customFormat="1" ht="15" customHeight="1">
      <c r="B4" s="95" t="s">
        <v>95</v>
      </c>
      <c r="C4" s="73" t="s">
        <v>91</v>
      </c>
      <c r="D4" s="80"/>
      <c r="E4" s="81"/>
      <c r="F4" s="81"/>
      <c r="G4" s="81"/>
      <c r="H4" s="82"/>
      <c r="I4" s="19" t="str">
        <f>IF(I5="","",IF(I5&gt;M5,"○","×"))</f>
        <v>○</v>
      </c>
      <c r="J4" s="20">
        <v>15</v>
      </c>
      <c r="K4" s="21" t="s">
        <v>20</v>
      </c>
      <c r="L4" s="20">
        <v>11</v>
      </c>
      <c r="M4" s="22"/>
      <c r="N4" s="19" t="str">
        <f>IF(N5="","",IF(N5&gt;R5,"○","×"))</f>
        <v>○</v>
      </c>
      <c r="O4" s="20">
        <v>15</v>
      </c>
      <c r="P4" s="21" t="s">
        <v>20</v>
      </c>
      <c r="Q4" s="20">
        <v>10</v>
      </c>
      <c r="R4" s="22"/>
      <c r="S4" s="19" t="str">
        <f>IF(S5="","",IF(S5&gt;W5,"○","×"))</f>
        <v>○</v>
      </c>
      <c r="T4" s="20">
        <v>15</v>
      </c>
      <c r="U4" s="21" t="s">
        <v>21</v>
      </c>
      <c r="V4" s="20">
        <v>2</v>
      </c>
      <c r="W4" s="22"/>
      <c r="X4" s="73">
        <f>IF(I4="","",COUNTIF(I4:W4,"○"))</f>
        <v>3</v>
      </c>
      <c r="Y4" s="89" t="s">
        <v>22</v>
      </c>
      <c r="Z4" s="70">
        <f>IF(I4="","",COUNTIF(I4:W4,"×"))</f>
        <v>0</v>
      </c>
      <c r="AA4" s="73">
        <f>IF(AD5="","",RANK(AD5,AD4:AD15))</f>
        <v>1</v>
      </c>
      <c r="AB4" s="70"/>
      <c r="AD4" s="68"/>
      <c r="AE4" s="68">
        <f>IF(J4="","",IF(J4&gt;L4,1,0))</f>
        <v>1</v>
      </c>
      <c r="AF4" s="68">
        <f>IF(J4="","",IF(J4&lt;L4,1,0))</f>
        <v>0</v>
      </c>
      <c r="AG4" s="68">
        <f>IF(O4="","",IF(O4&gt;Q4,1,0))</f>
        <v>1</v>
      </c>
      <c r="AH4" s="68">
        <f>IF(O4="","",IF(O4&lt;Q4,1,0))</f>
        <v>0</v>
      </c>
      <c r="AI4" s="68">
        <f>IF(T4="","",IF(T4&gt;V4,1,0))</f>
        <v>1</v>
      </c>
      <c r="AJ4" s="68">
        <f>IF(T4="","",IF(T4&lt;V4,1,0))</f>
        <v>0</v>
      </c>
    </row>
    <row r="5" spans="2:36" s="10" customFormat="1" ht="15" customHeight="1">
      <c r="B5" s="96"/>
      <c r="C5" s="74"/>
      <c r="D5" s="83"/>
      <c r="E5" s="84"/>
      <c r="F5" s="84"/>
      <c r="G5" s="84"/>
      <c r="H5" s="85"/>
      <c r="I5" s="76">
        <f>IF(J4="","",SUM(AE4:AE6))</f>
        <v>2</v>
      </c>
      <c r="J5" s="23">
        <v>15</v>
      </c>
      <c r="K5" s="21" t="s">
        <v>23</v>
      </c>
      <c r="L5" s="23">
        <v>10</v>
      </c>
      <c r="M5" s="78">
        <f>IF(J4="","",SUM(AF4:AF6))</f>
        <v>0</v>
      </c>
      <c r="N5" s="76">
        <f>IF(O4="","",SUM(AG4:AG6))</f>
        <v>2</v>
      </c>
      <c r="O5" s="23">
        <v>15</v>
      </c>
      <c r="P5" s="21" t="s">
        <v>24</v>
      </c>
      <c r="Q5" s="23">
        <v>4</v>
      </c>
      <c r="R5" s="78">
        <f>IF(O4="","",SUM(AH4:AH6))</f>
        <v>0</v>
      </c>
      <c r="S5" s="76">
        <f>IF(T4="","",SUM(AI4:AI6))</f>
        <v>2</v>
      </c>
      <c r="T5" s="23">
        <v>15</v>
      </c>
      <c r="U5" s="21" t="s">
        <v>25</v>
      </c>
      <c r="V5" s="23">
        <v>6</v>
      </c>
      <c r="W5" s="78">
        <f>IF(T4="","",SUM(AJ4:AJ6))</f>
        <v>0</v>
      </c>
      <c r="X5" s="74"/>
      <c r="Y5" s="90"/>
      <c r="Z5" s="71"/>
      <c r="AA5" s="74"/>
      <c r="AB5" s="71"/>
      <c r="AD5" s="69">
        <f>IF(X4="","",X4*1000+(S5+I5+N5)*100+((S5+I5+N5)-(W5+M5+R5))*10+((SUM(T4:T6)+SUM(J4:J6)+SUM(O4:O6))-(SUM(V4:V6)+SUM(L4:L6)+SUM(Q4:Q6))))</f>
        <v>3707</v>
      </c>
      <c r="AE5" s="68">
        <f>IF(J5="","",IF(J5&gt;L5,1,0))</f>
        <v>1</v>
      </c>
      <c r="AF5" s="68">
        <f>IF(J5="","",IF(J5&lt;L5,1,0))</f>
        <v>0</v>
      </c>
      <c r="AG5" s="68">
        <f>IF(O5="","",IF(O5&gt;Q5,1,0))</f>
        <v>1</v>
      </c>
      <c r="AH5" s="68">
        <f>IF(O5="","",IF(O5&lt;Q5,1,0))</f>
        <v>0</v>
      </c>
      <c r="AI5" s="68">
        <f>IF(T5="","",IF(T5&gt;V5,1,0))</f>
        <v>1</v>
      </c>
      <c r="AJ5" s="68">
        <f>IF(T5="","",IF(T5&lt;V5,1,0))</f>
        <v>0</v>
      </c>
    </row>
    <row r="6" spans="2:36" s="10" customFormat="1" ht="15" customHeight="1">
      <c r="B6" s="97"/>
      <c r="C6" s="75"/>
      <c r="D6" s="86"/>
      <c r="E6" s="87"/>
      <c r="F6" s="87"/>
      <c r="G6" s="87"/>
      <c r="H6" s="88"/>
      <c r="I6" s="77"/>
      <c r="J6" s="24"/>
      <c r="K6" s="21" t="s">
        <v>25</v>
      </c>
      <c r="L6" s="24"/>
      <c r="M6" s="79"/>
      <c r="N6" s="77"/>
      <c r="O6" s="24"/>
      <c r="P6" s="25" t="s">
        <v>25</v>
      </c>
      <c r="Q6" s="24"/>
      <c r="R6" s="79"/>
      <c r="S6" s="77"/>
      <c r="T6" s="24"/>
      <c r="U6" s="21" t="s">
        <v>25</v>
      </c>
      <c r="V6" s="24"/>
      <c r="W6" s="79"/>
      <c r="X6" s="75"/>
      <c r="Y6" s="91"/>
      <c r="Z6" s="72"/>
      <c r="AA6" s="75"/>
      <c r="AB6" s="72"/>
      <c r="AD6" s="68"/>
      <c r="AE6" s="68">
        <f>IF(J6="","",IF(J6&gt;L6,1,0))</f>
      </c>
      <c r="AF6" s="68">
        <f>IF(J6="","",IF(J6&lt;L6,1,0))</f>
      </c>
      <c r="AG6" s="68">
        <f>IF(O6="","",IF(O6&gt;Q6,1,0))</f>
      </c>
      <c r="AH6" s="68">
        <f>IF(O6="","",IF(O6&lt;Q6,1,0))</f>
      </c>
      <c r="AI6" s="68">
        <f>IF(T6="","",IF(T6&gt;V6,1,0))</f>
      </c>
      <c r="AJ6" s="68">
        <f>IF(T6="","",IF(T6&lt;V6,1,0))</f>
      </c>
    </row>
    <row r="7" spans="2:36" s="10" customFormat="1" ht="15" customHeight="1">
      <c r="B7" s="95" t="s">
        <v>96</v>
      </c>
      <c r="C7" s="73" t="s">
        <v>92</v>
      </c>
      <c r="D7" s="26" t="str">
        <f>IF(D8="","",IF(D8&gt;H8,"○","×"))</f>
        <v>×</v>
      </c>
      <c r="E7" s="27">
        <f>IF(L4="","",L4)</f>
        <v>11</v>
      </c>
      <c r="F7" s="21" t="s">
        <v>25</v>
      </c>
      <c r="G7" s="27">
        <f>IF(J4="","",J4)</f>
        <v>15</v>
      </c>
      <c r="H7" s="28"/>
      <c r="I7" s="120"/>
      <c r="J7" s="121"/>
      <c r="K7" s="121"/>
      <c r="L7" s="121"/>
      <c r="M7" s="122"/>
      <c r="N7" s="26" t="str">
        <f>IF(N8="","",IF(N8&gt;R8,"○","×"))</f>
        <v>×</v>
      </c>
      <c r="O7" s="23">
        <v>13</v>
      </c>
      <c r="P7" s="21" t="s">
        <v>26</v>
      </c>
      <c r="Q7" s="23">
        <v>15</v>
      </c>
      <c r="R7" s="28"/>
      <c r="S7" s="26" t="str">
        <f>IF(S8="","",IF(S8&gt;W8,"○","×"))</f>
        <v>○</v>
      </c>
      <c r="T7" s="23">
        <v>15</v>
      </c>
      <c r="U7" s="29" t="s">
        <v>27</v>
      </c>
      <c r="V7" s="23">
        <v>4</v>
      </c>
      <c r="W7" s="28"/>
      <c r="X7" s="73">
        <f>IF(D7="","",COUNTIF(D7:W9,"○"))</f>
        <v>1</v>
      </c>
      <c r="Y7" s="89" t="s">
        <v>22</v>
      </c>
      <c r="Z7" s="70">
        <f>IF(D7="","",COUNTIF(D7:W9,"×"))</f>
        <v>2</v>
      </c>
      <c r="AA7" s="73">
        <f>IF(AD8="","",RANK(AD8,AD4:AD15))</f>
        <v>3</v>
      </c>
      <c r="AB7" s="70"/>
      <c r="AD7" s="68"/>
      <c r="AE7" s="68">
        <f>IF(O7="","",IF(O7&gt;Q7,1,0))</f>
        <v>0</v>
      </c>
      <c r="AF7" s="68">
        <f>IF(O7="","",IF(O7&lt;Q7,1,0))</f>
        <v>1</v>
      </c>
      <c r="AG7" s="68">
        <f>IF(T7="","",IF(T7&gt;V7,1,0))</f>
        <v>1</v>
      </c>
      <c r="AH7" s="68">
        <f>IF(T7="","",IF(T7&lt;V7,1,0))</f>
        <v>0</v>
      </c>
      <c r="AI7" s="68"/>
      <c r="AJ7" s="68"/>
    </row>
    <row r="8" spans="2:36" s="10" customFormat="1" ht="15" customHeight="1">
      <c r="B8" s="96"/>
      <c r="C8" s="74"/>
      <c r="D8" s="107">
        <f>M5</f>
        <v>0</v>
      </c>
      <c r="E8" s="27">
        <f>IF(L5="","",L5)</f>
        <v>10</v>
      </c>
      <c r="F8" s="21" t="s">
        <v>24</v>
      </c>
      <c r="G8" s="27">
        <f>IF(J5="","",J5)</f>
        <v>15</v>
      </c>
      <c r="H8" s="78">
        <f>I5</f>
        <v>2</v>
      </c>
      <c r="I8" s="123"/>
      <c r="J8" s="124"/>
      <c r="K8" s="124"/>
      <c r="L8" s="124"/>
      <c r="M8" s="125"/>
      <c r="N8" s="76">
        <f>IF(O7="","",SUM(AE7:AE9))</f>
        <v>1</v>
      </c>
      <c r="O8" s="23">
        <v>15</v>
      </c>
      <c r="P8" s="21" t="s">
        <v>26</v>
      </c>
      <c r="Q8" s="23">
        <v>12</v>
      </c>
      <c r="R8" s="78">
        <f>IF(O7="","",SUM(AF7:AF9))</f>
        <v>2</v>
      </c>
      <c r="S8" s="76">
        <f>IF(T7="","",SUM(AG7:AG9))</f>
        <v>2</v>
      </c>
      <c r="T8" s="23">
        <v>15</v>
      </c>
      <c r="U8" s="21" t="s">
        <v>28</v>
      </c>
      <c r="V8" s="23">
        <v>5</v>
      </c>
      <c r="W8" s="78">
        <f>IF(T7="","",SUM(AH7:AH9))</f>
        <v>0</v>
      </c>
      <c r="X8" s="74"/>
      <c r="Y8" s="90"/>
      <c r="Z8" s="71"/>
      <c r="AA8" s="74"/>
      <c r="AB8" s="71"/>
      <c r="AD8" s="69">
        <f>IF(X7="","",X7*1000+(D8+S8+N8)*100+((D8+S8+N8)-(H8+W8+R8))*10+((SUM(E7:E9)+SUM(T7:T9)+SUM(O7:O9))-(SUM(G7:G9)+SUM(V7:V9)+SUM(Q7:Q9))))</f>
        <v>1299</v>
      </c>
      <c r="AE8" s="68">
        <f>IF(O8="","",IF(O8&gt;Q8,1,0))</f>
        <v>1</v>
      </c>
      <c r="AF8" s="68">
        <f>IF(O8="","",IF(O8&lt;Q8,1,0))</f>
        <v>0</v>
      </c>
      <c r="AG8" s="68">
        <f>IF(T8="","",IF(T8&gt;V8,1,0))</f>
        <v>1</v>
      </c>
      <c r="AH8" s="68">
        <f>IF(T8="","",IF(T8&lt;V8,1,0))</f>
        <v>0</v>
      </c>
      <c r="AI8" s="68"/>
      <c r="AJ8" s="68"/>
    </row>
    <row r="9" spans="2:36" s="10" customFormat="1" ht="15" customHeight="1">
      <c r="B9" s="97"/>
      <c r="C9" s="75"/>
      <c r="D9" s="108"/>
      <c r="E9" s="27">
        <f>IF(L6="","",L6)</f>
      </c>
      <c r="F9" s="21" t="s">
        <v>24</v>
      </c>
      <c r="G9" s="27">
        <f>IF(J6="","",J6)</f>
      </c>
      <c r="H9" s="79"/>
      <c r="I9" s="126"/>
      <c r="J9" s="127"/>
      <c r="K9" s="127"/>
      <c r="L9" s="127"/>
      <c r="M9" s="128"/>
      <c r="N9" s="77"/>
      <c r="O9" s="24">
        <v>11</v>
      </c>
      <c r="P9" s="21" t="s">
        <v>24</v>
      </c>
      <c r="Q9" s="24">
        <v>15</v>
      </c>
      <c r="R9" s="79"/>
      <c r="S9" s="77"/>
      <c r="T9" s="24"/>
      <c r="U9" s="21" t="s">
        <v>24</v>
      </c>
      <c r="V9" s="24"/>
      <c r="W9" s="79"/>
      <c r="X9" s="75"/>
      <c r="Y9" s="91"/>
      <c r="Z9" s="72"/>
      <c r="AA9" s="75"/>
      <c r="AB9" s="72"/>
      <c r="AD9" s="68"/>
      <c r="AE9" s="68">
        <f>IF(O9="","",IF(O9&gt;Q9,1,0))</f>
        <v>0</v>
      </c>
      <c r="AF9" s="68">
        <f>IF(O9="","",IF(O9&lt;Q9,1,0))</f>
        <v>1</v>
      </c>
      <c r="AG9" s="68">
        <f>IF(T9="","",IF(T9&gt;V9,1,0))</f>
      </c>
      <c r="AH9" s="68">
        <f>IF(T9="","",IF(T9&lt;V9,1,0))</f>
      </c>
      <c r="AI9" s="68"/>
      <c r="AJ9" s="68"/>
    </row>
    <row r="10" spans="2:36" s="10" customFormat="1" ht="15" customHeight="1">
      <c r="B10" s="95" t="s">
        <v>97</v>
      </c>
      <c r="C10" s="73" t="s">
        <v>93</v>
      </c>
      <c r="D10" s="26" t="str">
        <f>IF(D11="","",IF(D11&gt;H11,"○","×"))</f>
        <v>×</v>
      </c>
      <c r="E10" s="30">
        <f>IF(Q4="","",Q4)</f>
        <v>10</v>
      </c>
      <c r="F10" s="29" t="s">
        <v>29</v>
      </c>
      <c r="G10" s="30">
        <f>IF(O4="","",O4)</f>
        <v>15</v>
      </c>
      <c r="H10" s="28"/>
      <c r="I10" s="26" t="str">
        <f>IF(I11="","",IF(I11&gt;M11,"○","×"))</f>
        <v>○</v>
      </c>
      <c r="J10" s="23">
        <f>IF(Q7="","",Q7)</f>
        <v>15</v>
      </c>
      <c r="K10" s="21" t="s">
        <v>23</v>
      </c>
      <c r="L10" s="23">
        <f>IF(O7="","",O7)</f>
        <v>13</v>
      </c>
      <c r="M10" s="28"/>
      <c r="N10" s="120"/>
      <c r="O10" s="121"/>
      <c r="P10" s="121"/>
      <c r="Q10" s="121"/>
      <c r="R10" s="122"/>
      <c r="S10" s="26" t="str">
        <f>IF(S11="","",IF(S11&gt;W11,"○","×"))</f>
        <v>○</v>
      </c>
      <c r="T10" s="23">
        <v>15</v>
      </c>
      <c r="U10" s="29" t="s">
        <v>26</v>
      </c>
      <c r="V10" s="23">
        <v>7</v>
      </c>
      <c r="W10" s="28"/>
      <c r="X10" s="73">
        <f>IF(D10="","",COUNTIF(D10:W12,"○"))</f>
        <v>2</v>
      </c>
      <c r="Y10" s="89" t="s">
        <v>22</v>
      </c>
      <c r="Z10" s="70">
        <f>IF(D10="","",COUNTIF(D10:W12,"×"))</f>
        <v>1</v>
      </c>
      <c r="AA10" s="73">
        <f>IF(AD11="","",RANK(AD11,AD4:AD15))</f>
        <v>2</v>
      </c>
      <c r="AB10" s="70"/>
      <c r="AD10" s="68"/>
      <c r="AE10" s="68">
        <f>IF(T10="","",IF(T10&gt;V10,1,0))</f>
        <v>1</v>
      </c>
      <c r="AF10" s="68">
        <f>IF(T10="","",IF(T10&lt;V10,1,0))</f>
        <v>0</v>
      </c>
      <c r="AG10" s="68"/>
      <c r="AH10" s="68"/>
      <c r="AI10" s="68"/>
      <c r="AJ10" s="68"/>
    </row>
    <row r="11" spans="2:36" s="10" customFormat="1" ht="15" customHeight="1">
      <c r="B11" s="96"/>
      <c r="C11" s="74"/>
      <c r="D11" s="107">
        <f>R5</f>
        <v>0</v>
      </c>
      <c r="E11" s="27">
        <f>IF(Q5="","",Q5)</f>
        <v>4</v>
      </c>
      <c r="F11" s="21" t="s">
        <v>30</v>
      </c>
      <c r="G11" s="27">
        <f>IF(O5="","",O5)</f>
        <v>15</v>
      </c>
      <c r="H11" s="71">
        <f>N5</f>
        <v>2</v>
      </c>
      <c r="I11" s="76">
        <f>R8</f>
        <v>2</v>
      </c>
      <c r="J11" s="23">
        <f>IF(Q8="","",Q8)</f>
        <v>12</v>
      </c>
      <c r="K11" s="21" t="s">
        <v>31</v>
      </c>
      <c r="L11" s="23">
        <f>IF(O8="","",O8)</f>
        <v>15</v>
      </c>
      <c r="M11" s="78">
        <f>N8</f>
        <v>1</v>
      </c>
      <c r="N11" s="123"/>
      <c r="O11" s="124"/>
      <c r="P11" s="124"/>
      <c r="Q11" s="124"/>
      <c r="R11" s="125"/>
      <c r="S11" s="76">
        <f>IF(T10="","",SUM(AE10:AE12))</f>
        <v>2</v>
      </c>
      <c r="T11" s="23">
        <v>15</v>
      </c>
      <c r="U11" s="21" t="s">
        <v>31</v>
      </c>
      <c r="V11" s="23">
        <v>13</v>
      </c>
      <c r="W11" s="78">
        <f>IF(T10="","",SUM(AF10:AF12))</f>
        <v>0</v>
      </c>
      <c r="X11" s="74"/>
      <c r="Y11" s="90"/>
      <c r="Z11" s="71"/>
      <c r="AA11" s="74"/>
      <c r="AB11" s="71"/>
      <c r="AD11" s="69">
        <f>IF(X10="","",X10*1000+(D11+I11+S11)*100+((D11+I11+S11)-(H11+M11+W11))*10+((SUM(E10:E12)+SUM(J10:J12)+SUM(T10:T12))-(SUM(G10:G12)+SUM(L10:L12)+SUM(V10:V12))))</f>
        <v>2407</v>
      </c>
      <c r="AE11" s="68">
        <f>IF(T11="","",IF(T11&gt;V11,1,0))</f>
        <v>1</v>
      </c>
      <c r="AF11" s="68">
        <f>IF(T11="","",IF(T11&lt;V11,1,0))</f>
        <v>0</v>
      </c>
      <c r="AG11" s="68"/>
      <c r="AH11" s="68"/>
      <c r="AI11" s="68"/>
      <c r="AJ11" s="68"/>
    </row>
    <row r="12" spans="2:36" s="10" customFormat="1" ht="15" customHeight="1">
      <c r="B12" s="97"/>
      <c r="C12" s="75"/>
      <c r="D12" s="108"/>
      <c r="E12" s="31">
        <f>IF(Q6="","",Q6)</f>
      </c>
      <c r="F12" s="21" t="s">
        <v>24</v>
      </c>
      <c r="G12" s="27">
        <f>IF(O6="","",O6)</f>
      </c>
      <c r="H12" s="72"/>
      <c r="I12" s="77"/>
      <c r="J12" s="24">
        <f>IF(Q9="","",Q9)</f>
        <v>15</v>
      </c>
      <c r="K12" s="21" t="s">
        <v>24</v>
      </c>
      <c r="L12" s="24">
        <f>IF(O9="","",O9)</f>
        <v>11</v>
      </c>
      <c r="M12" s="79"/>
      <c r="N12" s="126"/>
      <c r="O12" s="127"/>
      <c r="P12" s="127"/>
      <c r="Q12" s="127"/>
      <c r="R12" s="128"/>
      <c r="S12" s="77"/>
      <c r="T12" s="24"/>
      <c r="U12" s="25" t="s">
        <v>23</v>
      </c>
      <c r="V12" s="24"/>
      <c r="W12" s="79"/>
      <c r="X12" s="75"/>
      <c r="Y12" s="91"/>
      <c r="Z12" s="72"/>
      <c r="AA12" s="75"/>
      <c r="AB12" s="72"/>
      <c r="AD12" s="68"/>
      <c r="AE12" s="68">
        <f>IF(T12="","",IF(T12&gt;V12,1,0))</f>
      </c>
      <c r="AF12" s="68">
        <f>IF(T12="","",IF(T12&lt;V12,1,0))</f>
      </c>
      <c r="AG12" s="68"/>
      <c r="AH12" s="68"/>
      <c r="AI12" s="68"/>
      <c r="AJ12" s="68"/>
    </row>
    <row r="13" spans="2:36" s="10" customFormat="1" ht="15" customHeight="1">
      <c r="B13" s="95" t="s">
        <v>98</v>
      </c>
      <c r="C13" s="73" t="s">
        <v>94</v>
      </c>
      <c r="D13" s="26" t="str">
        <f>IF(D14="","",IF(D14&gt;H14,"○","×"))</f>
        <v>×</v>
      </c>
      <c r="E13" s="27">
        <f>IF(V4="","",V4)</f>
        <v>2</v>
      </c>
      <c r="F13" s="29" t="s">
        <v>32</v>
      </c>
      <c r="G13" s="30">
        <f>IF(T4="","",T4)</f>
        <v>15</v>
      </c>
      <c r="H13" s="28"/>
      <c r="I13" s="26" t="str">
        <f>IF(I14="","",IF(I14&gt;M14,"○","×"))</f>
        <v>×</v>
      </c>
      <c r="J13" s="23">
        <f>IF(V7="","",V7)</f>
        <v>4</v>
      </c>
      <c r="K13" s="29" t="s">
        <v>33</v>
      </c>
      <c r="L13" s="23">
        <f>IF(T7="","",T7)</f>
        <v>15</v>
      </c>
      <c r="M13" s="28"/>
      <c r="N13" s="26" t="str">
        <f>IF(N14="","",IF(N14&gt;R14,"○","×"))</f>
        <v>×</v>
      </c>
      <c r="O13" s="23">
        <f>IF(V10="","",V10)</f>
        <v>7</v>
      </c>
      <c r="P13" s="21" t="s">
        <v>34</v>
      </c>
      <c r="Q13" s="23">
        <f>IF(T10="","",T10)</f>
        <v>15</v>
      </c>
      <c r="R13" s="28"/>
      <c r="S13" s="120"/>
      <c r="T13" s="121"/>
      <c r="U13" s="121"/>
      <c r="V13" s="121"/>
      <c r="W13" s="122"/>
      <c r="X13" s="73">
        <f>IF(D13="","",COUNTIF(D13:R13,"○"))</f>
        <v>0</v>
      </c>
      <c r="Y13" s="89" t="s">
        <v>22</v>
      </c>
      <c r="Z13" s="70">
        <f>IF(D13="","",COUNTIF(D13:R13,"×"))</f>
        <v>3</v>
      </c>
      <c r="AA13" s="73">
        <f>IF(AD14="","",RANK(AD14,AD4:AD15))</f>
        <v>4</v>
      </c>
      <c r="AB13" s="70"/>
      <c r="AD13" s="68"/>
      <c r="AE13" s="68"/>
      <c r="AF13" s="68"/>
      <c r="AG13" s="68"/>
      <c r="AH13" s="68"/>
      <c r="AI13" s="68"/>
      <c r="AJ13" s="68"/>
    </row>
    <row r="14" spans="2:36" s="10" customFormat="1" ht="15" customHeight="1">
      <c r="B14" s="96"/>
      <c r="C14" s="74"/>
      <c r="D14" s="107">
        <f>W5</f>
        <v>0</v>
      </c>
      <c r="E14" s="27">
        <f>IF(V5="","",V5)</f>
        <v>6</v>
      </c>
      <c r="F14" s="21" t="s">
        <v>35</v>
      </c>
      <c r="G14" s="27">
        <f>IF(T5="","",T5)</f>
        <v>15</v>
      </c>
      <c r="H14" s="78">
        <f>S5</f>
        <v>2</v>
      </c>
      <c r="I14" s="76">
        <f>W8</f>
        <v>0</v>
      </c>
      <c r="J14" s="23">
        <f>IF(V8="","",V8)</f>
        <v>5</v>
      </c>
      <c r="K14" s="21" t="s">
        <v>23</v>
      </c>
      <c r="L14" s="23">
        <f>IF(T8="","",T8)</f>
        <v>15</v>
      </c>
      <c r="M14" s="78">
        <f>S8</f>
        <v>2</v>
      </c>
      <c r="N14" s="76">
        <f>W11</f>
        <v>0</v>
      </c>
      <c r="O14" s="23">
        <f>IF(V11="","",V11)</f>
        <v>13</v>
      </c>
      <c r="P14" s="21" t="s">
        <v>23</v>
      </c>
      <c r="Q14" s="23">
        <f>IF(T11="","",T11)</f>
        <v>15</v>
      </c>
      <c r="R14" s="78">
        <f>S11</f>
        <v>2</v>
      </c>
      <c r="S14" s="123"/>
      <c r="T14" s="124"/>
      <c r="U14" s="124"/>
      <c r="V14" s="124"/>
      <c r="W14" s="125"/>
      <c r="X14" s="74"/>
      <c r="Y14" s="90"/>
      <c r="Z14" s="71"/>
      <c r="AA14" s="74"/>
      <c r="AB14" s="71"/>
      <c r="AD14" s="69">
        <f>IF(X13="","",X13*1000+(D14+I14+N14)*100+((D14+I14+N14)-(H14+M14+R14))*10+((SUM(E13:E15)+SUM(J13:J15)+SUM(O13:O15))-(SUM(G13:G15)+SUM(L13:L15)+SUM(Q13:Q15))))</f>
        <v>-113</v>
      </c>
      <c r="AE14" s="68"/>
      <c r="AF14" s="68"/>
      <c r="AG14" s="68"/>
      <c r="AH14" s="68"/>
      <c r="AI14" s="68"/>
      <c r="AJ14" s="68"/>
    </row>
    <row r="15" spans="2:36" s="32" customFormat="1" ht="15" customHeight="1">
      <c r="B15" s="97"/>
      <c r="C15" s="75"/>
      <c r="D15" s="108"/>
      <c r="E15" s="31">
        <f>IF(V6="","",V6)</f>
      </c>
      <c r="F15" s="21" t="s">
        <v>23</v>
      </c>
      <c r="G15" s="27">
        <f>IF(T6="","",T6)</f>
      </c>
      <c r="H15" s="79"/>
      <c r="I15" s="77"/>
      <c r="J15" s="23">
        <f>IF(V9="","",V9)</f>
      </c>
      <c r="K15" s="25" t="s">
        <v>23</v>
      </c>
      <c r="L15" s="23">
        <f>IF(T9="","",T9)</f>
      </c>
      <c r="M15" s="79"/>
      <c r="N15" s="77"/>
      <c r="O15" s="24">
        <f>IF(V12="","",V12)</f>
      </c>
      <c r="P15" s="21" t="s">
        <v>23</v>
      </c>
      <c r="Q15" s="23">
        <f>IF(T12="","",T12)</f>
      </c>
      <c r="R15" s="79"/>
      <c r="S15" s="126"/>
      <c r="T15" s="127"/>
      <c r="U15" s="127"/>
      <c r="V15" s="127"/>
      <c r="W15" s="128"/>
      <c r="X15" s="75"/>
      <c r="Y15" s="91"/>
      <c r="Z15" s="72"/>
      <c r="AA15" s="75"/>
      <c r="AB15" s="72"/>
      <c r="AC15" s="10"/>
      <c r="AD15" s="68"/>
      <c r="AE15" s="68"/>
      <c r="AF15" s="68"/>
      <c r="AG15" s="68"/>
      <c r="AH15" s="68"/>
      <c r="AI15" s="68"/>
      <c r="AJ15" s="68"/>
    </row>
    <row r="16" spans="2:36" s="32" customFormat="1" ht="15" customHeight="1">
      <c r="B16" s="33"/>
      <c r="C16" s="33"/>
      <c r="D16" s="34"/>
      <c r="E16" s="35"/>
      <c r="F16" s="35"/>
      <c r="G16" s="35"/>
      <c r="H16" s="34"/>
      <c r="I16" s="34"/>
      <c r="J16" s="35"/>
      <c r="K16" s="35"/>
      <c r="L16" s="35"/>
      <c r="M16" s="34"/>
      <c r="N16" s="34"/>
      <c r="O16" s="34"/>
      <c r="P16" s="35"/>
      <c r="Q16" s="35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68"/>
      <c r="AE16" s="68"/>
      <c r="AF16" s="68"/>
      <c r="AG16" s="68"/>
      <c r="AH16" s="68"/>
      <c r="AI16" s="68"/>
      <c r="AJ16" s="68"/>
    </row>
    <row r="17" spans="2:36" s="10" customFormat="1" ht="15" customHeight="1">
      <c r="B17" s="44" t="s">
        <v>54</v>
      </c>
      <c r="C17" s="17"/>
      <c r="D17" s="92" t="s">
        <v>107</v>
      </c>
      <c r="E17" s="93"/>
      <c r="F17" s="93"/>
      <c r="G17" s="93"/>
      <c r="H17" s="94"/>
      <c r="I17" s="92" t="s">
        <v>100</v>
      </c>
      <c r="J17" s="93"/>
      <c r="K17" s="93"/>
      <c r="L17" s="93"/>
      <c r="M17" s="94"/>
      <c r="N17" s="92" t="s">
        <v>108</v>
      </c>
      <c r="O17" s="93"/>
      <c r="P17" s="93"/>
      <c r="Q17" s="93"/>
      <c r="R17" s="94"/>
      <c r="S17" s="18"/>
      <c r="T17" s="36" t="s">
        <v>18</v>
      </c>
      <c r="U17" s="36"/>
      <c r="V17" s="92" t="s">
        <v>19</v>
      </c>
      <c r="W17" s="94"/>
      <c r="AA17" s="23"/>
      <c r="AD17" s="68"/>
      <c r="AE17" s="68"/>
      <c r="AF17" s="68"/>
      <c r="AG17" s="68"/>
      <c r="AH17" s="68"/>
      <c r="AI17" s="68"/>
      <c r="AJ17" s="68"/>
    </row>
    <row r="18" spans="2:36" s="10" customFormat="1" ht="15" customHeight="1">
      <c r="B18" s="95" t="s">
        <v>97</v>
      </c>
      <c r="C18" s="73" t="s">
        <v>104</v>
      </c>
      <c r="D18" s="111"/>
      <c r="E18" s="112"/>
      <c r="F18" s="112"/>
      <c r="G18" s="112"/>
      <c r="H18" s="113"/>
      <c r="I18" s="37" t="str">
        <f>IF(I19="","",IF(I19&gt;M19,"○","×"))</f>
        <v>○</v>
      </c>
      <c r="J18" s="30">
        <v>15</v>
      </c>
      <c r="K18" s="21" t="s">
        <v>36</v>
      </c>
      <c r="L18" s="30">
        <v>13</v>
      </c>
      <c r="M18" s="38"/>
      <c r="N18" s="19" t="str">
        <f>IF(N19="","",IF(N19&gt;R19,"○","×"))</f>
        <v>○</v>
      </c>
      <c r="O18" s="30">
        <v>15</v>
      </c>
      <c r="P18" s="21" t="s">
        <v>36</v>
      </c>
      <c r="Q18" s="30">
        <v>3</v>
      </c>
      <c r="R18" s="38"/>
      <c r="S18" s="104">
        <f>IF(I18="","",COUNTIF(I18:R18,"○"))</f>
        <v>2</v>
      </c>
      <c r="T18" s="98" t="s">
        <v>22</v>
      </c>
      <c r="U18" s="101">
        <f>IF(I18="","",COUNTIF(I18:R18,"×"))</f>
        <v>0</v>
      </c>
      <c r="V18" s="104">
        <f>IF(AD19="","",RANK(AD19,AD18:AD26))</f>
        <v>1</v>
      </c>
      <c r="W18" s="101"/>
      <c r="X18" s="27"/>
      <c r="Y18" s="27"/>
      <c r="Z18" s="23"/>
      <c r="AA18" s="23"/>
      <c r="AD18" s="68"/>
      <c r="AE18" s="68">
        <f>IF(J18="","",IF(J18&gt;L18,1,0))</f>
        <v>1</v>
      </c>
      <c r="AF18" s="68">
        <f>IF(L18="","",IF(J18&lt;L18,1,0))</f>
        <v>0</v>
      </c>
      <c r="AG18" s="68">
        <f>IF(O18="","",IF(O18&gt;Q18,1,0))</f>
        <v>1</v>
      </c>
      <c r="AH18" s="68">
        <f>IF(Q18="","",IF(O18&lt;Q18,1,0))</f>
        <v>0</v>
      </c>
      <c r="AI18" s="68"/>
      <c r="AJ18" s="68"/>
    </row>
    <row r="19" spans="2:36" s="10" customFormat="1" ht="15" customHeight="1">
      <c r="B19" s="96"/>
      <c r="C19" s="74"/>
      <c r="D19" s="114"/>
      <c r="E19" s="115"/>
      <c r="F19" s="115"/>
      <c r="G19" s="115"/>
      <c r="H19" s="116"/>
      <c r="I19" s="107">
        <f>IF(J18="","",SUM(AE18:AE20))</f>
        <v>2</v>
      </c>
      <c r="J19" s="27">
        <v>18</v>
      </c>
      <c r="K19" s="21" t="s">
        <v>26</v>
      </c>
      <c r="L19" s="27">
        <v>16</v>
      </c>
      <c r="M19" s="109">
        <f>IF(L18="","",SUM(AF18:AF20))</f>
        <v>0</v>
      </c>
      <c r="N19" s="107">
        <f>IF(O18="","",SUM(AG18:AG20))</f>
        <v>2</v>
      </c>
      <c r="O19" s="39">
        <v>14</v>
      </c>
      <c r="P19" s="21" t="s">
        <v>37</v>
      </c>
      <c r="Q19" s="39">
        <v>16</v>
      </c>
      <c r="R19" s="109">
        <f>IF(Q18="","",SUM(AH18:AH20))</f>
        <v>1</v>
      </c>
      <c r="S19" s="105"/>
      <c r="T19" s="99"/>
      <c r="U19" s="102"/>
      <c r="V19" s="105"/>
      <c r="W19" s="102"/>
      <c r="X19" s="27"/>
      <c r="Y19" s="27"/>
      <c r="Z19" s="23"/>
      <c r="AA19" s="23"/>
      <c r="AD19" s="69">
        <f>IF(S18="","",S18*1000+(I19+N19)*100+((I19+N19)-(M19+R19))*10+((SUM(J18:J20)+SUM(O18:O20))-(SUM(L18:L20)+SUM(Q18:Q20))))</f>
        <v>2450</v>
      </c>
      <c r="AE19" s="68">
        <f>IF(J19="","",IF(J19&gt;L19,1,0))</f>
        <v>1</v>
      </c>
      <c r="AF19" s="68">
        <f>IF(L19="","",IF(J19&lt;L19,1,0))</f>
        <v>0</v>
      </c>
      <c r="AG19" s="68">
        <f>IF(O19="","",IF(O19&gt;Q19,1,0))</f>
        <v>0</v>
      </c>
      <c r="AH19" s="68">
        <f>IF(Q19="","",IF(O19&lt;Q19,1,0))</f>
        <v>1</v>
      </c>
      <c r="AI19" s="68"/>
      <c r="AJ19" s="68"/>
    </row>
    <row r="20" spans="2:36" s="10" customFormat="1" ht="15" customHeight="1">
      <c r="B20" s="97"/>
      <c r="C20" s="75"/>
      <c r="D20" s="117"/>
      <c r="E20" s="118"/>
      <c r="F20" s="118"/>
      <c r="G20" s="118"/>
      <c r="H20" s="119"/>
      <c r="I20" s="108"/>
      <c r="J20" s="31"/>
      <c r="K20" s="21" t="s">
        <v>37</v>
      </c>
      <c r="L20" s="31"/>
      <c r="M20" s="110"/>
      <c r="N20" s="108"/>
      <c r="O20" s="40">
        <v>15</v>
      </c>
      <c r="P20" s="21" t="s">
        <v>37</v>
      </c>
      <c r="Q20" s="40">
        <v>9</v>
      </c>
      <c r="R20" s="110"/>
      <c r="S20" s="106"/>
      <c r="T20" s="100"/>
      <c r="U20" s="103"/>
      <c r="V20" s="106"/>
      <c r="W20" s="103"/>
      <c r="X20" s="27"/>
      <c r="Y20" s="27"/>
      <c r="Z20" s="41"/>
      <c r="AA20" s="41"/>
      <c r="AD20" s="68"/>
      <c r="AE20" s="68">
        <f>IF(J20="","",IF(J20&gt;L20,1,0))</f>
      </c>
      <c r="AF20" s="68">
        <f>IF(L20="","",IF(J20&lt;L20,1,0))</f>
      </c>
      <c r="AG20" s="68">
        <f>IF(O20="","",IF(O20&gt;Q20,1,0))</f>
        <v>1</v>
      </c>
      <c r="AH20" s="68">
        <f>IF(Q20="","",IF(O20&lt;Q20,1,0))</f>
        <v>0</v>
      </c>
      <c r="AI20" s="68"/>
      <c r="AJ20" s="68"/>
    </row>
    <row r="21" spans="2:36" s="10" customFormat="1" ht="15" customHeight="1">
      <c r="B21" s="95" t="s">
        <v>96</v>
      </c>
      <c r="C21" s="73" t="s">
        <v>105</v>
      </c>
      <c r="D21" s="37" t="str">
        <f>IF(E21="","",IF(D22&gt;H22,"○","×"))</f>
        <v>×</v>
      </c>
      <c r="E21" s="30">
        <f>IF(L18="","",L18)</f>
        <v>13</v>
      </c>
      <c r="F21" s="29" t="s">
        <v>38</v>
      </c>
      <c r="G21" s="30">
        <f>IF(J18="","",J18)</f>
        <v>15</v>
      </c>
      <c r="H21" s="42"/>
      <c r="I21" s="111"/>
      <c r="J21" s="112"/>
      <c r="K21" s="112"/>
      <c r="L21" s="112"/>
      <c r="M21" s="113"/>
      <c r="N21" s="37" t="str">
        <f>IF(O21="","",IF(N22&gt;R22,"○","×"))</f>
        <v>○</v>
      </c>
      <c r="O21" s="30">
        <v>15</v>
      </c>
      <c r="P21" s="29" t="s">
        <v>38</v>
      </c>
      <c r="Q21" s="30">
        <v>13</v>
      </c>
      <c r="R21" s="43"/>
      <c r="S21" s="104">
        <f>IF(D21="","",COUNTIF(D21:R23,"○"))</f>
        <v>1</v>
      </c>
      <c r="T21" s="98" t="s">
        <v>22</v>
      </c>
      <c r="U21" s="101">
        <f>IF(D21="","",COUNTIF(D21:R23,"×"))</f>
        <v>1</v>
      </c>
      <c r="V21" s="104">
        <f>IF(AD22="","",RANK(AD22,AD18:AD26))</f>
        <v>2</v>
      </c>
      <c r="W21" s="101"/>
      <c r="X21" s="27"/>
      <c r="Y21" s="27"/>
      <c r="Z21" s="41"/>
      <c r="AA21" s="41"/>
      <c r="AD21" s="68"/>
      <c r="AE21" s="68">
        <f>IF(O21="","",IF(O21&gt;Q21,1,0))</f>
        <v>1</v>
      </c>
      <c r="AF21" s="68">
        <f>IF(Q21="","",IF(O21&lt;Q21,1,0))</f>
        <v>0</v>
      </c>
      <c r="AG21" s="68"/>
      <c r="AH21" s="68"/>
      <c r="AI21" s="68"/>
      <c r="AJ21" s="68"/>
    </row>
    <row r="22" spans="2:36" s="10" customFormat="1" ht="15" customHeight="1">
      <c r="B22" s="96"/>
      <c r="C22" s="74"/>
      <c r="D22" s="107">
        <f>M19</f>
        <v>0</v>
      </c>
      <c r="E22" s="27">
        <f>IF(L19="","",L19)</f>
        <v>16</v>
      </c>
      <c r="F22" s="21" t="s">
        <v>24</v>
      </c>
      <c r="G22" s="27">
        <f>IF(J19="","",J19)</f>
        <v>18</v>
      </c>
      <c r="H22" s="109">
        <f>I19</f>
        <v>2</v>
      </c>
      <c r="I22" s="114"/>
      <c r="J22" s="115"/>
      <c r="K22" s="115"/>
      <c r="L22" s="115"/>
      <c r="M22" s="116"/>
      <c r="N22" s="107">
        <f>IF(O21="","",SUM(AE21:AE23))</f>
        <v>2</v>
      </c>
      <c r="O22" s="27">
        <v>15</v>
      </c>
      <c r="P22" s="21" t="s">
        <v>23</v>
      </c>
      <c r="Q22" s="27">
        <v>12</v>
      </c>
      <c r="R22" s="109">
        <f>IF(Q21="","",SUM(AF21:AF23))</f>
        <v>0</v>
      </c>
      <c r="S22" s="105"/>
      <c r="T22" s="99"/>
      <c r="U22" s="102"/>
      <c r="V22" s="105"/>
      <c r="W22" s="102"/>
      <c r="X22" s="27"/>
      <c r="Y22" s="27"/>
      <c r="Z22" s="41"/>
      <c r="AA22" s="41"/>
      <c r="AD22" s="69">
        <f>IF(S21="","",S21*1000+(D22+N22)*100+((D22+N22)-(H22+R22))*10+((SUM(E21:E23)+SUM(O21:O23))-(SUM(G21:G23)+SUM(Q21:Q23))))</f>
        <v>1201</v>
      </c>
      <c r="AE22" s="68">
        <f>IF(O22="","",IF(O22&gt;Q22,1,0))</f>
        <v>1</v>
      </c>
      <c r="AF22" s="68">
        <f>IF(Q22="","",IF(O22&lt;Q22,1,0))</f>
        <v>0</v>
      </c>
      <c r="AG22" s="68"/>
      <c r="AH22" s="68"/>
      <c r="AI22" s="68"/>
      <c r="AJ22" s="68"/>
    </row>
    <row r="23" spans="2:36" s="10" customFormat="1" ht="15" customHeight="1">
      <c r="B23" s="97"/>
      <c r="C23" s="75"/>
      <c r="D23" s="108"/>
      <c r="E23" s="31">
        <f>IF(L20="","",L20)</f>
      </c>
      <c r="F23" s="25" t="s">
        <v>37</v>
      </c>
      <c r="G23" s="31">
        <f>IF(J20="","",J20)</f>
      </c>
      <c r="H23" s="110"/>
      <c r="I23" s="117"/>
      <c r="J23" s="118"/>
      <c r="K23" s="118"/>
      <c r="L23" s="118"/>
      <c r="M23" s="119"/>
      <c r="N23" s="108"/>
      <c r="O23" s="31"/>
      <c r="P23" s="21" t="s">
        <v>37</v>
      </c>
      <c r="Q23" s="31"/>
      <c r="R23" s="110"/>
      <c r="S23" s="106"/>
      <c r="T23" s="100"/>
      <c r="U23" s="103"/>
      <c r="V23" s="106"/>
      <c r="W23" s="103"/>
      <c r="X23" s="27"/>
      <c r="Y23" s="27"/>
      <c r="Z23" s="41"/>
      <c r="AA23" s="41"/>
      <c r="AD23" s="68"/>
      <c r="AE23" s="68">
        <f>IF(O23="","",IF(O23&gt;Q23,1,0))</f>
      </c>
      <c r="AF23" s="68">
        <f>IF(Q23="","",IF(O23&lt;Q23,1,0))</f>
      </c>
      <c r="AG23" s="68"/>
      <c r="AH23" s="68"/>
      <c r="AI23" s="68"/>
      <c r="AJ23" s="68"/>
    </row>
    <row r="24" spans="2:36" s="10" customFormat="1" ht="15" customHeight="1">
      <c r="B24" s="96" t="s">
        <v>103</v>
      </c>
      <c r="C24" s="73" t="s">
        <v>106</v>
      </c>
      <c r="D24" s="37" t="str">
        <f>IF(E24="","",IF(D25&gt;H25,"○","×"))</f>
        <v>×</v>
      </c>
      <c r="E24" s="30">
        <f>IF(Q18="","",Q18)</f>
        <v>3</v>
      </c>
      <c r="F24" s="29" t="s">
        <v>38</v>
      </c>
      <c r="G24" s="30">
        <f>IF(O18="","",O18)</f>
        <v>15</v>
      </c>
      <c r="H24" s="43"/>
      <c r="I24" s="37" t="str">
        <f>IF(J24="","",IF(I25&gt;M25,"○","×"))</f>
        <v>×</v>
      </c>
      <c r="J24" s="30">
        <f>IF(Q21="","",Q21)</f>
        <v>13</v>
      </c>
      <c r="K24" s="21" t="s">
        <v>38</v>
      </c>
      <c r="L24" s="30">
        <f>IF(O21="","",O21)</f>
        <v>15</v>
      </c>
      <c r="M24" s="43"/>
      <c r="N24" s="111"/>
      <c r="O24" s="112"/>
      <c r="P24" s="112"/>
      <c r="Q24" s="112"/>
      <c r="R24" s="113"/>
      <c r="S24" s="104">
        <f>IF(D24="","",COUNTIF(D24:M24,"○"))</f>
        <v>0</v>
      </c>
      <c r="T24" s="98" t="s">
        <v>22</v>
      </c>
      <c r="U24" s="101">
        <f>IF(D24="","",COUNTIF(D24:M24,"×"))</f>
        <v>2</v>
      </c>
      <c r="V24" s="104">
        <f>IF(AD25="","",RANK(AD25,AD18:AD26))</f>
        <v>3</v>
      </c>
      <c r="W24" s="101"/>
      <c r="X24" s="27"/>
      <c r="Y24" s="27"/>
      <c r="Z24" s="41"/>
      <c r="AA24" s="41"/>
      <c r="AD24" s="68"/>
      <c r="AE24" s="68"/>
      <c r="AF24" s="68"/>
      <c r="AG24" s="68"/>
      <c r="AH24" s="68"/>
      <c r="AI24" s="68"/>
      <c r="AJ24" s="68"/>
    </row>
    <row r="25" spans="2:36" s="10" customFormat="1" ht="15" customHeight="1">
      <c r="B25" s="96"/>
      <c r="C25" s="74"/>
      <c r="D25" s="107">
        <f>R19</f>
        <v>1</v>
      </c>
      <c r="E25" s="27">
        <f>IF(Q19="","",Q19)</f>
        <v>16</v>
      </c>
      <c r="F25" s="21" t="s">
        <v>40</v>
      </c>
      <c r="G25" s="27">
        <f>IF(O19="","",O19)</f>
        <v>14</v>
      </c>
      <c r="H25" s="109">
        <f>N19</f>
        <v>2</v>
      </c>
      <c r="I25" s="107">
        <f>R22</f>
        <v>0</v>
      </c>
      <c r="J25" s="27">
        <f>IF(Q22="","",Q22)</f>
        <v>12</v>
      </c>
      <c r="K25" s="21" t="s">
        <v>41</v>
      </c>
      <c r="L25" s="39">
        <f>IF(O22="","",O22)</f>
        <v>15</v>
      </c>
      <c r="M25" s="109">
        <f>N22</f>
        <v>2</v>
      </c>
      <c r="N25" s="114"/>
      <c r="O25" s="115"/>
      <c r="P25" s="115"/>
      <c r="Q25" s="115"/>
      <c r="R25" s="116"/>
      <c r="S25" s="105"/>
      <c r="T25" s="99"/>
      <c r="U25" s="102"/>
      <c r="V25" s="105"/>
      <c r="W25" s="102"/>
      <c r="X25" s="27"/>
      <c r="Y25" s="27"/>
      <c r="Z25" s="41"/>
      <c r="AA25" s="41"/>
      <c r="AD25" s="69">
        <f>IF(S24="","",S24*1000+(D25+I25)*100+((D25+I25)-(H25+M25))*10+((SUM(E24:E26)+SUM(J24:J26))-(SUM(G24:G26)+SUM(L24:L26))))</f>
        <v>49</v>
      </c>
      <c r="AE25" s="68"/>
      <c r="AF25" s="68"/>
      <c r="AG25" s="68"/>
      <c r="AH25" s="68"/>
      <c r="AI25" s="68"/>
      <c r="AJ25" s="68"/>
    </row>
    <row r="26" spans="2:36" s="10" customFormat="1" ht="15" customHeight="1">
      <c r="B26" s="97"/>
      <c r="C26" s="75"/>
      <c r="D26" s="108"/>
      <c r="E26" s="31">
        <f>IF(Q20="","",Q20)</f>
        <v>9</v>
      </c>
      <c r="F26" s="25" t="s">
        <v>37</v>
      </c>
      <c r="G26" s="31">
        <f>IF(O20="","",O20)</f>
        <v>15</v>
      </c>
      <c r="H26" s="110"/>
      <c r="I26" s="108"/>
      <c r="J26" s="31">
        <f>IF(Q23="","",Q23)</f>
      </c>
      <c r="K26" s="25" t="s">
        <v>37</v>
      </c>
      <c r="L26" s="40">
        <f>IF(O23="","",O23)</f>
      </c>
      <c r="M26" s="110"/>
      <c r="N26" s="117"/>
      <c r="O26" s="118"/>
      <c r="P26" s="118"/>
      <c r="Q26" s="118"/>
      <c r="R26" s="119"/>
      <c r="S26" s="106"/>
      <c r="T26" s="100"/>
      <c r="U26" s="103"/>
      <c r="V26" s="106"/>
      <c r="W26" s="103"/>
      <c r="X26" s="27"/>
      <c r="Y26" s="27"/>
      <c r="Z26" s="41"/>
      <c r="AA26" s="41"/>
      <c r="AD26" s="68"/>
      <c r="AE26" s="68"/>
      <c r="AF26" s="68"/>
      <c r="AG26" s="68"/>
      <c r="AH26" s="68"/>
      <c r="AI26" s="68"/>
      <c r="AJ26" s="68"/>
    </row>
    <row r="28" spans="2:36" s="10" customFormat="1" ht="15" customHeight="1">
      <c r="B28" s="44" t="s">
        <v>53</v>
      </c>
      <c r="C28" s="17"/>
      <c r="D28" s="92" t="s">
        <v>112</v>
      </c>
      <c r="E28" s="93"/>
      <c r="F28" s="93"/>
      <c r="G28" s="93"/>
      <c r="H28" s="94"/>
      <c r="I28" s="92" t="s">
        <v>113</v>
      </c>
      <c r="J28" s="93"/>
      <c r="K28" s="93"/>
      <c r="L28" s="93"/>
      <c r="M28" s="94"/>
      <c r="N28" s="92" t="s">
        <v>114</v>
      </c>
      <c r="O28" s="93"/>
      <c r="P28" s="93"/>
      <c r="Q28" s="93"/>
      <c r="R28" s="94"/>
      <c r="S28" s="92" t="s">
        <v>115</v>
      </c>
      <c r="T28" s="93"/>
      <c r="U28" s="93"/>
      <c r="V28" s="93"/>
      <c r="W28" s="94"/>
      <c r="X28" s="92" t="s">
        <v>18</v>
      </c>
      <c r="Y28" s="93"/>
      <c r="Z28" s="94"/>
      <c r="AA28" s="92" t="s">
        <v>19</v>
      </c>
      <c r="AB28" s="94"/>
      <c r="AD28" s="68"/>
      <c r="AE28" s="68"/>
      <c r="AF28" s="68"/>
      <c r="AG28" s="68"/>
      <c r="AH28" s="68"/>
      <c r="AI28" s="68"/>
      <c r="AJ28" s="68"/>
    </row>
    <row r="29" spans="2:36" s="10" customFormat="1" ht="15" customHeight="1">
      <c r="B29" s="95" t="s">
        <v>95</v>
      </c>
      <c r="C29" s="73" t="s">
        <v>109</v>
      </c>
      <c r="D29" s="80"/>
      <c r="E29" s="81"/>
      <c r="F29" s="81"/>
      <c r="G29" s="81"/>
      <c r="H29" s="82"/>
      <c r="I29" s="19" t="str">
        <f>IF(I30="","",IF(I30&gt;M30,"○","×"))</f>
        <v>○</v>
      </c>
      <c r="J29" s="20">
        <v>15</v>
      </c>
      <c r="K29" s="21" t="s">
        <v>43</v>
      </c>
      <c r="L29" s="20">
        <v>0</v>
      </c>
      <c r="M29" s="22"/>
      <c r="N29" s="19" t="str">
        <f>IF(N30="","",IF(N30&gt;R30,"○","×"))</f>
        <v>○</v>
      </c>
      <c r="O29" s="20">
        <v>15</v>
      </c>
      <c r="P29" s="21" t="s">
        <v>43</v>
      </c>
      <c r="Q29" s="20">
        <v>6</v>
      </c>
      <c r="R29" s="22"/>
      <c r="S29" s="19" t="str">
        <f>IF(S30="","",IF(S30&gt;W30,"○","×"))</f>
        <v>○</v>
      </c>
      <c r="T29" s="20">
        <v>15</v>
      </c>
      <c r="U29" s="21" t="s">
        <v>43</v>
      </c>
      <c r="V29" s="20">
        <v>5</v>
      </c>
      <c r="W29" s="22"/>
      <c r="X29" s="73">
        <f>IF(I29="","",COUNTIF(I29:W29,"○"))</f>
        <v>3</v>
      </c>
      <c r="Y29" s="89" t="s">
        <v>22</v>
      </c>
      <c r="Z29" s="70">
        <f>IF(I29="","",COUNTIF(I29:W29,"×"))</f>
        <v>0</v>
      </c>
      <c r="AA29" s="73">
        <f>IF(AD30="","",RANK(AD30,AD29:AD40))</f>
        <v>1</v>
      </c>
      <c r="AB29" s="70"/>
      <c r="AD29" s="68"/>
      <c r="AE29" s="68">
        <f>IF(J29="","",IF(J29&gt;L29,1,0))</f>
        <v>1</v>
      </c>
      <c r="AF29" s="68">
        <f>IF(J29="","",IF(J29&lt;L29,1,0))</f>
        <v>0</v>
      </c>
      <c r="AG29" s="68">
        <f>IF(O29="","",IF(O29&gt;Q29,1,0))</f>
        <v>1</v>
      </c>
      <c r="AH29" s="68">
        <f>IF(O29="","",IF(O29&lt;Q29,1,0))</f>
        <v>0</v>
      </c>
      <c r="AI29" s="68">
        <f>IF(T29="","",IF(T29&gt;V29,1,0))</f>
        <v>1</v>
      </c>
      <c r="AJ29" s="68">
        <f>IF(T29="","",IF(T29&lt;V29,1,0))</f>
        <v>0</v>
      </c>
    </row>
    <row r="30" spans="2:36" s="10" customFormat="1" ht="15" customHeight="1">
      <c r="B30" s="96"/>
      <c r="C30" s="74"/>
      <c r="D30" s="83"/>
      <c r="E30" s="84"/>
      <c r="F30" s="84"/>
      <c r="G30" s="84"/>
      <c r="H30" s="85"/>
      <c r="I30" s="76">
        <f>IF(J29="","",SUM(AE29:AE31))</f>
        <v>2</v>
      </c>
      <c r="J30" s="23">
        <v>15</v>
      </c>
      <c r="K30" s="21" t="s">
        <v>24</v>
      </c>
      <c r="L30" s="23">
        <v>0</v>
      </c>
      <c r="M30" s="78">
        <f>IF(J29="","",SUM(AF29:AF31))</f>
        <v>0</v>
      </c>
      <c r="N30" s="76">
        <f>IF(O29="","",SUM(AG29:AG31))</f>
        <v>2</v>
      </c>
      <c r="O30" s="23">
        <v>15</v>
      </c>
      <c r="P30" s="21" t="s">
        <v>24</v>
      </c>
      <c r="Q30" s="23">
        <v>5</v>
      </c>
      <c r="R30" s="78">
        <f>IF(O29="","",SUM(AH29:AH31))</f>
        <v>0</v>
      </c>
      <c r="S30" s="76">
        <f>IF(T29="","",SUM(AI29:AI31))</f>
        <v>2</v>
      </c>
      <c r="T30" s="23">
        <v>15</v>
      </c>
      <c r="U30" s="21" t="s">
        <v>24</v>
      </c>
      <c r="V30" s="23">
        <v>9</v>
      </c>
      <c r="W30" s="78">
        <f>IF(T29="","",SUM(AJ29:AJ31))</f>
        <v>0</v>
      </c>
      <c r="X30" s="74"/>
      <c r="Y30" s="90"/>
      <c r="Z30" s="71"/>
      <c r="AA30" s="74"/>
      <c r="AB30" s="71"/>
      <c r="AD30" s="69">
        <f>IF(X29="","",X29*1000+(S30+I30+N30)*100+((S30+I30+N30)-(W30+M30+R30))*10+((SUM(T29:T31)+SUM(J29:J31)+SUM(O29:O31))-(SUM(V29:V31)+SUM(L29:L31)+SUM(Q29:Q31))))</f>
        <v>3725</v>
      </c>
      <c r="AE30" s="68">
        <f>IF(J30="","",IF(J30&gt;L30,1,0))</f>
        <v>1</v>
      </c>
      <c r="AF30" s="68">
        <f>IF(J30="","",IF(J30&lt;L30,1,0))</f>
        <v>0</v>
      </c>
      <c r="AG30" s="68">
        <f>IF(O30="","",IF(O30&gt;Q30,1,0))</f>
        <v>1</v>
      </c>
      <c r="AH30" s="68">
        <f>IF(O30="","",IF(O30&lt;Q30,1,0))</f>
        <v>0</v>
      </c>
      <c r="AI30" s="68">
        <f>IF(T30="","",IF(T30&gt;V30,1,0))</f>
        <v>1</v>
      </c>
      <c r="AJ30" s="68">
        <f>IF(T30="","",IF(T30&lt;V30,1,0))</f>
        <v>0</v>
      </c>
    </row>
    <row r="31" spans="2:36" s="10" customFormat="1" ht="15" customHeight="1">
      <c r="B31" s="97"/>
      <c r="C31" s="75"/>
      <c r="D31" s="86"/>
      <c r="E31" s="87"/>
      <c r="F31" s="87"/>
      <c r="G31" s="87"/>
      <c r="H31" s="88"/>
      <c r="I31" s="77"/>
      <c r="J31" s="24"/>
      <c r="K31" s="21" t="s">
        <v>24</v>
      </c>
      <c r="L31" s="24"/>
      <c r="M31" s="79"/>
      <c r="N31" s="77"/>
      <c r="O31" s="24"/>
      <c r="P31" s="25" t="s">
        <v>24</v>
      </c>
      <c r="Q31" s="24"/>
      <c r="R31" s="79"/>
      <c r="S31" s="77"/>
      <c r="T31" s="24"/>
      <c r="U31" s="21" t="s">
        <v>24</v>
      </c>
      <c r="V31" s="24"/>
      <c r="W31" s="79"/>
      <c r="X31" s="75"/>
      <c r="Y31" s="91"/>
      <c r="Z31" s="72"/>
      <c r="AA31" s="75"/>
      <c r="AB31" s="72"/>
      <c r="AD31" s="68"/>
      <c r="AE31" s="68">
        <f>IF(J31="","",IF(J31&gt;L31,1,0))</f>
      </c>
      <c r="AF31" s="68">
        <f>IF(J31="","",IF(J31&lt;L31,1,0))</f>
      </c>
      <c r="AG31" s="68">
        <f>IF(O31="","",IF(O31&gt;Q31,1,0))</f>
      </c>
      <c r="AH31" s="68">
        <f>IF(O31="","",IF(O31&lt;Q31,1,0))</f>
      </c>
      <c r="AI31" s="68">
        <f>IF(T31="","",IF(T31&gt;V31,1,0))</f>
      </c>
      <c r="AJ31" s="68">
        <f>IF(T31="","",IF(T31&lt;V31,1,0))</f>
      </c>
    </row>
    <row r="32" spans="2:36" s="10" customFormat="1" ht="15" customHeight="1">
      <c r="B32" s="95" t="s">
        <v>96</v>
      </c>
      <c r="C32" s="129" t="s">
        <v>307</v>
      </c>
      <c r="D32" s="26" t="str">
        <f>IF(D33="","",IF(D33&gt;H33,"○","×"))</f>
        <v>×</v>
      </c>
      <c r="E32" s="27">
        <f>IF(L29="","",L29)</f>
        <v>0</v>
      </c>
      <c r="F32" s="21" t="s">
        <v>23</v>
      </c>
      <c r="G32" s="27">
        <f>IF(J29="","",J29)</f>
        <v>15</v>
      </c>
      <c r="H32" s="28"/>
      <c r="I32" s="120"/>
      <c r="J32" s="121"/>
      <c r="K32" s="121"/>
      <c r="L32" s="121"/>
      <c r="M32" s="122"/>
      <c r="N32" s="26" t="str">
        <f>IF(N33="","",IF(N33&gt;R33,"○","×"))</f>
        <v>×</v>
      </c>
      <c r="O32" s="23">
        <v>0</v>
      </c>
      <c r="P32" s="21" t="s">
        <v>26</v>
      </c>
      <c r="Q32" s="23">
        <v>15</v>
      </c>
      <c r="R32" s="28"/>
      <c r="S32" s="26" t="str">
        <f>IF(S33="","",IF(S33&gt;W33,"○","×"))</f>
        <v>×</v>
      </c>
      <c r="T32" s="23">
        <v>0</v>
      </c>
      <c r="U32" s="29" t="s">
        <v>44</v>
      </c>
      <c r="V32" s="23">
        <v>15</v>
      </c>
      <c r="W32" s="28"/>
      <c r="X32" s="73">
        <f>IF(D32="","",COUNTIF(D32:W34,"○"))</f>
        <v>0</v>
      </c>
      <c r="Y32" s="89" t="s">
        <v>22</v>
      </c>
      <c r="Z32" s="70">
        <f>IF(D32="","",COUNTIF(D32:W34,"×"))</f>
        <v>3</v>
      </c>
      <c r="AA32" s="73">
        <f>IF(AD33="","",RANK(AD33,AD29:AD40))</f>
        <v>4</v>
      </c>
      <c r="AB32" s="70"/>
      <c r="AD32" s="68"/>
      <c r="AE32" s="68">
        <f>IF(O32="","",IF(O32&gt;Q32,1,0))</f>
        <v>0</v>
      </c>
      <c r="AF32" s="68">
        <f>IF(O32="","",IF(O32&lt;Q32,1,0))</f>
        <v>1</v>
      </c>
      <c r="AG32" s="68">
        <f>IF(T32="","",IF(T32&gt;V32,1,0))</f>
        <v>0</v>
      </c>
      <c r="AH32" s="68">
        <f>IF(T32="","",IF(T32&lt;V32,1,0))</f>
        <v>1</v>
      </c>
      <c r="AI32" s="68"/>
      <c r="AJ32" s="68"/>
    </row>
    <row r="33" spans="2:36" s="10" customFormat="1" ht="15" customHeight="1">
      <c r="B33" s="96"/>
      <c r="C33" s="130"/>
      <c r="D33" s="107">
        <f>M30</f>
        <v>0</v>
      </c>
      <c r="E33" s="27">
        <f>IF(L30="","",L30)</f>
        <v>0</v>
      </c>
      <c r="F33" s="21" t="s">
        <v>45</v>
      </c>
      <c r="G33" s="27">
        <f>IF(J30="","",J30)</f>
        <v>15</v>
      </c>
      <c r="H33" s="78">
        <f>I30</f>
        <v>2</v>
      </c>
      <c r="I33" s="123"/>
      <c r="J33" s="124"/>
      <c r="K33" s="124"/>
      <c r="L33" s="124"/>
      <c r="M33" s="125"/>
      <c r="N33" s="76">
        <f>IF(O32="","",SUM(AE32:AE34))</f>
        <v>0</v>
      </c>
      <c r="O33" s="23">
        <v>0</v>
      </c>
      <c r="P33" s="21" t="s">
        <v>46</v>
      </c>
      <c r="Q33" s="23">
        <v>15</v>
      </c>
      <c r="R33" s="78">
        <f>IF(O32="","",SUM(AF32:AF34))</f>
        <v>2</v>
      </c>
      <c r="S33" s="76">
        <f>IF(T32="","",SUM(AG32:AG34))</f>
        <v>0</v>
      </c>
      <c r="T33" s="23">
        <v>0</v>
      </c>
      <c r="U33" s="21" t="s">
        <v>47</v>
      </c>
      <c r="V33" s="23">
        <v>15</v>
      </c>
      <c r="W33" s="78">
        <f>IF(T32="","",SUM(AH32:AH34))</f>
        <v>2</v>
      </c>
      <c r="X33" s="74"/>
      <c r="Y33" s="90"/>
      <c r="Z33" s="71"/>
      <c r="AA33" s="74"/>
      <c r="AB33" s="71"/>
      <c r="AD33" s="69">
        <f>IF(X32="","",X32*1000+(D33+S33+N33)*100+((D33+S33+N33)-(H33+W33+R33))*10+((SUM(E32:E34)+SUM(T32:T34)+SUM(O32:O34))-(SUM(G32:G34)+SUM(V32:V34)+SUM(Q32:Q34))))</f>
        <v>-150</v>
      </c>
      <c r="AE33" s="68">
        <f>IF(O33="","",IF(O33&gt;Q33,1,0))</f>
        <v>0</v>
      </c>
      <c r="AF33" s="68">
        <f>IF(O33="","",IF(O33&lt;Q33,1,0))</f>
        <v>1</v>
      </c>
      <c r="AG33" s="68">
        <f>IF(T33="","",IF(T33&gt;V33,1,0))</f>
        <v>0</v>
      </c>
      <c r="AH33" s="68">
        <f>IF(T33="","",IF(T33&lt;V33,1,0))</f>
        <v>1</v>
      </c>
      <c r="AI33" s="68"/>
      <c r="AJ33" s="68"/>
    </row>
    <row r="34" spans="2:36" s="10" customFormat="1" ht="15" customHeight="1">
      <c r="B34" s="97"/>
      <c r="C34" s="131"/>
      <c r="D34" s="108"/>
      <c r="E34" s="27">
        <f>IF(L31="","",L31)</f>
      </c>
      <c r="F34" s="21" t="s">
        <v>48</v>
      </c>
      <c r="G34" s="27">
        <f>IF(J31="","",J31)</f>
      </c>
      <c r="H34" s="79"/>
      <c r="I34" s="126"/>
      <c r="J34" s="127"/>
      <c r="K34" s="127"/>
      <c r="L34" s="127"/>
      <c r="M34" s="128"/>
      <c r="N34" s="77"/>
      <c r="O34" s="24"/>
      <c r="P34" s="21" t="s">
        <v>41</v>
      </c>
      <c r="Q34" s="24"/>
      <c r="R34" s="79"/>
      <c r="S34" s="77"/>
      <c r="T34" s="24"/>
      <c r="U34" s="21" t="s">
        <v>41</v>
      </c>
      <c r="V34" s="24"/>
      <c r="W34" s="79"/>
      <c r="X34" s="75"/>
      <c r="Y34" s="91"/>
      <c r="Z34" s="72"/>
      <c r="AA34" s="75"/>
      <c r="AB34" s="72"/>
      <c r="AD34" s="68"/>
      <c r="AE34" s="68">
        <f>IF(O34="","",IF(O34&gt;Q34,1,0))</f>
      </c>
      <c r="AF34" s="68">
        <f>IF(O34="","",IF(O34&lt;Q34,1,0))</f>
      </c>
      <c r="AG34" s="68">
        <f>IF(T34="","",IF(T34&gt;V34,1,0))</f>
      </c>
      <c r="AH34" s="68">
        <f>IF(T34="","",IF(T34&lt;V34,1,0))</f>
      </c>
      <c r="AI34" s="68"/>
      <c r="AJ34" s="68"/>
    </row>
    <row r="35" spans="2:36" s="10" customFormat="1" ht="15" customHeight="1">
      <c r="B35" s="95" t="s">
        <v>97</v>
      </c>
      <c r="C35" s="73" t="s">
        <v>110</v>
      </c>
      <c r="D35" s="26" t="str">
        <f>IF(D36="","",IF(D36&gt;H36,"○","×"))</f>
        <v>×</v>
      </c>
      <c r="E35" s="30">
        <f>IF(Q29="","",Q29)</f>
        <v>6</v>
      </c>
      <c r="F35" s="29" t="s">
        <v>49</v>
      </c>
      <c r="G35" s="30">
        <f>IF(O29="","",O29)</f>
        <v>15</v>
      </c>
      <c r="H35" s="28"/>
      <c r="I35" s="26" t="str">
        <f>IF(I36="","",IF(I36&gt;M36,"○","×"))</f>
        <v>○</v>
      </c>
      <c r="J35" s="23">
        <f>IF(Q32="","",Q32)</f>
        <v>15</v>
      </c>
      <c r="K35" s="21" t="s">
        <v>40</v>
      </c>
      <c r="L35" s="23">
        <f>IF(O32="","",O32)</f>
        <v>0</v>
      </c>
      <c r="M35" s="28"/>
      <c r="N35" s="120"/>
      <c r="O35" s="121"/>
      <c r="P35" s="121"/>
      <c r="Q35" s="121"/>
      <c r="R35" s="122"/>
      <c r="S35" s="26" t="str">
        <f>IF(S36="","",IF(S36&gt;W36,"○","×"))</f>
        <v>×</v>
      </c>
      <c r="T35" s="23">
        <v>9</v>
      </c>
      <c r="U35" s="29" t="s">
        <v>26</v>
      </c>
      <c r="V35" s="23">
        <v>15</v>
      </c>
      <c r="W35" s="28"/>
      <c r="X35" s="73">
        <f>IF(D35="","",COUNTIF(D35:W37,"○"))</f>
        <v>1</v>
      </c>
      <c r="Y35" s="89" t="s">
        <v>22</v>
      </c>
      <c r="Z35" s="70">
        <f>IF(D35="","",COUNTIF(D35:W37,"×"))</f>
        <v>2</v>
      </c>
      <c r="AA35" s="73">
        <f>IF(AD36="","",RANK(AD36,AD29:AD40))</f>
        <v>3</v>
      </c>
      <c r="AB35" s="70"/>
      <c r="AD35" s="68"/>
      <c r="AE35" s="68">
        <f>IF(T35="","",IF(T35&gt;V35,1,0))</f>
        <v>0</v>
      </c>
      <c r="AF35" s="68">
        <f>IF(T35="","",IF(T35&lt;V35,1,0))</f>
        <v>1</v>
      </c>
      <c r="AG35" s="68"/>
      <c r="AH35" s="68"/>
      <c r="AI35" s="68"/>
      <c r="AJ35" s="68"/>
    </row>
    <row r="36" spans="2:36" s="10" customFormat="1" ht="15" customHeight="1">
      <c r="B36" s="96"/>
      <c r="C36" s="74"/>
      <c r="D36" s="107">
        <f>R30</f>
        <v>0</v>
      </c>
      <c r="E36" s="27">
        <f>IF(Q30="","",Q30)</f>
        <v>5</v>
      </c>
      <c r="F36" s="21" t="s">
        <v>26</v>
      </c>
      <c r="G36" s="27">
        <f>IF(O30="","",O30)</f>
        <v>15</v>
      </c>
      <c r="H36" s="71">
        <f>N30</f>
        <v>2</v>
      </c>
      <c r="I36" s="76">
        <f>R33</f>
        <v>2</v>
      </c>
      <c r="J36" s="23">
        <f>IF(Q33="","",Q33)</f>
        <v>15</v>
      </c>
      <c r="K36" s="21" t="s">
        <v>26</v>
      </c>
      <c r="L36" s="23">
        <f>IF(O33="","",O33)</f>
        <v>0</v>
      </c>
      <c r="M36" s="78">
        <f>N33</f>
        <v>0</v>
      </c>
      <c r="N36" s="123"/>
      <c r="O36" s="124"/>
      <c r="P36" s="124"/>
      <c r="Q36" s="124"/>
      <c r="R36" s="125"/>
      <c r="S36" s="76">
        <f>IF(T35="","",SUM(AE35:AE37))</f>
        <v>0</v>
      </c>
      <c r="T36" s="23">
        <v>4</v>
      </c>
      <c r="U36" s="21" t="s">
        <v>26</v>
      </c>
      <c r="V36" s="23">
        <v>15</v>
      </c>
      <c r="W36" s="78">
        <f>IF(T35="","",SUM(AF35:AF37))</f>
        <v>2</v>
      </c>
      <c r="X36" s="74"/>
      <c r="Y36" s="90"/>
      <c r="Z36" s="71"/>
      <c r="AA36" s="74"/>
      <c r="AB36" s="71"/>
      <c r="AD36" s="69">
        <f>IF(X35="","",X35*1000+(D36+I36+S36)*100+((D36+I36+S36)-(H36+M36+W36))*10+((SUM(E35:E37)+SUM(J35:J37)+SUM(T35:T37))-(SUM(G35:G37)+SUM(L35:L37)+SUM(V35:V37))))</f>
        <v>1174</v>
      </c>
      <c r="AE36" s="68">
        <f>IF(T36="","",IF(T36&gt;V36,1,0))</f>
        <v>0</v>
      </c>
      <c r="AF36" s="68">
        <f>IF(T36="","",IF(T36&lt;V36,1,0))</f>
        <v>1</v>
      </c>
      <c r="AG36" s="68"/>
      <c r="AH36" s="68"/>
      <c r="AI36" s="68"/>
      <c r="AJ36" s="68"/>
    </row>
    <row r="37" spans="2:36" s="10" customFormat="1" ht="15" customHeight="1">
      <c r="B37" s="97"/>
      <c r="C37" s="75"/>
      <c r="D37" s="108"/>
      <c r="E37" s="31">
        <f>IF(Q31="","",Q31)</f>
      </c>
      <c r="F37" s="21" t="s">
        <v>26</v>
      </c>
      <c r="G37" s="27">
        <f>IF(O31="","",O31)</f>
      </c>
      <c r="H37" s="72"/>
      <c r="I37" s="77"/>
      <c r="J37" s="24">
        <f>IF(Q34="","",Q34)</f>
      </c>
      <c r="K37" s="21" t="s">
        <v>26</v>
      </c>
      <c r="L37" s="24">
        <f>IF(O34="","",O34)</f>
      </c>
      <c r="M37" s="79"/>
      <c r="N37" s="126"/>
      <c r="O37" s="127"/>
      <c r="P37" s="127"/>
      <c r="Q37" s="127"/>
      <c r="R37" s="128"/>
      <c r="S37" s="77"/>
      <c r="T37" s="24"/>
      <c r="U37" s="25" t="s">
        <v>26</v>
      </c>
      <c r="V37" s="24"/>
      <c r="W37" s="79"/>
      <c r="X37" s="75"/>
      <c r="Y37" s="91"/>
      <c r="Z37" s="72"/>
      <c r="AA37" s="75"/>
      <c r="AB37" s="72"/>
      <c r="AD37" s="68"/>
      <c r="AE37" s="68">
        <f>IF(T37="","",IF(T37&gt;V37,1,0))</f>
      </c>
      <c r="AF37" s="68">
        <f>IF(T37="","",IF(T37&lt;V37,1,0))</f>
      </c>
      <c r="AG37" s="68"/>
      <c r="AH37" s="68"/>
      <c r="AI37" s="68"/>
      <c r="AJ37" s="68"/>
    </row>
    <row r="38" spans="2:36" s="10" customFormat="1" ht="15" customHeight="1">
      <c r="B38" s="95" t="s">
        <v>96</v>
      </c>
      <c r="C38" s="73" t="s">
        <v>111</v>
      </c>
      <c r="D38" s="26" t="str">
        <f>IF(D39="","",IF(D39&gt;H39,"○","×"))</f>
        <v>×</v>
      </c>
      <c r="E38" s="27">
        <f>IF(V29="","",V29)</f>
        <v>5</v>
      </c>
      <c r="F38" s="29" t="s">
        <v>26</v>
      </c>
      <c r="G38" s="30">
        <f>IF(T29="","",T29)</f>
        <v>15</v>
      </c>
      <c r="H38" s="28"/>
      <c r="I38" s="26" t="str">
        <f>IF(I39="","",IF(I39&gt;M39,"○","×"))</f>
        <v>○</v>
      </c>
      <c r="J38" s="23">
        <f>IF(V32="","",V32)</f>
        <v>15</v>
      </c>
      <c r="K38" s="29" t="s">
        <v>50</v>
      </c>
      <c r="L38" s="23">
        <f>IF(T32="","",T32)</f>
        <v>0</v>
      </c>
      <c r="M38" s="28"/>
      <c r="N38" s="26" t="str">
        <f>IF(N39="","",IF(N39&gt;R39,"○","×"))</f>
        <v>○</v>
      </c>
      <c r="O38" s="23">
        <f>IF(V35="","",V35)</f>
        <v>15</v>
      </c>
      <c r="P38" s="21" t="s">
        <v>51</v>
      </c>
      <c r="Q38" s="23">
        <f>IF(T35="","",T35)</f>
        <v>9</v>
      </c>
      <c r="R38" s="28"/>
      <c r="S38" s="120"/>
      <c r="T38" s="121"/>
      <c r="U38" s="121"/>
      <c r="V38" s="121"/>
      <c r="W38" s="122"/>
      <c r="X38" s="73">
        <f>IF(D38="","",COUNTIF(D38:R38,"○"))</f>
        <v>2</v>
      </c>
      <c r="Y38" s="89" t="s">
        <v>22</v>
      </c>
      <c r="Z38" s="70">
        <f>IF(D38="","",COUNTIF(D38:R38,"×"))</f>
        <v>1</v>
      </c>
      <c r="AA38" s="73">
        <f>IF(AD39="","",RANK(AD39,AD29:AD40))</f>
        <v>2</v>
      </c>
      <c r="AB38" s="70"/>
      <c r="AD38" s="68"/>
      <c r="AE38" s="68"/>
      <c r="AF38" s="68"/>
      <c r="AG38" s="68"/>
      <c r="AH38" s="68"/>
      <c r="AI38" s="68"/>
      <c r="AJ38" s="68"/>
    </row>
    <row r="39" spans="2:36" s="10" customFormat="1" ht="15" customHeight="1">
      <c r="B39" s="96"/>
      <c r="C39" s="74"/>
      <c r="D39" s="107">
        <f>W30</f>
        <v>0</v>
      </c>
      <c r="E39" s="27">
        <f>IF(V30="","",V30)</f>
        <v>9</v>
      </c>
      <c r="F39" s="21" t="s">
        <v>41</v>
      </c>
      <c r="G39" s="27">
        <f>IF(T30="","",T30)</f>
        <v>15</v>
      </c>
      <c r="H39" s="78">
        <f>S30</f>
        <v>2</v>
      </c>
      <c r="I39" s="76">
        <f>W33</f>
        <v>2</v>
      </c>
      <c r="J39" s="23">
        <f>IF(V33="","",V33)</f>
        <v>15</v>
      </c>
      <c r="K39" s="21" t="s">
        <v>26</v>
      </c>
      <c r="L39" s="23">
        <f>IF(T33="","",T33)</f>
        <v>0</v>
      </c>
      <c r="M39" s="78">
        <f>S33</f>
        <v>0</v>
      </c>
      <c r="N39" s="76">
        <f>W36</f>
        <v>2</v>
      </c>
      <c r="O39" s="23">
        <f>IF(V36="","",V36)</f>
        <v>15</v>
      </c>
      <c r="P39" s="21" t="s">
        <v>26</v>
      </c>
      <c r="Q39" s="23">
        <f>IF(T36="","",T36)</f>
        <v>4</v>
      </c>
      <c r="R39" s="78">
        <f>S36</f>
        <v>0</v>
      </c>
      <c r="S39" s="123"/>
      <c r="T39" s="124"/>
      <c r="U39" s="124"/>
      <c r="V39" s="124"/>
      <c r="W39" s="125"/>
      <c r="X39" s="74"/>
      <c r="Y39" s="90"/>
      <c r="Z39" s="71"/>
      <c r="AA39" s="74"/>
      <c r="AB39" s="71"/>
      <c r="AD39" s="69">
        <f>IF(X38="","",X38*1000+(D39+I39+N39)*100+((D39+I39+N39)-(H39+M39+R39))*10+((SUM(E38:E40)+SUM(J38:J40)+SUM(O38:O40))-(SUM(G38:G40)+SUM(L38:L40)+SUM(Q38:Q40))))</f>
        <v>2451</v>
      </c>
      <c r="AE39" s="68"/>
      <c r="AF39" s="68"/>
      <c r="AG39" s="68"/>
      <c r="AH39" s="68"/>
      <c r="AI39" s="68"/>
      <c r="AJ39" s="68"/>
    </row>
    <row r="40" spans="2:36" s="32" customFormat="1" ht="15" customHeight="1">
      <c r="B40" s="97"/>
      <c r="C40" s="75"/>
      <c r="D40" s="108"/>
      <c r="E40" s="31">
        <f>IF(V31="","",V31)</f>
      </c>
      <c r="F40" s="25" t="s">
        <v>26</v>
      </c>
      <c r="G40" s="31">
        <f>IF(T31="","",T31)</f>
      </c>
      <c r="H40" s="79"/>
      <c r="I40" s="77"/>
      <c r="J40" s="23">
        <f>IF(V34="","",V34)</f>
      </c>
      <c r="K40" s="25" t="s">
        <v>26</v>
      </c>
      <c r="L40" s="23">
        <f>IF(T34="","",T34)</f>
      </c>
      <c r="M40" s="79"/>
      <c r="N40" s="77"/>
      <c r="O40" s="24">
        <f>IF(V37="","",V37)</f>
      </c>
      <c r="P40" s="25" t="s">
        <v>26</v>
      </c>
      <c r="Q40" s="24">
        <f>IF(T37="","",T37)</f>
      </c>
      <c r="R40" s="79"/>
      <c r="S40" s="126"/>
      <c r="T40" s="127"/>
      <c r="U40" s="127"/>
      <c r="V40" s="127"/>
      <c r="W40" s="128"/>
      <c r="X40" s="75"/>
      <c r="Y40" s="91"/>
      <c r="Z40" s="72"/>
      <c r="AA40" s="75"/>
      <c r="AB40" s="72"/>
      <c r="AC40" s="10"/>
      <c r="AD40" s="68"/>
      <c r="AE40" s="68"/>
      <c r="AF40" s="68"/>
      <c r="AG40" s="68"/>
      <c r="AH40" s="68"/>
      <c r="AI40" s="68"/>
      <c r="AJ40" s="68"/>
    </row>
    <row r="41" spans="10:12" ht="13.5">
      <c r="J41" s="16"/>
      <c r="L41" s="16"/>
    </row>
    <row r="43" spans="2:3" ht="15.75" customHeight="1">
      <c r="B43" t="s">
        <v>9</v>
      </c>
      <c r="C43" s="3"/>
    </row>
    <row r="44" spans="2:36" s="10" customFormat="1" ht="15" customHeight="1">
      <c r="B44" s="44" t="s">
        <v>67</v>
      </c>
      <c r="C44" s="17"/>
      <c r="D44" s="92"/>
      <c r="E44" s="93"/>
      <c r="F44" s="93"/>
      <c r="G44" s="93"/>
      <c r="H44" s="94"/>
      <c r="I44" s="92"/>
      <c r="J44" s="93"/>
      <c r="K44" s="93"/>
      <c r="L44" s="93"/>
      <c r="M44" s="94"/>
      <c r="N44" s="92"/>
      <c r="O44" s="93"/>
      <c r="P44" s="93"/>
      <c r="Q44" s="93"/>
      <c r="R44" s="94"/>
      <c r="S44" s="18"/>
      <c r="T44" s="36" t="s">
        <v>18</v>
      </c>
      <c r="U44" s="36"/>
      <c r="V44" s="92" t="s">
        <v>19</v>
      </c>
      <c r="W44" s="94"/>
      <c r="AA44" s="23"/>
      <c r="AD44" s="68"/>
      <c r="AE44" s="68"/>
      <c r="AF44" s="68"/>
      <c r="AG44" s="68"/>
      <c r="AH44" s="68"/>
      <c r="AI44" s="68"/>
      <c r="AJ44" s="68"/>
    </row>
    <row r="45" spans="2:36" s="10" customFormat="1" ht="15" customHeight="1" hidden="1">
      <c r="B45" s="135"/>
      <c r="C45" s="138"/>
      <c r="D45" s="111"/>
      <c r="E45" s="112"/>
      <c r="F45" s="112"/>
      <c r="G45" s="112"/>
      <c r="H45" s="113"/>
      <c r="I45" s="37">
        <f>IF(I46="","",IF(I46&gt;M46,"○","×"))</f>
      </c>
      <c r="J45" s="30"/>
      <c r="K45" s="21" t="s">
        <v>55</v>
      </c>
      <c r="L45" s="30"/>
      <c r="M45" s="38"/>
      <c r="N45" s="19">
        <f>IF(N46="","",IF(N46&gt;R46,"○","×"))</f>
      </c>
      <c r="O45" s="30"/>
      <c r="P45" s="21" t="s">
        <v>55</v>
      </c>
      <c r="Q45" s="30"/>
      <c r="R45" s="38"/>
      <c r="S45" s="104">
        <f>IF(I45="","",COUNTIF(I45:R45,"○"))</f>
      </c>
      <c r="T45" s="98" t="s">
        <v>22</v>
      </c>
      <c r="U45" s="101">
        <f>IF(I45="","",COUNTIF(I45:R45,"×"))</f>
      </c>
      <c r="V45" s="104">
        <f>IF(AD46="","",RANK(AD46,AD45:AD53))</f>
      </c>
      <c r="W45" s="101"/>
      <c r="X45" s="27"/>
      <c r="Y45" s="27"/>
      <c r="Z45" s="23"/>
      <c r="AA45" s="23"/>
      <c r="AD45" s="68"/>
      <c r="AE45" s="68">
        <f>IF(J45="","",IF(J45&gt;L45,1,0))</f>
      </c>
      <c r="AF45" s="68">
        <f>IF(L45="","",IF(J45&lt;L45,1,0))</f>
      </c>
      <c r="AG45" s="68">
        <f>IF(O45="","",IF(O45&gt;Q45,1,0))</f>
      </c>
      <c r="AH45" s="68">
        <f>IF(Q45="","",IF(O45&lt;Q45,1,0))</f>
      </c>
      <c r="AI45" s="68"/>
      <c r="AJ45" s="68"/>
    </row>
    <row r="46" spans="2:36" s="10" customFormat="1" ht="15" customHeight="1" hidden="1">
      <c r="B46" s="136"/>
      <c r="C46" s="139"/>
      <c r="D46" s="114"/>
      <c r="E46" s="115"/>
      <c r="F46" s="115"/>
      <c r="G46" s="115"/>
      <c r="H46" s="116"/>
      <c r="I46" s="107">
        <f>IF(J45="","",SUM(AE45:AE47))</f>
      </c>
      <c r="J46" s="27"/>
      <c r="K46" s="21" t="s">
        <v>24</v>
      </c>
      <c r="L46" s="27"/>
      <c r="M46" s="109">
        <f>IF(L45="","",SUM(AF45:AF47))</f>
      </c>
      <c r="N46" s="107">
        <f>IF(O45="","",SUM(AG45:AG47))</f>
      </c>
      <c r="O46" s="39"/>
      <c r="P46" s="21" t="s">
        <v>24</v>
      </c>
      <c r="Q46" s="39"/>
      <c r="R46" s="109">
        <f>IF(Q45="","",SUM(AH45:AH47))</f>
      </c>
      <c r="S46" s="105"/>
      <c r="T46" s="99"/>
      <c r="U46" s="102"/>
      <c r="V46" s="105"/>
      <c r="W46" s="102"/>
      <c r="X46" s="27"/>
      <c r="Y46" s="27"/>
      <c r="Z46" s="23"/>
      <c r="AA46" s="23"/>
      <c r="AD46" s="68">
        <f>IF(S45="","",S45*1000+(I46+N46)*100+((I46+N46)-(M46+R46))*10+((SUM(J45:J47)+SUM(O45:O47))-(SUM(L45:L47)+SUM(Q45:Q47))))</f>
      </c>
      <c r="AE46" s="68">
        <f>IF(J46="","",IF(J46&gt;L46,1,0))</f>
      </c>
      <c r="AF46" s="68">
        <f>IF(L46="","",IF(J46&lt;L46,1,0))</f>
      </c>
      <c r="AG46" s="68">
        <f>IF(O46="","",IF(O46&gt;Q46,1,0))</f>
      </c>
      <c r="AH46" s="68">
        <f>IF(Q46="","",IF(O46&lt;Q46,1,0))</f>
      </c>
      <c r="AI46" s="68"/>
      <c r="AJ46" s="68"/>
    </row>
    <row r="47" spans="2:36" s="10" customFormat="1" ht="15" customHeight="1" hidden="1">
      <c r="B47" s="137"/>
      <c r="C47" s="140"/>
      <c r="D47" s="117"/>
      <c r="E47" s="118"/>
      <c r="F47" s="118"/>
      <c r="G47" s="118"/>
      <c r="H47" s="119"/>
      <c r="I47" s="108"/>
      <c r="J47" s="31"/>
      <c r="K47" s="21" t="s">
        <v>24</v>
      </c>
      <c r="L47" s="31"/>
      <c r="M47" s="110"/>
      <c r="N47" s="108"/>
      <c r="O47" s="40"/>
      <c r="P47" s="21" t="s">
        <v>24</v>
      </c>
      <c r="Q47" s="40"/>
      <c r="R47" s="110"/>
      <c r="S47" s="106"/>
      <c r="T47" s="100"/>
      <c r="U47" s="103"/>
      <c r="V47" s="106"/>
      <c r="W47" s="103"/>
      <c r="X47" s="27"/>
      <c r="Y47" s="27"/>
      <c r="Z47" s="41"/>
      <c r="AA47" s="41"/>
      <c r="AD47" s="68"/>
      <c r="AE47" s="68">
        <f>IF(J47="","",IF(J47&gt;L47,1,0))</f>
      </c>
      <c r="AF47" s="68">
        <f>IF(L47="","",IF(J47&lt;L47,1,0))</f>
      </c>
      <c r="AG47" s="68">
        <f>IF(O47="","",IF(O47&gt;Q47,1,0))</f>
      </c>
      <c r="AH47" s="68">
        <f>IF(Q47="","",IF(O47&lt;Q47,1,0))</f>
      </c>
      <c r="AI47" s="68"/>
      <c r="AJ47" s="68"/>
    </row>
    <row r="48" spans="2:36" s="10" customFormat="1" ht="15" customHeight="1" hidden="1">
      <c r="B48" s="135"/>
      <c r="C48" s="138"/>
      <c r="D48" s="37">
        <f>IF(E48="","",IF(D49&gt;H49,"○","×"))</f>
      </c>
      <c r="E48" s="30">
        <f>IF(L45="","",L45)</f>
      </c>
      <c r="F48" s="29" t="s">
        <v>24</v>
      </c>
      <c r="G48" s="30">
        <f>IF(J45="","",J45)</f>
      </c>
      <c r="H48" s="42"/>
      <c r="I48" s="111"/>
      <c r="J48" s="112"/>
      <c r="K48" s="112"/>
      <c r="L48" s="112"/>
      <c r="M48" s="113"/>
      <c r="N48" s="37">
        <f>IF(O48="","",IF(N49&gt;R49,"○","×"))</f>
      </c>
      <c r="O48" s="30"/>
      <c r="P48" s="29" t="s">
        <v>24</v>
      </c>
      <c r="Q48" s="30"/>
      <c r="R48" s="43"/>
      <c r="S48" s="104">
        <f>IF(D48="","",COUNTIF(D48:R50,"○"))</f>
      </c>
      <c r="T48" s="98" t="s">
        <v>22</v>
      </c>
      <c r="U48" s="101">
        <f>IF(D48="","",COUNTIF(D48:R50,"×"))</f>
      </c>
      <c r="V48" s="104">
        <f>IF(AD49="","",RANK(AD49,AD45:AD53))</f>
      </c>
      <c r="W48" s="101"/>
      <c r="X48" s="27"/>
      <c r="Y48" s="27"/>
      <c r="Z48" s="41"/>
      <c r="AA48" s="41"/>
      <c r="AD48" s="68"/>
      <c r="AE48" s="68">
        <f>IF(O48="","",IF(O48&gt;Q48,1,0))</f>
      </c>
      <c r="AF48" s="68">
        <f>IF(Q48="","",IF(O48&lt;Q48,1,0))</f>
      </c>
      <c r="AG48" s="68"/>
      <c r="AH48" s="68"/>
      <c r="AI48" s="68"/>
      <c r="AJ48" s="68"/>
    </row>
    <row r="49" spans="2:36" s="10" customFormat="1" ht="15" customHeight="1" hidden="1">
      <c r="B49" s="136"/>
      <c r="C49" s="139"/>
      <c r="D49" s="107">
        <f>M46</f>
      </c>
      <c r="E49" s="27">
        <f>IF(L46="","",L46)</f>
      </c>
      <c r="F49" s="21" t="s">
        <v>24</v>
      </c>
      <c r="G49" s="27">
        <f>IF(J46="","",J46)</f>
      </c>
      <c r="H49" s="109">
        <f>I46</f>
      </c>
      <c r="I49" s="114"/>
      <c r="J49" s="115"/>
      <c r="K49" s="115"/>
      <c r="L49" s="115"/>
      <c r="M49" s="116"/>
      <c r="N49" s="107">
        <f>IF(O48="","",SUM(AE48:AE50))</f>
      </c>
      <c r="O49" s="27"/>
      <c r="P49" s="21" t="s">
        <v>26</v>
      </c>
      <c r="Q49" s="27"/>
      <c r="R49" s="109">
        <f>IF(Q48="","",SUM(AF48:AF50))</f>
      </c>
      <c r="S49" s="105"/>
      <c r="T49" s="99"/>
      <c r="U49" s="102"/>
      <c r="V49" s="105"/>
      <c r="W49" s="102"/>
      <c r="X49" s="27"/>
      <c r="Y49" s="27"/>
      <c r="Z49" s="41"/>
      <c r="AA49" s="41"/>
      <c r="AD49" s="68">
        <f>IF(S48="","",S48*1000+(D49+N49)*100+((D49+N49)-(H49+R49))*10+((SUM(E48:E50)+SUM(O48:O50))-(SUM(G48:G50)+SUM(Q48:Q50))))</f>
      </c>
      <c r="AE49" s="68">
        <f>IF(O49="","",IF(O49&gt;Q49,1,0))</f>
      </c>
      <c r="AF49" s="68">
        <f>IF(Q49="","",IF(O49&lt;Q49,1,0))</f>
      </c>
      <c r="AG49" s="68"/>
      <c r="AH49" s="68"/>
      <c r="AI49" s="68"/>
      <c r="AJ49" s="68"/>
    </row>
    <row r="50" spans="2:36" s="10" customFormat="1" ht="15" customHeight="1" hidden="1">
      <c r="B50" s="137"/>
      <c r="C50" s="140"/>
      <c r="D50" s="108"/>
      <c r="E50" s="31">
        <f>IF(L47="","",L47)</f>
      </c>
      <c r="F50" s="25" t="s">
        <v>24</v>
      </c>
      <c r="G50" s="31">
        <f>IF(J47="","",J47)</f>
      </c>
      <c r="H50" s="110"/>
      <c r="I50" s="117"/>
      <c r="J50" s="118"/>
      <c r="K50" s="118"/>
      <c r="L50" s="118"/>
      <c r="M50" s="119"/>
      <c r="N50" s="108"/>
      <c r="O50" s="31"/>
      <c r="P50" s="21" t="s">
        <v>24</v>
      </c>
      <c r="Q50" s="31"/>
      <c r="R50" s="110"/>
      <c r="S50" s="106"/>
      <c r="T50" s="100"/>
      <c r="U50" s="103"/>
      <c r="V50" s="106"/>
      <c r="W50" s="103"/>
      <c r="X50" s="27"/>
      <c r="Y50" s="27"/>
      <c r="Z50" s="41"/>
      <c r="AA50" s="41"/>
      <c r="AD50" s="68"/>
      <c r="AE50" s="68">
        <f>IF(O50="","",IF(O50&gt;Q50,1,0))</f>
      </c>
      <c r="AF50" s="68">
        <f>IF(Q50="","",IF(O50&lt;Q50,1,0))</f>
      </c>
      <c r="AG50" s="68"/>
      <c r="AH50" s="68"/>
      <c r="AI50" s="68"/>
      <c r="AJ50" s="68"/>
    </row>
    <row r="51" spans="2:36" s="10" customFormat="1" ht="15" customHeight="1" hidden="1">
      <c r="B51" s="135"/>
      <c r="C51" s="138"/>
      <c r="D51" s="37">
        <f>IF(E51="","",IF(D52&gt;H52,"○","×"))</f>
      </c>
      <c r="E51" s="30">
        <f>IF(Q45="","",Q45)</f>
      </c>
      <c r="F51" s="29" t="s">
        <v>56</v>
      </c>
      <c r="G51" s="30">
        <f>IF(O45="","",O45)</f>
      </c>
      <c r="H51" s="43"/>
      <c r="I51" s="37">
        <f>IF(J51="","",IF(I52&gt;M52,"○","×"))</f>
      </c>
      <c r="J51" s="30">
        <f>IF(Q48="","",Q48)</f>
      </c>
      <c r="K51" s="21" t="s">
        <v>56</v>
      </c>
      <c r="L51" s="30">
        <f>IF(O48="","",O48)</f>
      </c>
      <c r="M51" s="43"/>
      <c r="N51" s="111"/>
      <c r="O51" s="112"/>
      <c r="P51" s="112"/>
      <c r="Q51" s="112"/>
      <c r="R51" s="113"/>
      <c r="S51" s="104">
        <f>IF(D51="","",COUNTIF(D51:M51,"○"))</f>
      </c>
      <c r="T51" s="98" t="s">
        <v>22</v>
      </c>
      <c r="U51" s="101">
        <f>IF(D51="","",COUNTIF(D51:M51,"×"))</f>
      </c>
      <c r="V51" s="104">
        <f>IF(AD52="","",RANK(AD52,AD45:AD53))</f>
      </c>
      <c r="W51" s="101"/>
      <c r="X51" s="27"/>
      <c r="Y51" s="27"/>
      <c r="Z51" s="41"/>
      <c r="AA51" s="41"/>
      <c r="AD51" s="68"/>
      <c r="AE51" s="68"/>
      <c r="AF51" s="68"/>
      <c r="AG51" s="68"/>
      <c r="AH51" s="68"/>
      <c r="AI51" s="68"/>
      <c r="AJ51" s="68"/>
    </row>
    <row r="52" spans="2:36" s="10" customFormat="1" ht="15" customHeight="1" hidden="1">
      <c r="B52" s="136"/>
      <c r="C52" s="139"/>
      <c r="D52" s="107">
        <f>R46</f>
      </c>
      <c r="E52" s="27">
        <f>IF(Q46="","",Q46)</f>
      </c>
      <c r="F52" s="21" t="s">
        <v>57</v>
      </c>
      <c r="G52" s="27">
        <f>IF(O46="","",O46)</f>
      </c>
      <c r="H52" s="109">
        <f>N46</f>
      </c>
      <c r="I52" s="107">
        <f>R49</f>
      </c>
      <c r="J52" s="27">
        <f>IF(Q49="","",Q49)</f>
      </c>
      <c r="K52" s="21" t="s">
        <v>29</v>
      </c>
      <c r="L52" s="39">
        <f>IF(O49="","",O49)</f>
      </c>
      <c r="M52" s="109">
        <f>N49</f>
      </c>
      <c r="N52" s="114"/>
      <c r="O52" s="115"/>
      <c r="P52" s="115"/>
      <c r="Q52" s="115"/>
      <c r="R52" s="116"/>
      <c r="S52" s="105"/>
      <c r="T52" s="99"/>
      <c r="U52" s="102"/>
      <c r="V52" s="105"/>
      <c r="W52" s="102"/>
      <c r="X52" s="27"/>
      <c r="Y52" s="27"/>
      <c r="Z52" s="41"/>
      <c r="AA52" s="41"/>
      <c r="AD52" s="68">
        <f>IF(S51="","",S51*1000+(D52+I52)*100+((D52+I52)-(H52+M52))*10+((SUM(E51:E53)+SUM(J51:J53))-(SUM(G51:G53)+SUM(L51:L53))))</f>
      </c>
      <c r="AE52" s="68"/>
      <c r="AF52" s="68"/>
      <c r="AG52" s="68"/>
      <c r="AH52" s="68"/>
      <c r="AI52" s="68"/>
      <c r="AJ52" s="68"/>
    </row>
    <row r="53" spans="2:36" s="10" customFormat="1" ht="15" customHeight="1" hidden="1">
      <c r="B53" s="137"/>
      <c r="C53" s="140"/>
      <c r="D53" s="108"/>
      <c r="E53" s="31">
        <f>IF(Q47="","",Q47)</f>
      </c>
      <c r="F53" s="25" t="s">
        <v>57</v>
      </c>
      <c r="G53" s="31">
        <f>IF(O47="","",O47)</f>
      </c>
      <c r="H53" s="110"/>
      <c r="I53" s="108"/>
      <c r="J53" s="31">
        <f>IF(Q50="","",Q50)</f>
      </c>
      <c r="K53" s="21" t="s">
        <v>57</v>
      </c>
      <c r="L53" s="40">
        <f>IF(O50="","",O50)</f>
      </c>
      <c r="M53" s="110"/>
      <c r="N53" s="117"/>
      <c r="O53" s="118"/>
      <c r="P53" s="118"/>
      <c r="Q53" s="118"/>
      <c r="R53" s="119"/>
      <c r="S53" s="106"/>
      <c r="T53" s="100"/>
      <c r="U53" s="103"/>
      <c r="V53" s="106"/>
      <c r="W53" s="103"/>
      <c r="X53" s="27"/>
      <c r="Y53" s="27"/>
      <c r="Z53" s="41"/>
      <c r="AA53" s="41"/>
      <c r="AD53" s="68"/>
      <c r="AE53" s="68"/>
      <c r="AF53" s="68"/>
      <c r="AG53" s="68"/>
      <c r="AH53" s="68"/>
      <c r="AI53" s="68"/>
      <c r="AJ53" s="68"/>
    </row>
    <row r="54" spans="2:36" s="32" customFormat="1" ht="15" customHeight="1">
      <c r="B54" s="45"/>
      <c r="C54" s="45"/>
      <c r="E54" s="35"/>
      <c r="F54" s="35"/>
      <c r="G54" s="35"/>
      <c r="J54" s="35"/>
      <c r="K54" s="35"/>
      <c r="L54" s="35"/>
      <c r="O54" s="35"/>
      <c r="P54" s="35"/>
      <c r="Q54" s="35"/>
      <c r="R54" s="35"/>
      <c r="AD54" s="68"/>
      <c r="AE54" s="68"/>
      <c r="AF54" s="68"/>
      <c r="AG54" s="68"/>
      <c r="AH54" s="68"/>
      <c r="AI54" s="68"/>
      <c r="AJ54" s="68"/>
    </row>
    <row r="55" spans="2:36" s="10" customFormat="1" ht="15" customHeight="1">
      <c r="B55" s="44" t="s">
        <v>54</v>
      </c>
      <c r="C55" s="17"/>
      <c r="D55" s="92" t="s">
        <v>122</v>
      </c>
      <c r="E55" s="93"/>
      <c r="F55" s="93"/>
      <c r="G55" s="93"/>
      <c r="H55" s="94"/>
      <c r="I55" s="92" t="s">
        <v>123</v>
      </c>
      <c r="J55" s="93"/>
      <c r="K55" s="93"/>
      <c r="L55" s="93"/>
      <c r="M55" s="94"/>
      <c r="N55" s="92" t="s">
        <v>124</v>
      </c>
      <c r="O55" s="93"/>
      <c r="P55" s="93"/>
      <c r="Q55" s="93"/>
      <c r="R55" s="94"/>
      <c r="S55" s="18"/>
      <c r="T55" s="36" t="s">
        <v>18</v>
      </c>
      <c r="U55" s="36"/>
      <c r="V55" s="92" t="s">
        <v>19</v>
      </c>
      <c r="W55" s="94"/>
      <c r="AA55" s="23"/>
      <c r="AD55" s="68"/>
      <c r="AE55" s="68"/>
      <c r="AF55" s="68"/>
      <c r="AG55" s="68"/>
      <c r="AH55" s="68"/>
      <c r="AI55" s="68"/>
      <c r="AJ55" s="68"/>
    </row>
    <row r="56" spans="2:36" s="10" customFormat="1" ht="15" customHeight="1">
      <c r="B56" s="95" t="s">
        <v>116</v>
      </c>
      <c r="C56" s="73" t="s">
        <v>119</v>
      </c>
      <c r="D56" s="111"/>
      <c r="E56" s="112"/>
      <c r="F56" s="112"/>
      <c r="G56" s="112"/>
      <c r="H56" s="113"/>
      <c r="I56" s="37" t="str">
        <f>IF(I57="","",IF(I57&gt;M57,"○","×"))</f>
        <v>×</v>
      </c>
      <c r="J56" s="30">
        <v>7</v>
      </c>
      <c r="K56" s="21" t="s">
        <v>36</v>
      </c>
      <c r="L56" s="30">
        <v>15</v>
      </c>
      <c r="M56" s="38"/>
      <c r="N56" s="19" t="str">
        <f>IF(N57="","",IF(N57&gt;R57,"○","×"))</f>
        <v>×</v>
      </c>
      <c r="O56" s="30">
        <v>11</v>
      </c>
      <c r="P56" s="21" t="s">
        <v>36</v>
      </c>
      <c r="Q56" s="30">
        <v>15</v>
      </c>
      <c r="R56" s="38"/>
      <c r="S56" s="104">
        <f>IF(I56="","",COUNTIF(I56:R56,"○"))</f>
        <v>0</v>
      </c>
      <c r="T56" s="98" t="s">
        <v>22</v>
      </c>
      <c r="U56" s="101">
        <f>IF(I56="","",COUNTIF(I56:R56,"×"))</f>
        <v>2</v>
      </c>
      <c r="V56" s="104">
        <f>IF(AD57="","",RANK(AD57,AD56:AD64))</f>
        <v>3</v>
      </c>
      <c r="W56" s="101"/>
      <c r="X56" s="27"/>
      <c r="Y56" s="27"/>
      <c r="Z56" s="23"/>
      <c r="AA56" s="23"/>
      <c r="AD56" s="68"/>
      <c r="AE56" s="68">
        <f>IF(J56="","",IF(J56&gt;L56,1,0))</f>
        <v>0</v>
      </c>
      <c r="AF56" s="68">
        <f>IF(L56="","",IF(J56&lt;L56,1,0))</f>
        <v>1</v>
      </c>
      <c r="AG56" s="68">
        <f>IF(O56="","",IF(O56&gt;Q56,1,0))</f>
        <v>0</v>
      </c>
      <c r="AH56" s="68">
        <f>IF(Q56="","",IF(O56&lt;Q56,1,0))</f>
        <v>1</v>
      </c>
      <c r="AI56" s="68"/>
      <c r="AJ56" s="68"/>
    </row>
    <row r="57" spans="2:36" s="10" customFormat="1" ht="15" customHeight="1">
      <c r="B57" s="96"/>
      <c r="C57" s="74"/>
      <c r="D57" s="114"/>
      <c r="E57" s="115"/>
      <c r="F57" s="115"/>
      <c r="G57" s="115"/>
      <c r="H57" s="116"/>
      <c r="I57" s="107">
        <f>IF(J56="","",SUM(AE56:AE58))</f>
        <v>0</v>
      </c>
      <c r="J57" s="27">
        <v>4</v>
      </c>
      <c r="K57" s="21" t="s">
        <v>23</v>
      </c>
      <c r="L57" s="27">
        <v>15</v>
      </c>
      <c r="M57" s="109">
        <f>IF(L56="","",SUM(AF56:AF58))</f>
        <v>2</v>
      </c>
      <c r="N57" s="107">
        <f>IF(O56="","",SUM(AG56:AG58))</f>
        <v>0</v>
      </c>
      <c r="O57" s="39">
        <v>6</v>
      </c>
      <c r="P57" s="21" t="s">
        <v>23</v>
      </c>
      <c r="Q57" s="39">
        <v>15</v>
      </c>
      <c r="R57" s="109">
        <f>IF(Q56="","",SUM(AH56:AH58))</f>
        <v>2</v>
      </c>
      <c r="S57" s="105"/>
      <c r="T57" s="99"/>
      <c r="U57" s="102"/>
      <c r="V57" s="105"/>
      <c r="W57" s="102"/>
      <c r="X57" s="27"/>
      <c r="Y57" s="27"/>
      <c r="Z57" s="23"/>
      <c r="AA57" s="23"/>
      <c r="AD57" s="69">
        <f>IF(S56="","",S56*1000+(I57+N57)*100+((I57+N57)-(M57+R57))*10+((SUM(J56:J58)+SUM(O56:O58))-(SUM(L56:L58)+SUM(Q56:Q58))))</f>
        <v>-72</v>
      </c>
      <c r="AE57" s="68">
        <f>IF(J57="","",IF(J57&gt;L57,1,0))</f>
        <v>0</v>
      </c>
      <c r="AF57" s="68">
        <f>IF(L57="","",IF(J57&lt;L57,1,0))</f>
        <v>1</v>
      </c>
      <c r="AG57" s="68">
        <f>IF(O57="","",IF(O57&gt;Q57,1,0))</f>
        <v>0</v>
      </c>
      <c r="AH57" s="68">
        <f>IF(Q57="","",IF(O57&lt;Q57,1,0))</f>
        <v>1</v>
      </c>
      <c r="AI57" s="68"/>
      <c r="AJ57" s="68"/>
    </row>
    <row r="58" spans="2:36" s="10" customFormat="1" ht="15" customHeight="1">
      <c r="B58" s="97"/>
      <c r="C58" s="75"/>
      <c r="D58" s="117"/>
      <c r="E58" s="118"/>
      <c r="F58" s="118"/>
      <c r="G58" s="118"/>
      <c r="H58" s="119"/>
      <c r="I58" s="108"/>
      <c r="J58" s="31"/>
      <c r="K58" s="21" t="s">
        <v>56</v>
      </c>
      <c r="L58" s="31"/>
      <c r="M58" s="110"/>
      <c r="N58" s="108"/>
      <c r="O58" s="40"/>
      <c r="P58" s="21" t="s">
        <v>56</v>
      </c>
      <c r="Q58" s="40"/>
      <c r="R58" s="110"/>
      <c r="S58" s="106"/>
      <c r="T58" s="100"/>
      <c r="U58" s="103"/>
      <c r="V58" s="106"/>
      <c r="W58" s="103"/>
      <c r="X58" s="27"/>
      <c r="Y58" s="27"/>
      <c r="Z58" s="41"/>
      <c r="AA58" s="41"/>
      <c r="AD58" s="68"/>
      <c r="AE58" s="68">
        <f>IF(J58="","",IF(J58&gt;L58,1,0))</f>
      </c>
      <c r="AF58" s="68">
        <f>IF(L58="","",IF(J58&lt;L58,1,0))</f>
      </c>
      <c r="AG58" s="68">
        <f>IF(O58="","",IF(O58&gt;Q58,1,0))</f>
      </c>
      <c r="AH58" s="68">
        <f>IF(Q58="","",IF(O58&lt;Q58,1,0))</f>
      </c>
      <c r="AI58" s="68"/>
      <c r="AJ58" s="68"/>
    </row>
    <row r="59" spans="2:36" s="10" customFormat="1" ht="15" customHeight="1">
      <c r="B59" s="95" t="s">
        <v>96</v>
      </c>
      <c r="C59" s="73" t="s">
        <v>120</v>
      </c>
      <c r="D59" s="37" t="str">
        <f>IF(E59="","",IF(D60&gt;H60,"○","×"))</f>
        <v>○</v>
      </c>
      <c r="E59" s="30">
        <f>IF(L56="","",L56)</f>
        <v>15</v>
      </c>
      <c r="F59" s="29" t="s">
        <v>56</v>
      </c>
      <c r="G59" s="30">
        <f>IF(J56="","",J56)</f>
        <v>7</v>
      </c>
      <c r="H59" s="42"/>
      <c r="I59" s="111"/>
      <c r="J59" s="112"/>
      <c r="K59" s="112"/>
      <c r="L59" s="112"/>
      <c r="M59" s="113"/>
      <c r="N59" s="37" t="str">
        <f>IF(O59="","",IF(N60&gt;R60,"○","×"))</f>
        <v>×</v>
      </c>
      <c r="O59" s="30">
        <v>15</v>
      </c>
      <c r="P59" s="29" t="s">
        <v>56</v>
      </c>
      <c r="Q59" s="30">
        <v>17</v>
      </c>
      <c r="R59" s="43"/>
      <c r="S59" s="104">
        <f>IF(D59="","",COUNTIF(D59:R61,"○"))</f>
        <v>1</v>
      </c>
      <c r="T59" s="98" t="s">
        <v>22</v>
      </c>
      <c r="U59" s="101">
        <f>IF(D59="","",COUNTIF(D59:R61,"×"))</f>
        <v>1</v>
      </c>
      <c r="V59" s="104">
        <f>IF(AD60="","",RANK(AD60,AD56:AD64))</f>
        <v>2</v>
      </c>
      <c r="W59" s="101"/>
      <c r="X59" s="27"/>
      <c r="Y59" s="27"/>
      <c r="Z59" s="41"/>
      <c r="AA59" s="41"/>
      <c r="AD59" s="68"/>
      <c r="AE59" s="68">
        <f>IF(O59="","",IF(O59&gt;Q59,1,0))</f>
        <v>0</v>
      </c>
      <c r="AF59" s="68">
        <f>IF(Q59="","",IF(O59&lt;Q59,1,0))</f>
        <v>1</v>
      </c>
      <c r="AG59" s="68"/>
      <c r="AH59" s="68"/>
      <c r="AI59" s="68"/>
      <c r="AJ59" s="68"/>
    </row>
    <row r="60" spans="2:36" s="10" customFormat="1" ht="15" customHeight="1">
      <c r="B60" s="96"/>
      <c r="C60" s="74"/>
      <c r="D60" s="107">
        <f>M57</f>
        <v>2</v>
      </c>
      <c r="E60" s="27">
        <f>IF(L57="","",L57)</f>
        <v>15</v>
      </c>
      <c r="F60" s="21" t="s">
        <v>58</v>
      </c>
      <c r="G60" s="27">
        <f>IF(J57="","",J57)</f>
        <v>4</v>
      </c>
      <c r="H60" s="109">
        <f>I57</f>
        <v>0</v>
      </c>
      <c r="I60" s="114"/>
      <c r="J60" s="115"/>
      <c r="K60" s="115"/>
      <c r="L60" s="115"/>
      <c r="M60" s="116"/>
      <c r="N60" s="107">
        <f>IF(O59="","",SUM(AE59:AE61))</f>
        <v>0</v>
      </c>
      <c r="O60" s="27">
        <v>8</v>
      </c>
      <c r="P60" s="21" t="s">
        <v>26</v>
      </c>
      <c r="Q60" s="27">
        <v>15</v>
      </c>
      <c r="R60" s="109">
        <f>IF(Q59="","",SUM(AF59:AF61))</f>
        <v>2</v>
      </c>
      <c r="S60" s="105"/>
      <c r="T60" s="99"/>
      <c r="U60" s="102"/>
      <c r="V60" s="105"/>
      <c r="W60" s="102"/>
      <c r="X60" s="27"/>
      <c r="Y60" s="27"/>
      <c r="Z60" s="41"/>
      <c r="AA60" s="41"/>
      <c r="AD60" s="69">
        <f>IF(S59="","",S59*1000+(D60+N60)*100+((D60+N60)-(H60+R60))*10+((SUM(E59:E61)+SUM(O59:O61))-(SUM(G59:G61)+SUM(Q59:Q61))))</f>
        <v>1210</v>
      </c>
      <c r="AE60" s="68">
        <f>IF(O60="","",IF(O60&gt;Q60,1,0))</f>
        <v>0</v>
      </c>
      <c r="AF60" s="68">
        <f>IF(Q60="","",IF(O60&lt;Q60,1,0))</f>
        <v>1</v>
      </c>
      <c r="AG60" s="68"/>
      <c r="AH60" s="68"/>
      <c r="AI60" s="68"/>
      <c r="AJ60" s="68"/>
    </row>
    <row r="61" spans="2:36" s="10" customFormat="1" ht="15" customHeight="1">
      <c r="B61" s="97"/>
      <c r="C61" s="75"/>
      <c r="D61" s="108"/>
      <c r="E61" s="31">
        <f>IF(L58="","",L58)</f>
      </c>
      <c r="F61" s="25" t="s">
        <v>36</v>
      </c>
      <c r="G61" s="31">
        <f>IF(J58="","",J58)</f>
      </c>
      <c r="H61" s="110"/>
      <c r="I61" s="117"/>
      <c r="J61" s="118"/>
      <c r="K61" s="118"/>
      <c r="L61" s="118"/>
      <c r="M61" s="119"/>
      <c r="N61" s="108"/>
      <c r="O61" s="31"/>
      <c r="P61" s="21" t="s">
        <v>36</v>
      </c>
      <c r="Q61" s="31"/>
      <c r="R61" s="110"/>
      <c r="S61" s="106"/>
      <c r="T61" s="100"/>
      <c r="U61" s="103"/>
      <c r="V61" s="106"/>
      <c r="W61" s="103"/>
      <c r="X61" s="27"/>
      <c r="Y61" s="27"/>
      <c r="Z61" s="41"/>
      <c r="AA61" s="41"/>
      <c r="AD61" s="68"/>
      <c r="AE61" s="68">
        <f>IF(O61="","",IF(O61&gt;Q61,1,0))</f>
      </c>
      <c r="AF61" s="68">
        <f>IF(Q61="","",IF(O61&lt;Q61,1,0))</f>
      </c>
      <c r="AG61" s="68"/>
      <c r="AH61" s="68"/>
      <c r="AI61" s="68"/>
      <c r="AJ61" s="68"/>
    </row>
    <row r="62" spans="2:36" s="10" customFormat="1" ht="15" customHeight="1">
      <c r="B62" s="96" t="s">
        <v>95</v>
      </c>
      <c r="C62" s="73" t="s">
        <v>121</v>
      </c>
      <c r="D62" s="37" t="str">
        <f>IF(E62="","",IF(D63&gt;H63,"○","×"))</f>
        <v>○</v>
      </c>
      <c r="E62" s="30">
        <f>IF(Q56="","",Q56)</f>
        <v>15</v>
      </c>
      <c r="F62" s="29" t="s">
        <v>36</v>
      </c>
      <c r="G62" s="30">
        <f>IF(O56="","",O56)</f>
        <v>11</v>
      </c>
      <c r="H62" s="43"/>
      <c r="I62" s="37" t="str">
        <f>IF(J62="","",IF(I63&gt;M63,"○","×"))</f>
        <v>○</v>
      </c>
      <c r="J62" s="30">
        <f>IF(Q59="","",Q59)</f>
        <v>17</v>
      </c>
      <c r="K62" s="21" t="s">
        <v>36</v>
      </c>
      <c r="L62" s="30">
        <f>IF(O59="","",O59)</f>
        <v>15</v>
      </c>
      <c r="M62" s="43"/>
      <c r="N62" s="111"/>
      <c r="O62" s="112"/>
      <c r="P62" s="112"/>
      <c r="Q62" s="112"/>
      <c r="R62" s="113"/>
      <c r="S62" s="104">
        <f>IF(D62="","",COUNTIF(D62:M62,"○"))</f>
        <v>2</v>
      </c>
      <c r="T62" s="98" t="s">
        <v>22</v>
      </c>
      <c r="U62" s="101">
        <f>IF(D62="","",COUNTIF(D62:M62,"×"))</f>
        <v>0</v>
      </c>
      <c r="V62" s="104">
        <f>IF(AD63="","",RANK(AD63,AD56:AD64))</f>
        <v>1</v>
      </c>
      <c r="W62" s="101"/>
      <c r="X62" s="27"/>
      <c r="Y62" s="27"/>
      <c r="Z62" s="41"/>
      <c r="AA62" s="41"/>
      <c r="AD62" s="68"/>
      <c r="AE62" s="68"/>
      <c r="AF62" s="68"/>
      <c r="AG62" s="68"/>
      <c r="AH62" s="68"/>
      <c r="AI62" s="68"/>
      <c r="AJ62" s="68"/>
    </row>
    <row r="63" spans="2:36" s="10" customFormat="1" ht="15" customHeight="1">
      <c r="B63" s="96"/>
      <c r="C63" s="74"/>
      <c r="D63" s="107">
        <f>R57</f>
        <v>2</v>
      </c>
      <c r="E63" s="27">
        <f>IF(Q57="","",Q57)</f>
        <v>15</v>
      </c>
      <c r="F63" s="21" t="s">
        <v>36</v>
      </c>
      <c r="G63" s="27">
        <f>IF(O57="","",O57)</f>
        <v>6</v>
      </c>
      <c r="H63" s="109">
        <f>N57</f>
        <v>0</v>
      </c>
      <c r="I63" s="107">
        <f>R60</f>
        <v>2</v>
      </c>
      <c r="J63" s="27">
        <f>IF(Q60="","",Q60)</f>
        <v>15</v>
      </c>
      <c r="K63" s="21" t="s">
        <v>36</v>
      </c>
      <c r="L63" s="39">
        <f>IF(O60="","",O60)</f>
        <v>8</v>
      </c>
      <c r="M63" s="109">
        <f>N60</f>
        <v>0</v>
      </c>
      <c r="N63" s="114"/>
      <c r="O63" s="115"/>
      <c r="P63" s="115"/>
      <c r="Q63" s="115"/>
      <c r="R63" s="116"/>
      <c r="S63" s="105"/>
      <c r="T63" s="99"/>
      <c r="U63" s="102"/>
      <c r="V63" s="105"/>
      <c r="W63" s="102"/>
      <c r="X63" s="27"/>
      <c r="Y63" s="27"/>
      <c r="Z63" s="41"/>
      <c r="AA63" s="41"/>
      <c r="AD63" s="69">
        <f>IF(S62="","",S62*1000+(D63+I63)*100+((D63+I63)-(H63+M63))*10+((SUM(E62:E64)+SUM(J62:J64))-(SUM(G62:G64)+SUM(L62:L64))))</f>
        <v>2462</v>
      </c>
      <c r="AE63" s="68"/>
      <c r="AF63" s="68"/>
      <c r="AG63" s="68"/>
      <c r="AH63" s="68"/>
      <c r="AI63" s="68"/>
      <c r="AJ63" s="68"/>
    </row>
    <row r="64" spans="2:36" s="10" customFormat="1" ht="15" customHeight="1">
      <c r="B64" s="97"/>
      <c r="C64" s="75"/>
      <c r="D64" s="108"/>
      <c r="E64" s="31">
        <f>IF(Q58="","",Q58)</f>
      </c>
      <c r="F64" s="25" t="s">
        <v>24</v>
      </c>
      <c r="G64" s="31">
        <f>IF(O58="","",O58)</f>
      </c>
      <c r="H64" s="110"/>
      <c r="I64" s="108"/>
      <c r="J64" s="31">
        <f>IF(Q61="","",Q61)</f>
      </c>
      <c r="K64" s="21" t="s">
        <v>36</v>
      </c>
      <c r="L64" s="40">
        <f>IF(O61="","",O61)</f>
      </c>
      <c r="M64" s="110"/>
      <c r="N64" s="117"/>
      <c r="O64" s="118"/>
      <c r="P64" s="118"/>
      <c r="Q64" s="118"/>
      <c r="R64" s="119"/>
      <c r="S64" s="106"/>
      <c r="T64" s="100"/>
      <c r="U64" s="103"/>
      <c r="V64" s="106"/>
      <c r="W64" s="103"/>
      <c r="X64" s="27"/>
      <c r="Y64" s="27"/>
      <c r="Z64" s="41"/>
      <c r="AA64" s="41"/>
      <c r="AD64" s="68"/>
      <c r="AE64" s="68"/>
      <c r="AF64" s="68"/>
      <c r="AG64" s="68"/>
      <c r="AH64" s="68"/>
      <c r="AI64" s="68"/>
      <c r="AJ64" s="68"/>
    </row>
    <row r="65" spans="2:36" s="32" customFormat="1" ht="15" customHeight="1">
      <c r="B65" s="45"/>
      <c r="C65" s="45"/>
      <c r="K65" s="46"/>
      <c r="AD65" s="68"/>
      <c r="AE65" s="68"/>
      <c r="AF65" s="68"/>
      <c r="AG65" s="68"/>
      <c r="AH65" s="68"/>
      <c r="AI65" s="68"/>
      <c r="AJ65" s="68"/>
    </row>
    <row r="66" spans="2:36" s="10" customFormat="1" ht="15" customHeight="1">
      <c r="B66" s="44" t="s">
        <v>52</v>
      </c>
      <c r="C66" s="17"/>
      <c r="D66" s="92" t="s">
        <v>129</v>
      </c>
      <c r="E66" s="93"/>
      <c r="F66" s="93"/>
      <c r="G66" s="93"/>
      <c r="H66" s="94"/>
      <c r="I66" s="92" t="s">
        <v>130</v>
      </c>
      <c r="J66" s="93"/>
      <c r="K66" s="93"/>
      <c r="L66" s="93"/>
      <c r="M66" s="94"/>
      <c r="N66" s="92" t="s">
        <v>131</v>
      </c>
      <c r="O66" s="93"/>
      <c r="P66" s="93"/>
      <c r="Q66" s="93"/>
      <c r="R66" s="94"/>
      <c r="S66" s="18"/>
      <c r="T66" s="36" t="s">
        <v>18</v>
      </c>
      <c r="U66" s="36"/>
      <c r="V66" s="92" t="s">
        <v>19</v>
      </c>
      <c r="W66" s="94"/>
      <c r="AA66" s="23"/>
      <c r="AD66" s="68"/>
      <c r="AE66" s="68"/>
      <c r="AF66" s="68"/>
      <c r="AG66" s="68"/>
      <c r="AH66" s="68"/>
      <c r="AI66" s="68"/>
      <c r="AJ66" s="68"/>
    </row>
    <row r="67" spans="2:36" s="10" customFormat="1" ht="15" customHeight="1">
      <c r="B67" s="95" t="s">
        <v>125</v>
      </c>
      <c r="C67" s="73" t="s">
        <v>126</v>
      </c>
      <c r="D67" s="111"/>
      <c r="E67" s="112"/>
      <c r="F67" s="112"/>
      <c r="G67" s="112"/>
      <c r="H67" s="113"/>
      <c r="I67" s="37" t="str">
        <f>IF(I68="","",IF(I68&gt;M68,"○","×"))</f>
        <v>○</v>
      </c>
      <c r="J67" s="30">
        <v>15</v>
      </c>
      <c r="K67" s="21" t="s">
        <v>24</v>
      </c>
      <c r="L67" s="30">
        <v>12</v>
      </c>
      <c r="M67" s="38"/>
      <c r="N67" s="19" t="str">
        <f>IF(N68="","",IF(N68&gt;R68,"○","×"))</f>
        <v>×</v>
      </c>
      <c r="O67" s="30">
        <v>9</v>
      </c>
      <c r="P67" s="21" t="s">
        <v>24</v>
      </c>
      <c r="Q67" s="30">
        <v>15</v>
      </c>
      <c r="R67" s="38"/>
      <c r="S67" s="104">
        <f>IF(I67="","",COUNTIF(I67:R67,"○"))</f>
        <v>1</v>
      </c>
      <c r="T67" s="98" t="s">
        <v>22</v>
      </c>
      <c r="U67" s="101">
        <f>IF(I67="","",COUNTIF(I67:R67,"×"))</f>
        <v>1</v>
      </c>
      <c r="V67" s="104">
        <f>IF(AD68="","",RANK(AD68,AD67:AD75))</f>
        <v>2</v>
      </c>
      <c r="W67" s="101"/>
      <c r="X67" s="27"/>
      <c r="Y67" s="27"/>
      <c r="Z67" s="23"/>
      <c r="AA67" s="23"/>
      <c r="AD67" s="68"/>
      <c r="AE67" s="68">
        <f>IF(J67="","",IF(J67&gt;L67,1,0))</f>
        <v>1</v>
      </c>
      <c r="AF67" s="68">
        <f>IF(L67="","",IF(J67&lt;L67,1,0))</f>
        <v>0</v>
      </c>
      <c r="AG67" s="68">
        <f>IF(O67="","",IF(O67&gt;Q67,1,0))</f>
        <v>0</v>
      </c>
      <c r="AH67" s="68">
        <f>IF(Q67="","",IF(O67&lt;Q67,1,0))</f>
        <v>1</v>
      </c>
      <c r="AI67" s="68"/>
      <c r="AJ67" s="68"/>
    </row>
    <row r="68" spans="2:36" s="10" customFormat="1" ht="15" customHeight="1">
      <c r="B68" s="96"/>
      <c r="C68" s="74"/>
      <c r="D68" s="114"/>
      <c r="E68" s="115"/>
      <c r="F68" s="115"/>
      <c r="G68" s="115"/>
      <c r="H68" s="116"/>
      <c r="I68" s="107">
        <f>IF(J67="","",SUM(AE67:AE69))</f>
        <v>2</v>
      </c>
      <c r="J68" s="27">
        <v>12</v>
      </c>
      <c r="K68" s="21" t="s">
        <v>24</v>
      </c>
      <c r="L68" s="27">
        <v>15</v>
      </c>
      <c r="M68" s="109">
        <f>IF(L67="","",SUM(AF67:AF69))</f>
        <v>1</v>
      </c>
      <c r="N68" s="107">
        <f>IF(O67="","",SUM(AG67:AG69))</f>
        <v>0</v>
      </c>
      <c r="O68" s="39">
        <v>12</v>
      </c>
      <c r="P68" s="21" t="s">
        <v>36</v>
      </c>
      <c r="Q68" s="39">
        <v>15</v>
      </c>
      <c r="R68" s="109">
        <f>IF(Q67="","",SUM(AH67:AH69))</f>
        <v>2</v>
      </c>
      <c r="S68" s="105"/>
      <c r="T68" s="99"/>
      <c r="U68" s="102"/>
      <c r="V68" s="105"/>
      <c r="W68" s="102"/>
      <c r="X68" s="27"/>
      <c r="Y68" s="27"/>
      <c r="Z68" s="23"/>
      <c r="AA68" s="23"/>
      <c r="AD68" s="69">
        <f>IF(S67="","",S67*1000+(I68+N68)*100+((I68+N68)-(M68+R68))*10+((SUM(J67:J69)+SUM(O67:O69))-(SUM(L67:L69)+SUM(Q67:Q69))))</f>
        <v>1184</v>
      </c>
      <c r="AE68" s="68">
        <f>IF(J68="","",IF(J68&gt;L68,1,0))</f>
        <v>0</v>
      </c>
      <c r="AF68" s="68">
        <f>IF(L68="","",IF(J68&lt;L68,1,0))</f>
        <v>1</v>
      </c>
      <c r="AG68" s="68">
        <f>IF(O68="","",IF(O68&gt;Q68,1,0))</f>
        <v>0</v>
      </c>
      <c r="AH68" s="68">
        <f>IF(Q68="","",IF(O68&lt;Q68,1,0))</f>
        <v>1</v>
      </c>
      <c r="AI68" s="68"/>
      <c r="AJ68" s="68"/>
    </row>
    <row r="69" spans="2:36" s="10" customFormat="1" ht="15" customHeight="1">
      <c r="B69" s="97"/>
      <c r="C69" s="75"/>
      <c r="D69" s="117"/>
      <c r="E69" s="118"/>
      <c r="F69" s="118"/>
      <c r="G69" s="118"/>
      <c r="H69" s="119"/>
      <c r="I69" s="108"/>
      <c r="J69" s="31">
        <v>15</v>
      </c>
      <c r="K69" s="21" t="s">
        <v>36</v>
      </c>
      <c r="L69" s="31">
        <v>12</v>
      </c>
      <c r="M69" s="110"/>
      <c r="N69" s="108"/>
      <c r="O69" s="40"/>
      <c r="P69" s="21" t="s">
        <v>36</v>
      </c>
      <c r="Q69" s="40"/>
      <c r="R69" s="110"/>
      <c r="S69" s="106"/>
      <c r="T69" s="100"/>
      <c r="U69" s="103"/>
      <c r="V69" s="106"/>
      <c r="W69" s="103"/>
      <c r="X69" s="27"/>
      <c r="Y69" s="27"/>
      <c r="Z69" s="41"/>
      <c r="AA69" s="41"/>
      <c r="AD69" s="68"/>
      <c r="AE69" s="68">
        <f>IF(J69="","",IF(J69&gt;L69,1,0))</f>
        <v>1</v>
      </c>
      <c r="AF69" s="68">
        <f>IF(L69="","",IF(J69&lt;L69,1,0))</f>
        <v>0</v>
      </c>
      <c r="AG69" s="68">
        <f>IF(O69="","",IF(O69&gt;Q69,1,0))</f>
      </c>
      <c r="AH69" s="68">
        <f>IF(Q69="","",IF(O69&lt;Q69,1,0))</f>
      </c>
      <c r="AI69" s="68"/>
      <c r="AJ69" s="68"/>
    </row>
    <row r="70" spans="2:36" s="10" customFormat="1" ht="15" customHeight="1">
      <c r="B70" s="95" t="s">
        <v>116</v>
      </c>
      <c r="C70" s="73" t="s">
        <v>127</v>
      </c>
      <c r="D70" s="37" t="str">
        <f>IF(E70="","",IF(D71&gt;H71,"○","×"))</f>
        <v>×</v>
      </c>
      <c r="E70" s="30">
        <f>IF(L67="","",L67)</f>
        <v>12</v>
      </c>
      <c r="F70" s="29" t="s">
        <v>59</v>
      </c>
      <c r="G70" s="30">
        <f>IF(J67="","",J67)</f>
        <v>15</v>
      </c>
      <c r="H70" s="42"/>
      <c r="I70" s="111"/>
      <c r="J70" s="112"/>
      <c r="K70" s="112"/>
      <c r="L70" s="112"/>
      <c r="M70" s="113"/>
      <c r="N70" s="37" t="str">
        <f>IF(O70="","",IF(N71&gt;R71,"○","×"))</f>
        <v>×</v>
      </c>
      <c r="O70" s="30">
        <v>15</v>
      </c>
      <c r="P70" s="29" t="s">
        <v>59</v>
      </c>
      <c r="Q70" s="30">
        <v>17</v>
      </c>
      <c r="R70" s="43"/>
      <c r="S70" s="104">
        <f>IF(D70="","",COUNTIF(D70:R72,"○"))</f>
        <v>0</v>
      </c>
      <c r="T70" s="98" t="s">
        <v>22</v>
      </c>
      <c r="U70" s="101">
        <f>IF(D70="","",COUNTIF(D70:R72,"×"))</f>
        <v>2</v>
      </c>
      <c r="V70" s="104">
        <f>IF(AD71="","",RANK(AD71,AD67:AD75))</f>
        <v>3</v>
      </c>
      <c r="W70" s="101"/>
      <c r="X70" s="27"/>
      <c r="Y70" s="27"/>
      <c r="Z70" s="41"/>
      <c r="AA70" s="41"/>
      <c r="AD70" s="68"/>
      <c r="AE70" s="68">
        <f>IF(O70="","",IF(O70&gt;Q70,1,0))</f>
        <v>0</v>
      </c>
      <c r="AF70" s="68">
        <f>IF(Q70="","",IF(O70&lt;Q70,1,0))</f>
        <v>1</v>
      </c>
      <c r="AG70" s="68"/>
      <c r="AH70" s="68"/>
      <c r="AI70" s="68"/>
      <c r="AJ70" s="68"/>
    </row>
    <row r="71" spans="2:36" s="10" customFormat="1" ht="15" customHeight="1">
      <c r="B71" s="96"/>
      <c r="C71" s="74"/>
      <c r="D71" s="107">
        <f>M68</f>
        <v>1</v>
      </c>
      <c r="E71" s="27">
        <f>IF(L68="","",L68)</f>
        <v>15</v>
      </c>
      <c r="F71" s="21" t="s">
        <v>39</v>
      </c>
      <c r="G71" s="27">
        <f>IF(J68="","",J68)</f>
        <v>12</v>
      </c>
      <c r="H71" s="109">
        <f>I68</f>
        <v>2</v>
      </c>
      <c r="I71" s="114"/>
      <c r="J71" s="115"/>
      <c r="K71" s="115"/>
      <c r="L71" s="115"/>
      <c r="M71" s="116"/>
      <c r="N71" s="107">
        <f>IF(O70="","",SUM(AE70:AE72))</f>
        <v>0</v>
      </c>
      <c r="O71" s="27">
        <v>15</v>
      </c>
      <c r="P71" s="21" t="s">
        <v>26</v>
      </c>
      <c r="Q71" s="27">
        <v>17</v>
      </c>
      <c r="R71" s="109">
        <f>IF(Q70="","",SUM(AF70:AF72))</f>
        <v>2</v>
      </c>
      <c r="S71" s="105"/>
      <c r="T71" s="99"/>
      <c r="U71" s="102"/>
      <c r="V71" s="105"/>
      <c r="W71" s="102"/>
      <c r="X71" s="27"/>
      <c r="Y71" s="27"/>
      <c r="Z71" s="41"/>
      <c r="AA71" s="41"/>
      <c r="AD71" s="69">
        <f>IF(S70="","",S70*1000+(D71+N71)*100+((D71+N71)-(H71+R71))*10+((SUM(E70:E72)+SUM(O70:O72))-(SUM(G70:G72)+SUM(Q70:Q72))))</f>
        <v>63</v>
      </c>
      <c r="AE71" s="68">
        <f>IF(O71="","",IF(O71&gt;Q71,1,0))</f>
        <v>0</v>
      </c>
      <c r="AF71" s="68">
        <f>IF(Q71="","",IF(O71&lt;Q71,1,0))</f>
        <v>1</v>
      </c>
      <c r="AG71" s="68"/>
      <c r="AH71" s="68"/>
      <c r="AI71" s="68"/>
      <c r="AJ71" s="68"/>
    </row>
    <row r="72" spans="2:36" s="10" customFormat="1" ht="15" customHeight="1">
      <c r="B72" s="97"/>
      <c r="C72" s="75"/>
      <c r="D72" s="108"/>
      <c r="E72" s="31">
        <f>IF(L69="","",L69)</f>
        <v>12</v>
      </c>
      <c r="F72" s="25" t="s">
        <v>36</v>
      </c>
      <c r="G72" s="31">
        <f>IF(J69="","",J69)</f>
        <v>15</v>
      </c>
      <c r="H72" s="110"/>
      <c r="I72" s="117"/>
      <c r="J72" s="118"/>
      <c r="K72" s="118"/>
      <c r="L72" s="118"/>
      <c r="M72" s="119"/>
      <c r="N72" s="108"/>
      <c r="O72" s="31"/>
      <c r="P72" s="21" t="s">
        <v>36</v>
      </c>
      <c r="Q72" s="31"/>
      <c r="R72" s="110"/>
      <c r="S72" s="106"/>
      <c r="T72" s="100"/>
      <c r="U72" s="103"/>
      <c r="V72" s="106"/>
      <c r="W72" s="103"/>
      <c r="X72" s="27"/>
      <c r="Y72" s="27"/>
      <c r="Z72" s="41"/>
      <c r="AA72" s="41"/>
      <c r="AD72" s="68"/>
      <c r="AE72" s="68">
        <f>IF(O72="","",IF(O72&gt;Q72,1,0))</f>
      </c>
      <c r="AF72" s="68">
        <f>IF(Q72="","",IF(O72&lt;Q72,1,0))</f>
      </c>
      <c r="AG72" s="68"/>
      <c r="AH72" s="68"/>
      <c r="AI72" s="68"/>
      <c r="AJ72" s="68"/>
    </row>
    <row r="73" spans="2:36" s="10" customFormat="1" ht="15" customHeight="1">
      <c r="B73" s="96" t="s">
        <v>103</v>
      </c>
      <c r="C73" s="73" t="s">
        <v>128</v>
      </c>
      <c r="D73" s="37" t="str">
        <f>IF(E73="","",IF(D74&gt;H74,"○","×"))</f>
        <v>○</v>
      </c>
      <c r="E73" s="30">
        <f>IF(Q67="","",Q67)</f>
        <v>15</v>
      </c>
      <c r="F73" s="29" t="s">
        <v>59</v>
      </c>
      <c r="G73" s="30">
        <f>IF(O67="","",O67)</f>
        <v>9</v>
      </c>
      <c r="H73" s="43"/>
      <c r="I73" s="37" t="str">
        <f>IF(J73="","",IF(I74&gt;M74,"○","×"))</f>
        <v>○</v>
      </c>
      <c r="J73" s="30">
        <f>IF(Q70="","",Q70)</f>
        <v>17</v>
      </c>
      <c r="K73" s="21" t="s">
        <v>59</v>
      </c>
      <c r="L73" s="30">
        <f>IF(O70="","",O70)</f>
        <v>15</v>
      </c>
      <c r="M73" s="43"/>
      <c r="N73" s="111"/>
      <c r="O73" s="112"/>
      <c r="P73" s="112"/>
      <c r="Q73" s="112"/>
      <c r="R73" s="113"/>
      <c r="S73" s="104">
        <f>IF(D73="","",COUNTIF(D73:M73,"○"))</f>
        <v>2</v>
      </c>
      <c r="T73" s="98" t="s">
        <v>22</v>
      </c>
      <c r="U73" s="101">
        <f>IF(D73="","",COUNTIF(D73:M73,"×"))</f>
        <v>0</v>
      </c>
      <c r="V73" s="104">
        <f>IF(AD74="","",RANK(AD74,AD67:AD75))</f>
        <v>1</v>
      </c>
      <c r="W73" s="101"/>
      <c r="X73" s="27"/>
      <c r="Y73" s="27"/>
      <c r="Z73" s="41"/>
      <c r="AA73" s="41"/>
      <c r="AD73" s="68"/>
      <c r="AE73" s="68"/>
      <c r="AF73" s="68"/>
      <c r="AG73" s="68"/>
      <c r="AH73" s="68"/>
      <c r="AI73" s="68"/>
      <c r="AJ73" s="68"/>
    </row>
    <row r="74" spans="2:36" s="10" customFormat="1" ht="15" customHeight="1">
      <c r="B74" s="96"/>
      <c r="C74" s="74"/>
      <c r="D74" s="107">
        <f>R68</f>
        <v>2</v>
      </c>
      <c r="E74" s="27">
        <f>IF(Q68="","",Q68)</f>
        <v>15</v>
      </c>
      <c r="F74" s="21" t="s">
        <v>24</v>
      </c>
      <c r="G74" s="27">
        <f>IF(O68="","",O68)</f>
        <v>12</v>
      </c>
      <c r="H74" s="109">
        <f>N68</f>
        <v>0</v>
      </c>
      <c r="I74" s="107">
        <f>R71</f>
        <v>2</v>
      </c>
      <c r="J74" s="27">
        <f>IF(Q71="","",Q71)</f>
        <v>17</v>
      </c>
      <c r="K74" s="21" t="s">
        <v>24</v>
      </c>
      <c r="L74" s="39">
        <f>IF(O71="","",O71)</f>
        <v>15</v>
      </c>
      <c r="M74" s="109">
        <f>N71</f>
        <v>0</v>
      </c>
      <c r="N74" s="114"/>
      <c r="O74" s="115"/>
      <c r="P74" s="115"/>
      <c r="Q74" s="115"/>
      <c r="R74" s="116"/>
      <c r="S74" s="105"/>
      <c r="T74" s="99"/>
      <c r="U74" s="102"/>
      <c r="V74" s="105"/>
      <c r="W74" s="102"/>
      <c r="X74" s="27"/>
      <c r="Y74" s="27"/>
      <c r="Z74" s="41"/>
      <c r="AA74" s="41"/>
      <c r="AD74" s="69">
        <f>IF(S73="","",S73*1000+(D74+I74)*100+((D74+I74)-(H74+M74))*10+((SUM(E73:E75)+SUM(J73:J75))-(SUM(G73:G75)+SUM(L73:L75))))</f>
        <v>2453</v>
      </c>
      <c r="AE74" s="68"/>
      <c r="AF74" s="68"/>
      <c r="AG74" s="68"/>
      <c r="AH74" s="68"/>
      <c r="AI74" s="68"/>
      <c r="AJ74" s="68"/>
    </row>
    <row r="75" spans="2:36" s="10" customFormat="1" ht="15" customHeight="1">
      <c r="B75" s="97"/>
      <c r="C75" s="75"/>
      <c r="D75" s="108"/>
      <c r="E75" s="31">
        <f>IF(Q69="","",Q69)</f>
      </c>
      <c r="F75" s="25" t="s">
        <v>24</v>
      </c>
      <c r="G75" s="31">
        <f>IF(O69="","",O69)</f>
      </c>
      <c r="H75" s="110"/>
      <c r="I75" s="108"/>
      <c r="J75" s="31">
        <f>IF(Q72="","",Q72)</f>
      </c>
      <c r="K75" s="21" t="s">
        <v>41</v>
      </c>
      <c r="L75" s="40">
        <f>IF(O72="","",O72)</f>
      </c>
      <c r="M75" s="110"/>
      <c r="N75" s="117"/>
      <c r="O75" s="118"/>
      <c r="P75" s="118"/>
      <c r="Q75" s="118"/>
      <c r="R75" s="119"/>
      <c r="S75" s="106"/>
      <c r="T75" s="100"/>
      <c r="U75" s="103"/>
      <c r="V75" s="106"/>
      <c r="W75" s="103"/>
      <c r="X75" s="27"/>
      <c r="Y75" s="27"/>
      <c r="Z75" s="41"/>
      <c r="AA75" s="41"/>
      <c r="AD75" s="68"/>
      <c r="AE75" s="68"/>
      <c r="AF75" s="68"/>
      <c r="AG75" s="68"/>
      <c r="AH75" s="68"/>
      <c r="AI75" s="68"/>
      <c r="AJ75" s="68"/>
    </row>
    <row r="76" ht="13.5">
      <c r="K76" s="47"/>
    </row>
    <row r="77" spans="2:36" s="10" customFormat="1" ht="15" customHeight="1">
      <c r="B77" s="44" t="s">
        <v>84</v>
      </c>
      <c r="C77" s="17"/>
      <c r="D77" s="92" t="s">
        <v>134</v>
      </c>
      <c r="E77" s="93"/>
      <c r="F77" s="93"/>
      <c r="G77" s="93"/>
      <c r="H77" s="94"/>
      <c r="I77" s="92" t="s">
        <v>135</v>
      </c>
      <c r="J77" s="93"/>
      <c r="K77" s="93"/>
      <c r="L77" s="93"/>
      <c r="M77" s="94"/>
      <c r="N77" s="92" t="s">
        <v>136</v>
      </c>
      <c r="O77" s="93"/>
      <c r="P77" s="93"/>
      <c r="Q77" s="93"/>
      <c r="R77" s="94"/>
      <c r="S77" s="18"/>
      <c r="T77" s="36" t="s">
        <v>18</v>
      </c>
      <c r="U77" s="36"/>
      <c r="V77" s="92" t="s">
        <v>19</v>
      </c>
      <c r="W77" s="94"/>
      <c r="AA77" s="23"/>
      <c r="AD77" s="68"/>
      <c r="AE77" s="68"/>
      <c r="AF77" s="68"/>
      <c r="AG77" s="68"/>
      <c r="AH77" s="68"/>
      <c r="AI77" s="68"/>
      <c r="AJ77" s="68"/>
    </row>
    <row r="78" spans="2:36" s="10" customFormat="1" ht="15" customHeight="1">
      <c r="B78" s="95" t="s">
        <v>116</v>
      </c>
      <c r="C78" s="132" t="s">
        <v>137</v>
      </c>
      <c r="D78" s="111"/>
      <c r="E78" s="112"/>
      <c r="F78" s="112"/>
      <c r="G78" s="112"/>
      <c r="H78" s="113"/>
      <c r="I78" s="37" t="str">
        <f>IF(I79="","",IF(I79&gt;M79,"○","×"))</f>
        <v>○</v>
      </c>
      <c r="J78" s="30">
        <v>15</v>
      </c>
      <c r="K78" s="21" t="s">
        <v>60</v>
      </c>
      <c r="L78" s="30">
        <v>9</v>
      </c>
      <c r="M78" s="38"/>
      <c r="N78" s="19" t="str">
        <f>IF(N79="","",IF(N79&gt;R79,"○","×"))</f>
        <v>×</v>
      </c>
      <c r="O78" s="30">
        <v>6</v>
      </c>
      <c r="P78" s="21" t="s">
        <v>60</v>
      </c>
      <c r="Q78" s="30">
        <v>15</v>
      </c>
      <c r="R78" s="38"/>
      <c r="S78" s="104">
        <f>IF(I78="","",COUNTIF(I78:R78,"○"))</f>
        <v>1</v>
      </c>
      <c r="T78" s="98" t="s">
        <v>22</v>
      </c>
      <c r="U78" s="101">
        <f>IF(I78="","",COUNTIF(I78:R78,"×"))</f>
        <v>1</v>
      </c>
      <c r="V78" s="104">
        <f>IF(AD79="","",RANK(AD79,AD78:AD86))</f>
        <v>2</v>
      </c>
      <c r="W78" s="101"/>
      <c r="X78" s="27"/>
      <c r="Y78" s="27"/>
      <c r="Z78" s="23"/>
      <c r="AA78" s="23"/>
      <c r="AD78" s="68"/>
      <c r="AE78" s="68">
        <f>IF(J78="","",IF(J78&gt;L78,1,0))</f>
        <v>1</v>
      </c>
      <c r="AF78" s="68">
        <f>IF(L78="","",IF(J78&lt;L78,1,0))</f>
        <v>0</v>
      </c>
      <c r="AG78" s="68">
        <f>IF(O78="","",IF(O78&gt;Q78,1,0))</f>
        <v>0</v>
      </c>
      <c r="AH78" s="68">
        <f>IF(Q78="","",IF(O78&lt;Q78,1,0))</f>
        <v>1</v>
      </c>
      <c r="AI78" s="68"/>
      <c r="AJ78" s="68"/>
    </row>
    <row r="79" spans="2:36" s="10" customFormat="1" ht="15" customHeight="1">
      <c r="B79" s="96"/>
      <c r="C79" s="133"/>
      <c r="D79" s="114"/>
      <c r="E79" s="115"/>
      <c r="F79" s="115"/>
      <c r="G79" s="115"/>
      <c r="H79" s="116"/>
      <c r="I79" s="107">
        <f>IF(J78="","",SUM(AE78:AE80))</f>
        <v>2</v>
      </c>
      <c r="J79" s="27">
        <v>15</v>
      </c>
      <c r="K79" s="21" t="s">
        <v>24</v>
      </c>
      <c r="L79" s="27">
        <v>6</v>
      </c>
      <c r="M79" s="109">
        <f>IF(L78="","",SUM(AF78:AF80))</f>
        <v>0</v>
      </c>
      <c r="N79" s="107">
        <f>IF(O78="","",SUM(AG78:AG80))</f>
        <v>0</v>
      </c>
      <c r="O79" s="39">
        <v>10</v>
      </c>
      <c r="P79" s="21" t="s">
        <v>24</v>
      </c>
      <c r="Q79" s="39">
        <v>15</v>
      </c>
      <c r="R79" s="109">
        <f>IF(Q78="","",SUM(AH78:AH80))</f>
        <v>2</v>
      </c>
      <c r="S79" s="105"/>
      <c r="T79" s="99"/>
      <c r="U79" s="102"/>
      <c r="V79" s="105"/>
      <c r="W79" s="102"/>
      <c r="X79" s="27"/>
      <c r="Y79" s="27"/>
      <c r="Z79" s="23"/>
      <c r="AA79" s="23"/>
      <c r="AD79" s="69">
        <f>IF(S78="","",S78*1000+(I79+N79)*100+((I79+N79)-(M79+R79))*10+((SUM(J78:J80)+SUM(O78:O80))-(SUM(L78:L80)+SUM(Q78:Q80))))</f>
        <v>1201</v>
      </c>
      <c r="AE79" s="68">
        <f>IF(J79="","",IF(J79&gt;L79,1,0))</f>
        <v>1</v>
      </c>
      <c r="AF79" s="68">
        <f>IF(L79="","",IF(J79&lt;L79,1,0))</f>
        <v>0</v>
      </c>
      <c r="AG79" s="68">
        <f>IF(O79="","",IF(O79&gt;Q79,1,0))</f>
        <v>0</v>
      </c>
      <c r="AH79" s="68">
        <f>IF(Q79="","",IF(O79&lt;Q79,1,0))</f>
        <v>1</v>
      </c>
      <c r="AI79" s="68"/>
      <c r="AJ79" s="68"/>
    </row>
    <row r="80" spans="2:36" s="10" customFormat="1" ht="15" customHeight="1">
      <c r="B80" s="97"/>
      <c r="C80" s="134"/>
      <c r="D80" s="117"/>
      <c r="E80" s="118"/>
      <c r="F80" s="118"/>
      <c r="G80" s="118"/>
      <c r="H80" s="119"/>
      <c r="I80" s="108"/>
      <c r="J80" s="31"/>
      <c r="K80" s="21" t="s">
        <v>24</v>
      </c>
      <c r="L80" s="31"/>
      <c r="M80" s="110"/>
      <c r="N80" s="108"/>
      <c r="O80" s="40"/>
      <c r="P80" s="21" t="s">
        <v>24</v>
      </c>
      <c r="Q80" s="40"/>
      <c r="R80" s="110"/>
      <c r="S80" s="106"/>
      <c r="T80" s="100"/>
      <c r="U80" s="103"/>
      <c r="V80" s="106"/>
      <c r="W80" s="103"/>
      <c r="X80" s="27"/>
      <c r="Y80" s="27"/>
      <c r="Z80" s="41"/>
      <c r="AA80" s="41"/>
      <c r="AD80" s="68"/>
      <c r="AE80" s="68">
        <f>IF(J80="","",IF(J80&gt;L80,1,0))</f>
      </c>
      <c r="AF80" s="68">
        <f>IF(L80="","",IF(J80&lt;L80,1,0))</f>
      </c>
      <c r="AG80" s="68">
        <f>IF(O80="","",IF(O80&gt;Q80,1,0))</f>
      </c>
      <c r="AH80" s="68">
        <f>IF(Q80="","",IF(O80&lt;Q80,1,0))</f>
      </c>
      <c r="AI80" s="68"/>
      <c r="AJ80" s="68"/>
    </row>
    <row r="81" spans="2:36" s="10" customFormat="1" ht="15" customHeight="1">
      <c r="B81" s="95" t="s">
        <v>96</v>
      </c>
      <c r="C81" s="73" t="s">
        <v>132</v>
      </c>
      <c r="D81" s="37" t="str">
        <f>IF(E81="","",IF(D82&gt;H82,"○","×"))</f>
        <v>×</v>
      </c>
      <c r="E81" s="30">
        <f>IF(L78="","",L78)</f>
        <v>9</v>
      </c>
      <c r="F81" s="29" t="s">
        <v>24</v>
      </c>
      <c r="G81" s="30">
        <f>IF(J78="","",J78)</f>
        <v>15</v>
      </c>
      <c r="H81" s="42"/>
      <c r="I81" s="111"/>
      <c r="J81" s="112"/>
      <c r="K81" s="112"/>
      <c r="L81" s="112"/>
      <c r="M81" s="113"/>
      <c r="N81" s="37" t="str">
        <f>IF(O81="","",IF(N82&gt;R82,"○","×"))</f>
        <v>×</v>
      </c>
      <c r="O81" s="30">
        <v>4</v>
      </c>
      <c r="P81" s="29" t="s">
        <v>61</v>
      </c>
      <c r="Q81" s="30">
        <v>15</v>
      </c>
      <c r="R81" s="43"/>
      <c r="S81" s="104">
        <f>IF(D81="","",COUNTIF(D81:R83,"○"))</f>
        <v>0</v>
      </c>
      <c r="T81" s="98" t="s">
        <v>22</v>
      </c>
      <c r="U81" s="101">
        <f>IF(D81="","",COUNTIF(D81:R83,"×"))</f>
        <v>2</v>
      </c>
      <c r="V81" s="104">
        <f>IF(AD82="","",RANK(AD82,AD78:AD86))</f>
        <v>3</v>
      </c>
      <c r="W81" s="101"/>
      <c r="X81" s="27"/>
      <c r="Y81" s="27"/>
      <c r="Z81" s="41"/>
      <c r="AA81" s="41"/>
      <c r="AD81" s="68"/>
      <c r="AE81" s="68">
        <f>IF(O81="","",IF(O81&gt;Q81,1,0))</f>
        <v>0</v>
      </c>
      <c r="AF81" s="68">
        <f>IF(Q81="","",IF(O81&lt;Q81,1,0))</f>
        <v>1</v>
      </c>
      <c r="AG81" s="68"/>
      <c r="AH81" s="68"/>
      <c r="AI81" s="68"/>
      <c r="AJ81" s="68"/>
    </row>
    <row r="82" spans="2:36" s="10" customFormat="1" ht="15" customHeight="1">
      <c r="B82" s="96"/>
      <c r="C82" s="74"/>
      <c r="D82" s="107">
        <f>M79</f>
        <v>0</v>
      </c>
      <c r="E82" s="27">
        <f>IF(L79="","",L79)</f>
        <v>6</v>
      </c>
      <c r="F82" s="21" t="s">
        <v>24</v>
      </c>
      <c r="G82" s="27">
        <f>IF(J79="","",J79)</f>
        <v>15</v>
      </c>
      <c r="H82" s="109">
        <f>I79</f>
        <v>2</v>
      </c>
      <c r="I82" s="114"/>
      <c r="J82" s="115"/>
      <c r="K82" s="115"/>
      <c r="L82" s="115"/>
      <c r="M82" s="116"/>
      <c r="N82" s="107">
        <f>IF(O81="","",SUM(AE81:AE83))</f>
        <v>0</v>
      </c>
      <c r="O82" s="27">
        <v>11</v>
      </c>
      <c r="P82" s="21" t="s">
        <v>26</v>
      </c>
      <c r="Q82" s="27">
        <v>15</v>
      </c>
      <c r="R82" s="109">
        <f>IF(Q81="","",SUM(AF81:AF83))</f>
        <v>2</v>
      </c>
      <c r="S82" s="105"/>
      <c r="T82" s="99"/>
      <c r="U82" s="102"/>
      <c r="V82" s="105"/>
      <c r="W82" s="102"/>
      <c r="X82" s="27"/>
      <c r="Y82" s="27"/>
      <c r="Z82" s="41"/>
      <c r="AA82" s="41"/>
      <c r="AD82" s="69">
        <f>IF(S81="","",S81*1000+(D82+N82)*100+((D82+N82)-(H82+R82))*10+((SUM(E81:E83)+SUM(O81:O83))-(SUM(G81:G83)+SUM(Q81:Q83))))</f>
        <v>-70</v>
      </c>
      <c r="AE82" s="68">
        <f>IF(O82="","",IF(O82&gt;Q82,1,0))</f>
        <v>0</v>
      </c>
      <c r="AF82" s="68">
        <f>IF(Q82="","",IF(O82&lt;Q82,1,0))</f>
        <v>1</v>
      </c>
      <c r="AG82" s="68"/>
      <c r="AH82" s="68"/>
      <c r="AI82" s="68"/>
      <c r="AJ82" s="68"/>
    </row>
    <row r="83" spans="2:36" s="10" customFormat="1" ht="15" customHeight="1">
      <c r="B83" s="97"/>
      <c r="C83" s="75"/>
      <c r="D83" s="108"/>
      <c r="E83" s="31">
        <f>IF(L80="","",L80)</f>
      </c>
      <c r="F83" s="25" t="s">
        <v>24</v>
      </c>
      <c r="G83" s="31">
        <f>IF(J80="","",J80)</f>
      </c>
      <c r="H83" s="110"/>
      <c r="I83" s="117"/>
      <c r="J83" s="118"/>
      <c r="K83" s="118"/>
      <c r="L83" s="118"/>
      <c r="M83" s="119"/>
      <c r="N83" s="108"/>
      <c r="O83" s="31"/>
      <c r="P83" s="21" t="s">
        <v>24</v>
      </c>
      <c r="Q83" s="31"/>
      <c r="R83" s="110"/>
      <c r="S83" s="106"/>
      <c r="T83" s="100"/>
      <c r="U83" s="103"/>
      <c r="V83" s="106"/>
      <c r="W83" s="103"/>
      <c r="X83" s="27"/>
      <c r="Y83" s="27"/>
      <c r="Z83" s="41"/>
      <c r="AA83" s="41"/>
      <c r="AD83" s="68"/>
      <c r="AE83" s="68">
        <f>IF(O83="","",IF(O83&gt;Q83,1,0))</f>
      </c>
      <c r="AF83" s="68">
        <f>IF(Q83="","",IF(O83&lt;Q83,1,0))</f>
      </c>
      <c r="AG83" s="68"/>
      <c r="AH83" s="68"/>
      <c r="AI83" s="68"/>
      <c r="AJ83" s="68"/>
    </row>
    <row r="84" spans="2:36" s="10" customFormat="1" ht="15" customHeight="1">
      <c r="B84" s="96" t="s">
        <v>98</v>
      </c>
      <c r="C84" s="73" t="s">
        <v>133</v>
      </c>
      <c r="D84" s="37" t="str">
        <f>IF(E84="","",IF(D85&gt;H85,"○","×"))</f>
        <v>○</v>
      </c>
      <c r="E84" s="30">
        <f>IF(Q78="","",Q78)</f>
        <v>15</v>
      </c>
      <c r="F84" s="29" t="s">
        <v>62</v>
      </c>
      <c r="G84" s="30">
        <f>IF(O78="","",O78)</f>
        <v>6</v>
      </c>
      <c r="H84" s="43"/>
      <c r="I84" s="37" t="str">
        <f>IF(J84="","",IF(I85&gt;M85,"○","×"))</f>
        <v>○</v>
      </c>
      <c r="J84" s="30">
        <f>IF(Q81="","",Q81)</f>
        <v>15</v>
      </c>
      <c r="K84" s="21" t="s">
        <v>62</v>
      </c>
      <c r="L84" s="30">
        <f>IF(O81="","",O81)</f>
        <v>4</v>
      </c>
      <c r="M84" s="43"/>
      <c r="N84" s="111"/>
      <c r="O84" s="112"/>
      <c r="P84" s="112"/>
      <c r="Q84" s="112"/>
      <c r="R84" s="113"/>
      <c r="S84" s="104">
        <f>IF(D84="","",COUNTIF(D84:M84,"○"))</f>
        <v>2</v>
      </c>
      <c r="T84" s="98" t="s">
        <v>22</v>
      </c>
      <c r="U84" s="101">
        <f>IF(D84="","",COUNTIF(D84:M84,"×"))</f>
        <v>0</v>
      </c>
      <c r="V84" s="104">
        <f>IF(AD85="","",RANK(AD85,AD78:AD86))</f>
        <v>1</v>
      </c>
      <c r="W84" s="101"/>
      <c r="X84" s="27"/>
      <c r="Y84" s="27"/>
      <c r="Z84" s="41"/>
      <c r="AA84" s="41"/>
      <c r="AD84" s="68"/>
      <c r="AE84" s="68"/>
      <c r="AF84" s="68"/>
      <c r="AG84" s="68"/>
      <c r="AH84" s="68"/>
      <c r="AI84" s="68"/>
      <c r="AJ84" s="68"/>
    </row>
    <row r="85" spans="2:36" s="10" customFormat="1" ht="15" customHeight="1">
      <c r="B85" s="96"/>
      <c r="C85" s="74"/>
      <c r="D85" s="107">
        <f>R79</f>
        <v>2</v>
      </c>
      <c r="E85" s="27">
        <f>IF(Q79="","",Q79)</f>
        <v>15</v>
      </c>
      <c r="F85" s="21" t="s">
        <v>39</v>
      </c>
      <c r="G85" s="27">
        <f>IF(O79="","",O79)</f>
        <v>10</v>
      </c>
      <c r="H85" s="109">
        <f>N79</f>
        <v>0</v>
      </c>
      <c r="I85" s="107">
        <f>R82</f>
        <v>2</v>
      </c>
      <c r="J85" s="27">
        <f>IF(Q82="","",Q82)</f>
        <v>15</v>
      </c>
      <c r="K85" s="21" t="s">
        <v>24</v>
      </c>
      <c r="L85" s="39">
        <f>IF(O82="","",O82)</f>
        <v>11</v>
      </c>
      <c r="M85" s="109">
        <f>N82</f>
        <v>0</v>
      </c>
      <c r="N85" s="114"/>
      <c r="O85" s="115"/>
      <c r="P85" s="115"/>
      <c r="Q85" s="115"/>
      <c r="R85" s="116"/>
      <c r="S85" s="105"/>
      <c r="T85" s="99"/>
      <c r="U85" s="102"/>
      <c r="V85" s="105"/>
      <c r="W85" s="102"/>
      <c r="X85" s="27"/>
      <c r="Y85" s="27"/>
      <c r="Z85" s="41"/>
      <c r="AA85" s="41"/>
      <c r="AD85" s="69">
        <f>IF(S84="","",S84*1000+(D85+I85)*100+((D85+I85)-(H85+M85))*10+((SUM(E84:E86)+SUM(J84:J86))-(SUM(G84:G86)+SUM(L84:L86))))</f>
        <v>2469</v>
      </c>
      <c r="AE85" s="68"/>
      <c r="AF85" s="68"/>
      <c r="AG85" s="68"/>
      <c r="AH85" s="68"/>
      <c r="AI85" s="68"/>
      <c r="AJ85" s="68"/>
    </row>
    <row r="86" spans="2:36" s="10" customFormat="1" ht="15" customHeight="1">
      <c r="B86" s="97"/>
      <c r="C86" s="75"/>
      <c r="D86" s="108"/>
      <c r="E86" s="31">
        <f>IF(Q80="","",Q80)</f>
      </c>
      <c r="F86" s="25" t="s">
        <v>24</v>
      </c>
      <c r="G86" s="31">
        <f>IF(O80="","",O80)</f>
      </c>
      <c r="H86" s="110"/>
      <c r="I86" s="108"/>
      <c r="J86" s="31">
        <f>IF(Q83="","",Q83)</f>
      </c>
      <c r="K86" s="21" t="s">
        <v>24</v>
      </c>
      <c r="L86" s="40">
        <f>IF(O83="","",O83)</f>
      </c>
      <c r="M86" s="110"/>
      <c r="N86" s="117"/>
      <c r="O86" s="118"/>
      <c r="P86" s="118"/>
      <c r="Q86" s="118"/>
      <c r="R86" s="119"/>
      <c r="S86" s="106"/>
      <c r="T86" s="100"/>
      <c r="U86" s="103"/>
      <c r="V86" s="106"/>
      <c r="W86" s="103"/>
      <c r="X86" s="27"/>
      <c r="Y86" s="27"/>
      <c r="Z86" s="41"/>
      <c r="AA86" s="41"/>
      <c r="AD86" s="68"/>
      <c r="AE86" s="68"/>
      <c r="AF86" s="68"/>
      <c r="AG86" s="68"/>
      <c r="AH86" s="68"/>
      <c r="AI86" s="68"/>
      <c r="AJ86" s="68"/>
    </row>
    <row r="87" spans="2:36" s="32" customFormat="1" ht="15" customHeight="1">
      <c r="B87" s="45"/>
      <c r="C87" s="45"/>
      <c r="E87" s="35"/>
      <c r="F87" s="35"/>
      <c r="G87" s="35"/>
      <c r="J87" s="35"/>
      <c r="K87" s="35"/>
      <c r="L87" s="35"/>
      <c r="O87" s="35"/>
      <c r="P87" s="35"/>
      <c r="Q87" s="35"/>
      <c r="R87" s="35"/>
      <c r="AD87" s="68"/>
      <c r="AE87" s="68"/>
      <c r="AF87" s="68"/>
      <c r="AG87" s="68"/>
      <c r="AH87" s="68"/>
      <c r="AI87" s="68"/>
      <c r="AJ87" s="68"/>
    </row>
    <row r="88" spans="2:36" s="10" customFormat="1" ht="15" customHeight="1">
      <c r="B88" s="44" t="s">
        <v>90</v>
      </c>
      <c r="C88" s="17"/>
      <c r="D88" s="92" t="s">
        <v>141</v>
      </c>
      <c r="E88" s="93"/>
      <c r="F88" s="93"/>
      <c r="G88" s="93"/>
      <c r="H88" s="94"/>
      <c r="I88" s="92" t="s">
        <v>142</v>
      </c>
      <c r="J88" s="93"/>
      <c r="K88" s="93"/>
      <c r="L88" s="93"/>
      <c r="M88" s="94"/>
      <c r="N88" s="92" t="s">
        <v>143</v>
      </c>
      <c r="O88" s="93"/>
      <c r="P88" s="93"/>
      <c r="Q88" s="93"/>
      <c r="R88" s="94"/>
      <c r="S88" s="18"/>
      <c r="T88" s="36" t="s">
        <v>18</v>
      </c>
      <c r="U88" s="36"/>
      <c r="V88" s="92" t="s">
        <v>19</v>
      </c>
      <c r="W88" s="94"/>
      <c r="AA88" s="23"/>
      <c r="AD88" s="68"/>
      <c r="AE88" s="68"/>
      <c r="AF88" s="68"/>
      <c r="AG88" s="68"/>
      <c r="AH88" s="68"/>
      <c r="AI88" s="68"/>
      <c r="AJ88" s="68"/>
    </row>
    <row r="89" spans="2:36" s="10" customFormat="1" ht="15" customHeight="1">
      <c r="B89" s="95" t="s">
        <v>116</v>
      </c>
      <c r="C89" s="73" t="s">
        <v>138</v>
      </c>
      <c r="D89" s="111"/>
      <c r="E89" s="112"/>
      <c r="F89" s="112"/>
      <c r="G89" s="112"/>
      <c r="H89" s="113"/>
      <c r="I89" s="37" t="str">
        <f>IF(I90="","",IF(I90&gt;M90,"○","×"))</f>
        <v>○</v>
      </c>
      <c r="J89" s="30">
        <v>15</v>
      </c>
      <c r="K89" s="21" t="s">
        <v>36</v>
      </c>
      <c r="L89" s="30">
        <v>10</v>
      </c>
      <c r="M89" s="38"/>
      <c r="N89" s="19" t="str">
        <f>IF(N90="","",IF(N90&gt;R90,"○","×"))</f>
        <v>○</v>
      </c>
      <c r="O89" s="30">
        <v>15</v>
      </c>
      <c r="P89" s="21" t="s">
        <v>36</v>
      </c>
      <c r="Q89" s="30">
        <v>8</v>
      </c>
      <c r="R89" s="38"/>
      <c r="S89" s="104">
        <f>IF(I89="","",COUNTIF(I89:R89,"○"))</f>
        <v>2</v>
      </c>
      <c r="T89" s="98" t="s">
        <v>22</v>
      </c>
      <c r="U89" s="101">
        <f>IF(I89="","",COUNTIF(I89:R89,"×"))</f>
        <v>0</v>
      </c>
      <c r="V89" s="104">
        <f>IF(AD90="","",RANK(AD90,AD89:AD97))</f>
        <v>1</v>
      </c>
      <c r="W89" s="101"/>
      <c r="X89" s="27"/>
      <c r="Y89" s="27"/>
      <c r="Z89" s="23"/>
      <c r="AA89" s="23"/>
      <c r="AD89" s="68"/>
      <c r="AE89" s="68">
        <f>IF(J89="","",IF(J89&gt;L89,1,0))</f>
        <v>1</v>
      </c>
      <c r="AF89" s="68">
        <f>IF(L89="","",IF(J89&lt;L89,1,0))</f>
        <v>0</v>
      </c>
      <c r="AG89" s="68">
        <f>IF(O89="","",IF(O89&gt;Q89,1,0))</f>
        <v>1</v>
      </c>
      <c r="AH89" s="68">
        <f>IF(Q89="","",IF(O89&lt;Q89,1,0))</f>
        <v>0</v>
      </c>
      <c r="AI89" s="68"/>
      <c r="AJ89" s="68"/>
    </row>
    <row r="90" spans="2:36" s="10" customFormat="1" ht="15" customHeight="1">
      <c r="B90" s="96"/>
      <c r="C90" s="74"/>
      <c r="D90" s="114"/>
      <c r="E90" s="115"/>
      <c r="F90" s="115"/>
      <c r="G90" s="115"/>
      <c r="H90" s="116"/>
      <c r="I90" s="107">
        <f>IF(J89="","",SUM(AE89:AE91))</f>
        <v>2</v>
      </c>
      <c r="J90" s="27">
        <v>19</v>
      </c>
      <c r="K90" s="21" t="s">
        <v>23</v>
      </c>
      <c r="L90" s="27">
        <v>17</v>
      </c>
      <c r="M90" s="109">
        <f>IF(L89="","",SUM(AF89:AF91))</f>
        <v>0</v>
      </c>
      <c r="N90" s="107">
        <f>IF(O89="","",SUM(AG89:AG91))</f>
        <v>2</v>
      </c>
      <c r="O90" s="39">
        <v>15</v>
      </c>
      <c r="P90" s="21" t="s">
        <v>23</v>
      </c>
      <c r="Q90" s="39">
        <v>7</v>
      </c>
      <c r="R90" s="109">
        <f>IF(Q89="","",SUM(AH89:AH91))</f>
        <v>0</v>
      </c>
      <c r="S90" s="105"/>
      <c r="T90" s="99"/>
      <c r="U90" s="102"/>
      <c r="V90" s="105"/>
      <c r="W90" s="102"/>
      <c r="X90" s="27"/>
      <c r="Y90" s="27"/>
      <c r="Z90" s="23"/>
      <c r="AA90" s="23"/>
      <c r="AD90" s="69">
        <f>IF(S89="","",S89*1000+(I90+N90)*100+((I90+N90)-(M90+R90))*10+((SUM(J89:J91)+SUM(O89:O91))-(SUM(L89:L91)+SUM(Q89:Q91))))</f>
        <v>2462</v>
      </c>
      <c r="AE90" s="68">
        <f>IF(J90="","",IF(J90&gt;L90,1,0))</f>
        <v>1</v>
      </c>
      <c r="AF90" s="68">
        <f>IF(L90="","",IF(J90&lt;L90,1,0))</f>
        <v>0</v>
      </c>
      <c r="AG90" s="68">
        <f>IF(O90="","",IF(O90&gt;Q90,1,0))</f>
        <v>1</v>
      </c>
      <c r="AH90" s="68">
        <f>IF(Q90="","",IF(O90&lt;Q90,1,0))</f>
        <v>0</v>
      </c>
      <c r="AI90" s="68"/>
      <c r="AJ90" s="68"/>
    </row>
    <row r="91" spans="2:36" s="10" customFormat="1" ht="15" customHeight="1">
      <c r="B91" s="97"/>
      <c r="C91" s="75"/>
      <c r="D91" s="117"/>
      <c r="E91" s="118"/>
      <c r="F91" s="118"/>
      <c r="G91" s="118"/>
      <c r="H91" s="119"/>
      <c r="I91" s="108"/>
      <c r="J91" s="31"/>
      <c r="K91" s="21" t="s">
        <v>23</v>
      </c>
      <c r="L91" s="31"/>
      <c r="M91" s="110"/>
      <c r="N91" s="108"/>
      <c r="O91" s="40"/>
      <c r="P91" s="21" t="s">
        <v>23</v>
      </c>
      <c r="Q91" s="40"/>
      <c r="R91" s="110"/>
      <c r="S91" s="106"/>
      <c r="T91" s="100"/>
      <c r="U91" s="103"/>
      <c r="V91" s="106"/>
      <c r="W91" s="103"/>
      <c r="X91" s="27"/>
      <c r="Y91" s="27"/>
      <c r="Z91" s="41"/>
      <c r="AA91" s="41"/>
      <c r="AD91" s="68"/>
      <c r="AE91" s="68">
        <f>IF(J91="","",IF(J91&gt;L91,1,0))</f>
      </c>
      <c r="AF91" s="68">
        <f>IF(L91="","",IF(J91&lt;L91,1,0))</f>
      </c>
      <c r="AG91" s="68">
        <f>IF(O91="","",IF(O91&gt;Q91,1,0))</f>
      </c>
      <c r="AH91" s="68">
        <f>IF(Q91="","",IF(O91&lt;Q91,1,0))</f>
      </c>
      <c r="AI91" s="68"/>
      <c r="AJ91" s="68"/>
    </row>
    <row r="92" spans="2:36" s="10" customFormat="1" ht="15" customHeight="1">
      <c r="B92" s="95" t="s">
        <v>125</v>
      </c>
      <c r="C92" s="73" t="s">
        <v>139</v>
      </c>
      <c r="D92" s="37" t="str">
        <f>IF(E92="","",IF(D93&gt;H93,"○","×"))</f>
        <v>×</v>
      </c>
      <c r="E92" s="30">
        <f>IF(L89="","",L89)</f>
        <v>10</v>
      </c>
      <c r="F92" s="29" t="s">
        <v>23</v>
      </c>
      <c r="G92" s="30">
        <f>IF(J89="","",J89)</f>
        <v>15</v>
      </c>
      <c r="H92" s="42"/>
      <c r="I92" s="111"/>
      <c r="J92" s="112"/>
      <c r="K92" s="112"/>
      <c r="L92" s="112"/>
      <c r="M92" s="113"/>
      <c r="N92" s="37" t="str">
        <f>IF(O92="","",IF(N93&gt;R93,"○","×"))</f>
        <v>○</v>
      </c>
      <c r="O92" s="30">
        <v>15</v>
      </c>
      <c r="P92" s="29" t="s">
        <v>23</v>
      </c>
      <c r="Q92" s="30">
        <v>8</v>
      </c>
      <c r="R92" s="43"/>
      <c r="S92" s="104">
        <f>IF(D92="","",COUNTIF(D92:R94,"○"))</f>
        <v>1</v>
      </c>
      <c r="T92" s="98" t="s">
        <v>22</v>
      </c>
      <c r="U92" s="101">
        <f>IF(D92="","",COUNTIF(D92:R94,"×"))</f>
        <v>1</v>
      </c>
      <c r="V92" s="104">
        <f>IF(AD93="","",RANK(AD93,AD89:AD97))</f>
        <v>2</v>
      </c>
      <c r="W92" s="101"/>
      <c r="X92" s="27"/>
      <c r="Y92" s="27"/>
      <c r="Z92" s="41"/>
      <c r="AA92" s="41"/>
      <c r="AD92" s="68"/>
      <c r="AE92" s="68">
        <f>IF(O92="","",IF(O92&gt;Q92,1,0))</f>
        <v>1</v>
      </c>
      <c r="AF92" s="68">
        <f>IF(Q92="","",IF(O92&lt;Q92,1,0))</f>
        <v>0</v>
      </c>
      <c r="AG92" s="68"/>
      <c r="AH92" s="68"/>
      <c r="AI92" s="68"/>
      <c r="AJ92" s="68"/>
    </row>
    <row r="93" spans="2:36" s="10" customFormat="1" ht="15" customHeight="1">
      <c r="B93" s="96"/>
      <c r="C93" s="74"/>
      <c r="D93" s="107">
        <f>M90</f>
        <v>0</v>
      </c>
      <c r="E93" s="27">
        <f>IF(L90="","",L90)</f>
        <v>17</v>
      </c>
      <c r="F93" s="21" t="s">
        <v>24</v>
      </c>
      <c r="G93" s="27">
        <f>IF(J90="","",J90)</f>
        <v>19</v>
      </c>
      <c r="H93" s="109">
        <f>I90</f>
        <v>2</v>
      </c>
      <c r="I93" s="114"/>
      <c r="J93" s="115"/>
      <c r="K93" s="115"/>
      <c r="L93" s="115"/>
      <c r="M93" s="116"/>
      <c r="N93" s="107">
        <f>IF(O92="","",SUM(AE92:AE94))</f>
        <v>2</v>
      </c>
      <c r="O93" s="27">
        <v>15</v>
      </c>
      <c r="P93" s="21" t="s">
        <v>26</v>
      </c>
      <c r="Q93" s="27">
        <v>4</v>
      </c>
      <c r="R93" s="109">
        <f>IF(Q92="","",SUM(AF92:AF94))</f>
        <v>0</v>
      </c>
      <c r="S93" s="105"/>
      <c r="T93" s="99"/>
      <c r="U93" s="102"/>
      <c r="V93" s="105"/>
      <c r="W93" s="102"/>
      <c r="X93" s="27"/>
      <c r="Y93" s="27"/>
      <c r="Z93" s="41"/>
      <c r="AA93" s="41"/>
      <c r="AD93" s="69">
        <f>IF(S92="","",S92*1000+(D93+N93)*100+((D93+N93)-(H93+R93))*10+((SUM(E92:E94)+SUM(O92:O94))-(SUM(G92:G94)+SUM(Q92:Q94))))</f>
        <v>1211</v>
      </c>
      <c r="AE93" s="68">
        <f>IF(O93="","",IF(O93&gt;Q93,1,0))</f>
        <v>1</v>
      </c>
      <c r="AF93" s="68">
        <f>IF(Q93="","",IF(O93&lt;Q93,1,0))</f>
        <v>0</v>
      </c>
      <c r="AG93" s="68"/>
      <c r="AH93" s="68"/>
      <c r="AI93" s="68"/>
      <c r="AJ93" s="68"/>
    </row>
    <row r="94" spans="2:36" s="10" customFormat="1" ht="15" customHeight="1">
      <c r="B94" s="97"/>
      <c r="C94" s="75"/>
      <c r="D94" s="108"/>
      <c r="E94" s="31">
        <f>IF(L91="","",L91)</f>
      </c>
      <c r="F94" s="25" t="s">
        <v>23</v>
      </c>
      <c r="G94" s="31">
        <f>IF(J91="","",J91)</f>
      </c>
      <c r="H94" s="110"/>
      <c r="I94" s="117"/>
      <c r="J94" s="118"/>
      <c r="K94" s="118"/>
      <c r="L94" s="118"/>
      <c r="M94" s="119"/>
      <c r="N94" s="108"/>
      <c r="O94" s="31"/>
      <c r="P94" s="21" t="s">
        <v>23</v>
      </c>
      <c r="Q94" s="31"/>
      <c r="R94" s="110"/>
      <c r="S94" s="106"/>
      <c r="T94" s="100"/>
      <c r="U94" s="103"/>
      <c r="V94" s="106"/>
      <c r="W94" s="103"/>
      <c r="X94" s="27"/>
      <c r="Y94" s="27"/>
      <c r="Z94" s="41"/>
      <c r="AA94" s="41"/>
      <c r="AD94" s="68"/>
      <c r="AE94" s="68">
        <f>IF(O94="","",IF(O94&gt;Q94,1,0))</f>
      </c>
      <c r="AF94" s="68">
        <f>IF(Q94="","",IF(O94&lt;Q94,1,0))</f>
      </c>
      <c r="AG94" s="68"/>
      <c r="AH94" s="68"/>
      <c r="AI94" s="68"/>
      <c r="AJ94" s="68"/>
    </row>
    <row r="95" spans="2:36" s="10" customFormat="1" ht="15" customHeight="1">
      <c r="B95" s="96" t="s">
        <v>116</v>
      </c>
      <c r="C95" s="73" t="s">
        <v>140</v>
      </c>
      <c r="D95" s="37" t="str">
        <f>IF(E95="","",IF(D96&gt;H96,"○","×"))</f>
        <v>×</v>
      </c>
      <c r="E95" s="30">
        <f>IF(Q89="","",Q89)</f>
        <v>8</v>
      </c>
      <c r="F95" s="29" t="s">
        <v>23</v>
      </c>
      <c r="G95" s="30">
        <f>IF(O89="","",O89)</f>
        <v>15</v>
      </c>
      <c r="H95" s="43"/>
      <c r="I95" s="37" t="str">
        <f>IF(J95="","",IF(I96&gt;M96,"○","×"))</f>
        <v>×</v>
      </c>
      <c r="J95" s="30">
        <f>IF(Q92="","",Q92)</f>
        <v>8</v>
      </c>
      <c r="K95" s="21" t="s">
        <v>23</v>
      </c>
      <c r="L95" s="30">
        <f>IF(O92="","",O92)</f>
        <v>15</v>
      </c>
      <c r="M95" s="43"/>
      <c r="N95" s="111"/>
      <c r="O95" s="112"/>
      <c r="P95" s="112"/>
      <c r="Q95" s="112"/>
      <c r="R95" s="113"/>
      <c r="S95" s="104">
        <f>IF(D95="","",COUNTIF(D95:M95,"○"))</f>
        <v>0</v>
      </c>
      <c r="T95" s="98" t="s">
        <v>22</v>
      </c>
      <c r="U95" s="101">
        <f>IF(D95="","",COUNTIF(D95:M95,"×"))</f>
        <v>2</v>
      </c>
      <c r="V95" s="104">
        <f>IF(AD96="","",RANK(AD96,AD89:AD97))</f>
        <v>3</v>
      </c>
      <c r="W95" s="101"/>
      <c r="X95" s="27"/>
      <c r="Y95" s="27"/>
      <c r="Z95" s="41"/>
      <c r="AA95" s="41"/>
      <c r="AD95" s="68"/>
      <c r="AE95" s="68"/>
      <c r="AF95" s="68"/>
      <c r="AG95" s="68"/>
      <c r="AH95" s="68"/>
      <c r="AI95" s="68"/>
      <c r="AJ95" s="68"/>
    </row>
    <row r="96" spans="2:36" s="10" customFormat="1" ht="15" customHeight="1">
      <c r="B96" s="96"/>
      <c r="C96" s="74"/>
      <c r="D96" s="107">
        <f>R90</f>
        <v>0</v>
      </c>
      <c r="E96" s="27">
        <f>IF(Q90="","",Q90)</f>
        <v>7</v>
      </c>
      <c r="F96" s="21" t="s">
        <v>23</v>
      </c>
      <c r="G96" s="27">
        <f>IF(O90="","",O90)</f>
        <v>15</v>
      </c>
      <c r="H96" s="109">
        <f>N90</f>
        <v>2</v>
      </c>
      <c r="I96" s="107">
        <f>R93</f>
        <v>0</v>
      </c>
      <c r="J96" s="27">
        <f>IF(Q93="","",Q93)</f>
        <v>4</v>
      </c>
      <c r="K96" s="21" t="s">
        <v>23</v>
      </c>
      <c r="L96" s="39">
        <f>IF(O93="","",O93)</f>
        <v>15</v>
      </c>
      <c r="M96" s="109">
        <f>N93</f>
        <v>2</v>
      </c>
      <c r="N96" s="114"/>
      <c r="O96" s="115"/>
      <c r="P96" s="115"/>
      <c r="Q96" s="115"/>
      <c r="R96" s="116"/>
      <c r="S96" s="105"/>
      <c r="T96" s="99"/>
      <c r="U96" s="102"/>
      <c r="V96" s="105"/>
      <c r="W96" s="102"/>
      <c r="X96" s="27"/>
      <c r="Y96" s="27"/>
      <c r="Z96" s="41"/>
      <c r="AA96" s="41"/>
      <c r="AD96" s="69">
        <f>IF(S95="","",S95*1000+(D96+I96)*100+((D96+I96)-(H96+M96))*10+((SUM(E95:E97)+SUM(J95:J97))-(SUM(G95:G97)+SUM(L95:L97))))</f>
        <v>-73</v>
      </c>
      <c r="AE96" s="68"/>
      <c r="AF96" s="68"/>
      <c r="AG96" s="68"/>
      <c r="AH96" s="68"/>
      <c r="AI96" s="68"/>
      <c r="AJ96" s="68"/>
    </row>
    <row r="97" spans="2:36" s="10" customFormat="1" ht="15" customHeight="1">
      <c r="B97" s="97"/>
      <c r="C97" s="75"/>
      <c r="D97" s="108"/>
      <c r="E97" s="31">
        <f>IF(Q91="","",Q91)</f>
      </c>
      <c r="F97" s="25" t="s">
        <v>24</v>
      </c>
      <c r="G97" s="31">
        <f>IF(O91="","",O91)</f>
      </c>
      <c r="H97" s="110"/>
      <c r="I97" s="108"/>
      <c r="J97" s="31">
        <f>IF(Q94="","",Q94)</f>
      </c>
      <c r="K97" s="21" t="s">
        <v>24</v>
      </c>
      <c r="L97" s="40">
        <f>IF(O94="","",O94)</f>
      </c>
      <c r="M97" s="110"/>
      <c r="N97" s="117"/>
      <c r="O97" s="118"/>
      <c r="P97" s="118"/>
      <c r="Q97" s="118"/>
      <c r="R97" s="119"/>
      <c r="S97" s="106"/>
      <c r="T97" s="100"/>
      <c r="U97" s="103"/>
      <c r="V97" s="106"/>
      <c r="W97" s="103"/>
      <c r="X97" s="27"/>
      <c r="Y97" s="27"/>
      <c r="Z97" s="41"/>
      <c r="AA97" s="41"/>
      <c r="AD97" s="68"/>
      <c r="AE97" s="68"/>
      <c r="AF97" s="68"/>
      <c r="AG97" s="68"/>
      <c r="AH97" s="68"/>
      <c r="AI97" s="68"/>
      <c r="AJ97" s="68"/>
    </row>
    <row r="98" spans="2:36" s="10" customFormat="1" ht="15" customHeight="1">
      <c r="B98" s="51"/>
      <c r="C98" s="23"/>
      <c r="D98" s="39"/>
      <c r="E98" s="27"/>
      <c r="F98" s="21"/>
      <c r="G98" s="27"/>
      <c r="H98" s="39"/>
      <c r="I98" s="39"/>
      <c r="J98" s="27"/>
      <c r="K98" s="53"/>
      <c r="L98" s="39"/>
      <c r="M98" s="39"/>
      <c r="N98" s="52"/>
      <c r="O98" s="52"/>
      <c r="P98" s="52"/>
      <c r="Q98" s="52"/>
      <c r="R98" s="52"/>
      <c r="S98" s="27"/>
      <c r="T98" s="27"/>
      <c r="U98" s="27"/>
      <c r="V98" s="27"/>
      <c r="W98" s="27"/>
      <c r="X98" s="27"/>
      <c r="Y98" s="27"/>
      <c r="Z98" s="41"/>
      <c r="AA98" s="41"/>
      <c r="AD98" s="68"/>
      <c r="AE98" s="68"/>
      <c r="AF98" s="68"/>
      <c r="AG98" s="68"/>
      <c r="AH98" s="68"/>
      <c r="AI98" s="68"/>
      <c r="AJ98" s="68"/>
    </row>
    <row r="99" spans="2:36" s="10" customFormat="1" ht="15" customHeight="1">
      <c r="B99" s="44" t="s">
        <v>291</v>
      </c>
      <c r="C99" s="17"/>
      <c r="D99" s="92" t="s">
        <v>299</v>
      </c>
      <c r="E99" s="93"/>
      <c r="F99" s="93"/>
      <c r="G99" s="93"/>
      <c r="H99" s="94"/>
      <c r="I99" s="92" t="s">
        <v>300</v>
      </c>
      <c r="J99" s="93"/>
      <c r="K99" s="93"/>
      <c r="L99" s="93"/>
      <c r="M99" s="94"/>
      <c r="N99" s="92" t="s">
        <v>301</v>
      </c>
      <c r="O99" s="93"/>
      <c r="P99" s="93"/>
      <c r="Q99" s="93"/>
      <c r="R99" s="94"/>
      <c r="S99" s="92" t="s">
        <v>302</v>
      </c>
      <c r="T99" s="93"/>
      <c r="U99" s="93"/>
      <c r="V99" s="93"/>
      <c r="W99" s="94"/>
      <c r="X99" s="92" t="s">
        <v>18</v>
      </c>
      <c r="Y99" s="93"/>
      <c r="Z99" s="94"/>
      <c r="AA99" s="92" t="s">
        <v>19</v>
      </c>
      <c r="AB99" s="94"/>
      <c r="AD99" s="68"/>
      <c r="AE99" s="68"/>
      <c r="AF99" s="68"/>
      <c r="AG99" s="68"/>
      <c r="AH99" s="68"/>
      <c r="AI99" s="68"/>
      <c r="AJ99" s="68"/>
    </row>
    <row r="100" spans="2:36" s="10" customFormat="1" ht="15" customHeight="1">
      <c r="B100" s="95" t="s">
        <v>292</v>
      </c>
      <c r="C100" s="73" t="s">
        <v>293</v>
      </c>
      <c r="D100" s="80"/>
      <c r="E100" s="81"/>
      <c r="F100" s="81"/>
      <c r="G100" s="81"/>
      <c r="H100" s="82"/>
      <c r="I100" s="19" t="str">
        <f>IF(I101="","",IF(I101&gt;M101,"○","×"))</f>
        <v>○</v>
      </c>
      <c r="J100" s="20">
        <v>15</v>
      </c>
      <c r="K100" s="21" t="s">
        <v>24</v>
      </c>
      <c r="L100" s="20">
        <v>12</v>
      </c>
      <c r="M100" s="22"/>
      <c r="N100" s="19" t="str">
        <f>IF(N101="","",IF(N101&gt;R101,"○","×"))</f>
        <v>○</v>
      </c>
      <c r="O100" s="20">
        <v>15</v>
      </c>
      <c r="P100" s="21" t="s">
        <v>289</v>
      </c>
      <c r="Q100" s="20">
        <v>9</v>
      </c>
      <c r="R100" s="22"/>
      <c r="S100" s="19" t="str">
        <f>IF(S101="","",IF(S101&gt;W101,"○","×"))</f>
        <v>○</v>
      </c>
      <c r="T100" s="20">
        <v>15</v>
      </c>
      <c r="U100" s="21" t="s">
        <v>290</v>
      </c>
      <c r="V100" s="20">
        <v>10</v>
      </c>
      <c r="W100" s="22"/>
      <c r="X100" s="73">
        <f>IF(I100="","",COUNTIF(I100:W100,"○"))</f>
        <v>3</v>
      </c>
      <c r="Y100" s="89" t="s">
        <v>22</v>
      </c>
      <c r="Z100" s="70">
        <f>IF(I100="","",COUNTIF(I100:W100,"×"))</f>
        <v>0</v>
      </c>
      <c r="AA100" s="73">
        <f>IF(AD101="","",RANK(AD101,AD100:AD111))</f>
        <v>1</v>
      </c>
      <c r="AB100" s="70"/>
      <c r="AD100" s="68"/>
      <c r="AE100" s="68">
        <f>IF(J100="","",IF(J100&gt;L100,1,0))</f>
        <v>1</v>
      </c>
      <c r="AF100" s="68">
        <f>IF(J100="","",IF(J100&lt;L100,1,0))</f>
        <v>0</v>
      </c>
      <c r="AG100" s="68">
        <f>IF(O100="","",IF(O100&gt;Q100,1,0))</f>
        <v>1</v>
      </c>
      <c r="AH100" s="68">
        <f>IF(O100="","",IF(O100&lt;Q100,1,0))</f>
        <v>0</v>
      </c>
      <c r="AI100" s="68">
        <f>IF(T100="","",IF(T100&gt;V100,1,0))</f>
        <v>1</v>
      </c>
      <c r="AJ100" s="68">
        <f>IF(T100="","",IF(T100&lt;V100,1,0))</f>
        <v>0</v>
      </c>
    </row>
    <row r="101" spans="2:36" s="10" customFormat="1" ht="15" customHeight="1">
      <c r="B101" s="96"/>
      <c r="C101" s="74"/>
      <c r="D101" s="83"/>
      <c r="E101" s="84"/>
      <c r="F101" s="84"/>
      <c r="G101" s="84"/>
      <c r="H101" s="85"/>
      <c r="I101" s="76">
        <f>IF(J100="","",SUM(AE100:AE102))</f>
        <v>2</v>
      </c>
      <c r="J101" s="23">
        <v>15</v>
      </c>
      <c r="K101" s="21" t="s">
        <v>76</v>
      </c>
      <c r="L101" s="23">
        <v>8</v>
      </c>
      <c r="M101" s="78">
        <f>IF(J100="","",SUM(AF100:AF102))</f>
        <v>0</v>
      </c>
      <c r="N101" s="76">
        <f>IF(O100="","",SUM(AG100:AG102))</f>
        <v>2</v>
      </c>
      <c r="O101" s="23">
        <v>15</v>
      </c>
      <c r="P101" s="21" t="s">
        <v>76</v>
      </c>
      <c r="Q101" s="23">
        <v>9</v>
      </c>
      <c r="R101" s="78">
        <f>IF(O100="","",SUM(AH100:AH102))</f>
        <v>0</v>
      </c>
      <c r="S101" s="76">
        <f>IF(T100="","",SUM(AI100:AI102))</f>
        <v>2</v>
      </c>
      <c r="T101" s="23">
        <v>15</v>
      </c>
      <c r="U101" s="21" t="s">
        <v>76</v>
      </c>
      <c r="V101" s="23">
        <v>4</v>
      </c>
      <c r="W101" s="78">
        <f>IF(T100="","",SUM(AJ100:AJ102))</f>
        <v>0</v>
      </c>
      <c r="X101" s="74"/>
      <c r="Y101" s="90"/>
      <c r="Z101" s="71"/>
      <c r="AA101" s="74"/>
      <c r="AB101" s="71"/>
      <c r="AD101" s="69">
        <f>IF(X100="","",X100*1000+(I101+N101+S101)*100+((I101+N101+S101)-(M101+R101+W101))*10+((SUM(J100:J102)+SUM(O100:O102)+SUM(T100:T102))-(SUM(L100:L102)+SUM(Q100:Q102)+SUM(V100:V102))))</f>
        <v>3698</v>
      </c>
      <c r="AE101" s="68">
        <f>IF(J101="","",IF(J101&gt;L101,1,0))</f>
        <v>1</v>
      </c>
      <c r="AF101" s="68">
        <f>IF(J101="","",IF(J101&lt;L101,1,0))</f>
        <v>0</v>
      </c>
      <c r="AG101" s="68">
        <f>IF(O101="","",IF(O101&gt;Q101,1,0))</f>
        <v>1</v>
      </c>
      <c r="AH101" s="68">
        <f>IF(O101="","",IF(O101&lt;Q101,1,0))</f>
        <v>0</v>
      </c>
      <c r="AI101" s="68">
        <f>IF(T101="","",IF(T101&gt;V101,1,0))</f>
        <v>1</v>
      </c>
      <c r="AJ101" s="68">
        <f>IF(T101="","",IF(T101&lt;V101,1,0))</f>
        <v>0</v>
      </c>
    </row>
    <row r="102" spans="2:36" s="10" customFormat="1" ht="15" customHeight="1">
      <c r="B102" s="97"/>
      <c r="C102" s="75"/>
      <c r="D102" s="86"/>
      <c r="E102" s="87"/>
      <c r="F102" s="87"/>
      <c r="G102" s="87"/>
      <c r="H102" s="88"/>
      <c r="I102" s="77"/>
      <c r="J102" s="24"/>
      <c r="K102" s="21" t="s">
        <v>289</v>
      </c>
      <c r="L102" s="24"/>
      <c r="M102" s="79"/>
      <c r="N102" s="77"/>
      <c r="O102" s="24"/>
      <c r="P102" s="25" t="s">
        <v>289</v>
      </c>
      <c r="Q102" s="24"/>
      <c r="R102" s="79"/>
      <c r="S102" s="77"/>
      <c r="T102" s="24"/>
      <c r="U102" s="21" t="s">
        <v>289</v>
      </c>
      <c r="V102" s="24"/>
      <c r="W102" s="79"/>
      <c r="X102" s="75"/>
      <c r="Y102" s="91"/>
      <c r="Z102" s="72"/>
      <c r="AA102" s="75"/>
      <c r="AB102" s="72"/>
      <c r="AD102" s="68"/>
      <c r="AE102" s="68">
        <f>IF(J102="","",IF(J102&gt;L102,1,0))</f>
      </c>
      <c r="AF102" s="68">
        <f>IF(J102="","",IF(J102&lt;L102,1,0))</f>
      </c>
      <c r="AG102" s="68">
        <f>IF(O102="","",IF(O102&gt;Q102,1,0))</f>
      </c>
      <c r="AH102" s="68">
        <f>IF(O102="","",IF(O102&lt;Q102,1,0))</f>
      </c>
      <c r="AI102" s="68">
        <f>IF(T102="","",IF(T102&gt;V102,1,0))</f>
      </c>
      <c r="AJ102" s="68">
        <f>IF(T102="","",IF(T102&lt;V102,1,0))</f>
      </c>
    </row>
    <row r="103" spans="2:36" s="10" customFormat="1" ht="15" customHeight="1">
      <c r="B103" s="95" t="s">
        <v>294</v>
      </c>
      <c r="C103" s="73" t="s">
        <v>295</v>
      </c>
      <c r="D103" s="19" t="str">
        <f>IF(D104="","",IF(D104&gt;H104,"○","×"))</f>
        <v>×</v>
      </c>
      <c r="E103" s="30">
        <f>IF(L100="","",L100)</f>
        <v>12</v>
      </c>
      <c r="F103" s="21" t="s">
        <v>289</v>
      </c>
      <c r="G103" s="30">
        <f>IF(J100="","",J100)</f>
        <v>15</v>
      </c>
      <c r="H103" s="22"/>
      <c r="I103" s="80"/>
      <c r="J103" s="81"/>
      <c r="K103" s="81"/>
      <c r="L103" s="81"/>
      <c r="M103" s="82"/>
      <c r="N103" s="19" t="str">
        <f>IF(N104="","",IF(N104&gt;R104,"○","×"))</f>
        <v>○</v>
      </c>
      <c r="O103" s="20">
        <v>15</v>
      </c>
      <c r="P103" s="21" t="s">
        <v>289</v>
      </c>
      <c r="Q103" s="20">
        <v>12</v>
      </c>
      <c r="R103" s="22"/>
      <c r="S103" s="19" t="str">
        <f>IF(S104="","",IF(S104&gt;W104,"○","×"))</f>
        <v>×</v>
      </c>
      <c r="T103" s="20">
        <v>12</v>
      </c>
      <c r="U103" s="29" t="s">
        <v>24</v>
      </c>
      <c r="V103" s="20">
        <v>15</v>
      </c>
      <c r="W103" s="22"/>
      <c r="X103" s="73">
        <f>IF(D103="","",COUNTIF(D103:W105,"○"))</f>
        <v>1</v>
      </c>
      <c r="Y103" s="89" t="s">
        <v>22</v>
      </c>
      <c r="Z103" s="70">
        <f>IF(D103="","",COUNTIF(D103:W105,"×"))</f>
        <v>2</v>
      </c>
      <c r="AA103" s="73">
        <f>IF(AD104="","",RANK(AD104,AD100:AD111))</f>
        <v>3</v>
      </c>
      <c r="AB103" s="70"/>
      <c r="AD103" s="68"/>
      <c r="AE103" s="68">
        <f>IF(O103="","",IF(O103&gt;Q103,1,0))</f>
        <v>1</v>
      </c>
      <c r="AF103" s="68">
        <f>IF(O103="","",IF(O103&lt;Q103,1,0))</f>
        <v>0</v>
      </c>
      <c r="AG103" s="68">
        <f>IF(T103="","",IF(T103&gt;V103,1,0))</f>
        <v>0</v>
      </c>
      <c r="AH103" s="68">
        <f>IF(T103="","",IF(T103&lt;V103,1,0))</f>
        <v>1</v>
      </c>
      <c r="AI103" s="68"/>
      <c r="AJ103" s="68"/>
    </row>
    <row r="104" spans="2:36" s="10" customFormat="1" ht="15" customHeight="1">
      <c r="B104" s="96"/>
      <c r="C104" s="74"/>
      <c r="D104" s="107">
        <f>M101</f>
        <v>0</v>
      </c>
      <c r="E104" s="27">
        <f>IF(L101="","",L101)</f>
        <v>8</v>
      </c>
      <c r="F104" s="21" t="s">
        <v>24</v>
      </c>
      <c r="G104" s="27">
        <f>IF(J101="","",J101)</f>
        <v>15</v>
      </c>
      <c r="H104" s="78">
        <f>I101</f>
        <v>2</v>
      </c>
      <c r="I104" s="83"/>
      <c r="J104" s="84"/>
      <c r="K104" s="84"/>
      <c r="L104" s="84"/>
      <c r="M104" s="85"/>
      <c r="N104" s="76">
        <f>IF(O103="","",SUM(AE103:AE105))</f>
        <v>2</v>
      </c>
      <c r="O104" s="23">
        <v>17</v>
      </c>
      <c r="P104" s="21" t="s">
        <v>24</v>
      </c>
      <c r="Q104" s="23">
        <v>15</v>
      </c>
      <c r="R104" s="78">
        <f>IF(O103="","",SUM(AF103:AF105))</f>
        <v>0</v>
      </c>
      <c r="S104" s="76">
        <f>IF(T103="","",SUM(AG103:AG105))</f>
        <v>1</v>
      </c>
      <c r="T104" s="23">
        <v>19</v>
      </c>
      <c r="U104" s="21" t="s">
        <v>24</v>
      </c>
      <c r="V104" s="23">
        <v>17</v>
      </c>
      <c r="W104" s="78">
        <f>IF(T103="","",SUM(AH103:AH105))</f>
        <v>2</v>
      </c>
      <c r="X104" s="74"/>
      <c r="Y104" s="90"/>
      <c r="Z104" s="71"/>
      <c r="AA104" s="74"/>
      <c r="AB104" s="71"/>
      <c r="AD104" s="69">
        <f>IF(X103="","",X103*1000+(D104+N104+S104)*100+((D104+N104+S104)-(H104+R104+W104))*10+((SUM(E103:E105)+SUM(O103:O105)+SUM(T103:T105))-(SUM(G103:G105)+SUM(Q103:Q105)+SUM(V103:V105))))</f>
        <v>1276</v>
      </c>
      <c r="AE104" s="68">
        <f>IF(O104="","",IF(O104&gt;Q104,1,0))</f>
        <v>1</v>
      </c>
      <c r="AF104" s="68">
        <f>IF(O104="","",IF(O104&lt;Q104,1,0))</f>
        <v>0</v>
      </c>
      <c r="AG104" s="68">
        <f>IF(T104="","",IF(T104&gt;V104,1,0))</f>
        <v>1</v>
      </c>
      <c r="AH104" s="68">
        <f>IF(T104="","",IF(T104&lt;V104,1,0))</f>
        <v>0</v>
      </c>
      <c r="AI104" s="68"/>
      <c r="AJ104" s="68"/>
    </row>
    <row r="105" spans="2:36" s="10" customFormat="1" ht="15" customHeight="1">
      <c r="B105" s="97"/>
      <c r="C105" s="75"/>
      <c r="D105" s="108"/>
      <c r="E105" s="31">
        <f>IF(L102="","",L102)</f>
      </c>
      <c r="F105" s="25" t="s">
        <v>24</v>
      </c>
      <c r="G105" s="31">
        <f>IF(J102="","",J102)</f>
      </c>
      <c r="H105" s="79"/>
      <c r="I105" s="86"/>
      <c r="J105" s="87"/>
      <c r="K105" s="87"/>
      <c r="L105" s="87"/>
      <c r="M105" s="88"/>
      <c r="N105" s="77"/>
      <c r="O105" s="24"/>
      <c r="P105" s="21" t="s">
        <v>24</v>
      </c>
      <c r="Q105" s="24"/>
      <c r="R105" s="79"/>
      <c r="S105" s="77"/>
      <c r="T105" s="24">
        <v>7</v>
      </c>
      <c r="U105" s="25" t="s">
        <v>24</v>
      </c>
      <c r="V105" s="24">
        <v>15</v>
      </c>
      <c r="W105" s="79"/>
      <c r="X105" s="75"/>
      <c r="Y105" s="91"/>
      <c r="Z105" s="72"/>
      <c r="AA105" s="75"/>
      <c r="AB105" s="72"/>
      <c r="AD105" s="68"/>
      <c r="AE105" s="68">
        <f>IF(O105="","",IF(O105&gt;Q105,1,0))</f>
      </c>
      <c r="AF105" s="68">
        <f>IF(O105="","",IF(O105&lt;Q105,1,0))</f>
      </c>
      <c r="AG105" s="68">
        <f>IF(T105="","",IF(T105&gt;V105,1,0))</f>
        <v>0</v>
      </c>
      <c r="AH105" s="68">
        <f>IF(T105="","",IF(T105&lt;V105,1,0))</f>
        <v>1</v>
      </c>
      <c r="AI105" s="68"/>
      <c r="AJ105" s="68"/>
    </row>
    <row r="106" spans="2:36" s="10" customFormat="1" ht="15" customHeight="1">
      <c r="B106" s="95" t="s">
        <v>296</v>
      </c>
      <c r="C106" s="73" t="s">
        <v>144</v>
      </c>
      <c r="D106" s="19" t="str">
        <f>IF(D107="","",IF(D107&gt;H107,"○","×"))</f>
        <v>×</v>
      </c>
      <c r="E106" s="30">
        <f>IF(Q100="","",Q100)</f>
        <v>9</v>
      </c>
      <c r="F106" s="21" t="s">
        <v>24</v>
      </c>
      <c r="G106" s="30">
        <f>IF(O100="","",O100)</f>
        <v>15</v>
      </c>
      <c r="H106" s="22"/>
      <c r="I106" s="19" t="str">
        <f>IF(I107="","",IF(I107&gt;M107,"○","×"))</f>
        <v>×</v>
      </c>
      <c r="J106" s="20">
        <f>IF(Q103="","",Q103)</f>
        <v>12</v>
      </c>
      <c r="K106" s="21" t="s">
        <v>24</v>
      </c>
      <c r="L106" s="20">
        <f>IF(O103="","",O103)</f>
        <v>15</v>
      </c>
      <c r="M106" s="22"/>
      <c r="N106" s="80"/>
      <c r="O106" s="81"/>
      <c r="P106" s="81"/>
      <c r="Q106" s="81"/>
      <c r="R106" s="82"/>
      <c r="S106" s="19" t="str">
        <f>IF(S107="","",IF(S107&gt;W107,"○","×"))</f>
        <v>×</v>
      </c>
      <c r="T106" s="20">
        <v>8</v>
      </c>
      <c r="U106" s="21" t="s">
        <v>24</v>
      </c>
      <c r="V106" s="20">
        <v>15</v>
      </c>
      <c r="W106" s="22"/>
      <c r="X106" s="73">
        <f>IF(D106="","",COUNTIF(D106:W108,"○"))</f>
        <v>0</v>
      </c>
      <c r="Y106" s="89" t="s">
        <v>22</v>
      </c>
      <c r="Z106" s="70">
        <f>IF(D106="","",COUNTIF(D106:W108,"×"))</f>
        <v>3</v>
      </c>
      <c r="AA106" s="73">
        <f>IF(AD107="","",RANK(AD107,AD100:AD111))</f>
        <v>4</v>
      </c>
      <c r="AB106" s="70"/>
      <c r="AD106" s="68"/>
      <c r="AE106" s="68">
        <f>IF(T106="","",IF(T106&gt;V106,1,0))</f>
        <v>0</v>
      </c>
      <c r="AF106" s="68">
        <f>IF(T106="","",IF(T106&lt;V106,1,0))</f>
        <v>1</v>
      </c>
      <c r="AG106" s="68"/>
      <c r="AH106" s="68"/>
      <c r="AI106" s="68"/>
      <c r="AJ106" s="68"/>
    </row>
    <row r="107" spans="2:36" s="10" customFormat="1" ht="15" customHeight="1">
      <c r="B107" s="96"/>
      <c r="C107" s="74"/>
      <c r="D107" s="107">
        <f>R101</f>
        <v>0</v>
      </c>
      <c r="E107" s="27">
        <f>IF(Q101="","",Q101)</f>
        <v>9</v>
      </c>
      <c r="F107" s="21" t="s">
        <v>24</v>
      </c>
      <c r="G107" s="27">
        <f>IF(O101="","",O101)</f>
        <v>15</v>
      </c>
      <c r="H107" s="78">
        <f>N101</f>
        <v>2</v>
      </c>
      <c r="I107" s="76">
        <f>R104</f>
        <v>0</v>
      </c>
      <c r="J107" s="23">
        <f>IF(Q104="","",Q104)</f>
        <v>15</v>
      </c>
      <c r="K107" s="21" t="s">
        <v>24</v>
      </c>
      <c r="L107" s="23">
        <f>IF(O104="","",O104)</f>
        <v>17</v>
      </c>
      <c r="M107" s="78">
        <f>N104</f>
        <v>2</v>
      </c>
      <c r="N107" s="83"/>
      <c r="O107" s="84"/>
      <c r="P107" s="84"/>
      <c r="Q107" s="84"/>
      <c r="R107" s="85"/>
      <c r="S107" s="76">
        <f>IF(T106="","",SUM(AE106:AE108))</f>
        <v>0</v>
      </c>
      <c r="T107" s="23">
        <v>14</v>
      </c>
      <c r="U107" s="21" t="s">
        <v>24</v>
      </c>
      <c r="V107" s="23">
        <v>16</v>
      </c>
      <c r="W107" s="78">
        <f>IF(T106="","",SUM(AF106:AF108))</f>
        <v>2</v>
      </c>
      <c r="X107" s="74"/>
      <c r="Y107" s="90"/>
      <c r="Z107" s="71"/>
      <c r="AA107" s="74"/>
      <c r="AB107" s="71"/>
      <c r="AD107" s="69">
        <f>IF(X106="","",X106*1000+(D107+I107+S107)*100+((D107+I107+S107)-(H107+M107+W107))*10+((SUM(E106:E108)+SUM(J106:J108)+SUM(T106:T108))-(SUM(G106:G108)+SUM(L106:L108)+SUM(V106:V108))))</f>
        <v>-86</v>
      </c>
      <c r="AE107" s="68">
        <f>IF(T107="","",IF(T107&gt;V107,1,0))</f>
        <v>0</v>
      </c>
      <c r="AF107" s="68">
        <f>IF(T107="","",IF(T107&lt;V107,1,0))</f>
        <v>1</v>
      </c>
      <c r="AG107" s="68"/>
      <c r="AH107" s="68"/>
      <c r="AI107" s="68"/>
      <c r="AJ107" s="68"/>
    </row>
    <row r="108" spans="2:36" s="10" customFormat="1" ht="15" customHeight="1">
      <c r="B108" s="97"/>
      <c r="C108" s="75"/>
      <c r="D108" s="108"/>
      <c r="E108" s="31">
        <f>IF(Q102="","",Q102)</f>
      </c>
      <c r="F108" s="25" t="s">
        <v>24</v>
      </c>
      <c r="G108" s="31">
        <f>IF(O102="","",O102)</f>
      </c>
      <c r="H108" s="79"/>
      <c r="I108" s="77"/>
      <c r="J108" s="24">
        <f>IF(Q105="","",Q105)</f>
      </c>
      <c r="K108" s="25" t="s">
        <v>24</v>
      </c>
      <c r="L108" s="24">
        <f>IF(O105="","",O105)</f>
      </c>
      <c r="M108" s="79"/>
      <c r="N108" s="86"/>
      <c r="O108" s="87"/>
      <c r="P108" s="87"/>
      <c r="Q108" s="87"/>
      <c r="R108" s="88"/>
      <c r="S108" s="77"/>
      <c r="T108" s="24"/>
      <c r="U108" s="21" t="s">
        <v>24</v>
      </c>
      <c r="V108" s="24"/>
      <c r="W108" s="79"/>
      <c r="X108" s="75"/>
      <c r="Y108" s="91"/>
      <c r="Z108" s="72"/>
      <c r="AA108" s="75"/>
      <c r="AB108" s="72"/>
      <c r="AD108" s="68"/>
      <c r="AE108" s="68">
        <f>IF(T108="","",IF(T108&gt;V108,1,0))</f>
      </c>
      <c r="AF108" s="68">
        <f>IF(T108="","",IF(T108&lt;V108,1,0))</f>
      </c>
      <c r="AG108" s="68"/>
      <c r="AH108" s="68"/>
      <c r="AI108" s="68"/>
      <c r="AJ108" s="68"/>
    </row>
    <row r="109" spans="2:36" s="10" customFormat="1" ht="15" customHeight="1">
      <c r="B109" s="95" t="s">
        <v>297</v>
      </c>
      <c r="C109" s="73" t="s">
        <v>298</v>
      </c>
      <c r="D109" s="19" t="str">
        <f>IF(D110="","",IF(D110&gt;H110,"○","×"))</f>
        <v>×</v>
      </c>
      <c r="E109" s="30">
        <f>IF(V100="","",V100)</f>
        <v>10</v>
      </c>
      <c r="F109" s="21" t="s">
        <v>24</v>
      </c>
      <c r="G109" s="30">
        <f>IF(T100="","",T100)</f>
        <v>15</v>
      </c>
      <c r="H109" s="22"/>
      <c r="I109" s="19" t="str">
        <f>IF(I110="","",IF(I110&gt;M110,"○","×"))</f>
        <v>○</v>
      </c>
      <c r="J109" s="20">
        <f>IF(V103="","",V103)</f>
        <v>15</v>
      </c>
      <c r="K109" s="21" t="s">
        <v>24</v>
      </c>
      <c r="L109" s="20">
        <f>IF(T103="","",T103)</f>
        <v>12</v>
      </c>
      <c r="M109" s="22"/>
      <c r="N109" s="19" t="str">
        <f>IF(N110="","",IF(N110&gt;R110,"○","×"))</f>
        <v>○</v>
      </c>
      <c r="O109" s="20">
        <f>IF(V106="","",V106)</f>
        <v>15</v>
      </c>
      <c r="P109" s="21" t="s">
        <v>24</v>
      </c>
      <c r="Q109" s="20">
        <f>IF(T106="","",T106)</f>
        <v>8</v>
      </c>
      <c r="R109" s="22"/>
      <c r="S109" s="80"/>
      <c r="T109" s="81"/>
      <c r="U109" s="81"/>
      <c r="V109" s="81"/>
      <c r="W109" s="82"/>
      <c r="X109" s="73">
        <f>IF(D109="","",COUNTIF(D109:R109,"○"))</f>
        <v>2</v>
      </c>
      <c r="Y109" s="89" t="s">
        <v>22</v>
      </c>
      <c r="Z109" s="70">
        <f>IF(D109="","",COUNTIF(D109:R109,"×"))</f>
        <v>1</v>
      </c>
      <c r="AA109" s="73">
        <f>IF(AD110="","",RANK(AD110,AD100:AD111))</f>
        <v>2</v>
      </c>
      <c r="AB109" s="70"/>
      <c r="AD109" s="68"/>
      <c r="AE109" s="68"/>
      <c r="AF109" s="68"/>
      <c r="AG109" s="68"/>
      <c r="AH109" s="68"/>
      <c r="AI109" s="68"/>
      <c r="AJ109" s="68"/>
    </row>
    <row r="110" spans="2:36" s="10" customFormat="1" ht="15" customHeight="1">
      <c r="B110" s="96"/>
      <c r="C110" s="74"/>
      <c r="D110" s="107">
        <f>W101</f>
        <v>0</v>
      </c>
      <c r="E110" s="27">
        <f>IF(V101="","",V101)</f>
        <v>4</v>
      </c>
      <c r="F110" s="21" t="s">
        <v>24</v>
      </c>
      <c r="G110" s="27">
        <f>IF(T101="","",T101)</f>
        <v>15</v>
      </c>
      <c r="H110" s="78">
        <f>S101</f>
        <v>2</v>
      </c>
      <c r="I110" s="76">
        <f>W104</f>
        <v>2</v>
      </c>
      <c r="J110" s="23">
        <f>IF(V104="","",V104)</f>
        <v>17</v>
      </c>
      <c r="K110" s="21" t="s">
        <v>24</v>
      </c>
      <c r="L110" s="23">
        <f>IF(T104="","",T104)</f>
        <v>19</v>
      </c>
      <c r="M110" s="78">
        <f>S104</f>
        <v>1</v>
      </c>
      <c r="N110" s="76">
        <f>W107</f>
        <v>2</v>
      </c>
      <c r="O110" s="23">
        <f>IF(V107="","",V107)</f>
        <v>16</v>
      </c>
      <c r="P110" s="21" t="s">
        <v>24</v>
      </c>
      <c r="Q110" s="23">
        <f>IF(T107="","",T107)</f>
        <v>14</v>
      </c>
      <c r="R110" s="78">
        <f>S107</f>
        <v>0</v>
      </c>
      <c r="S110" s="83"/>
      <c r="T110" s="84"/>
      <c r="U110" s="84"/>
      <c r="V110" s="84"/>
      <c r="W110" s="85"/>
      <c r="X110" s="74"/>
      <c r="Y110" s="90"/>
      <c r="Z110" s="71"/>
      <c r="AA110" s="74"/>
      <c r="AB110" s="71"/>
      <c r="AD110" s="69">
        <f>IF(X109="","",X109*1000+(D110+I110+N110)*100+((D110+I110+N110)-(H110+M110+R110))*10+((SUM(E109:E111)+SUM(J109:J111)+SUM(O109:O111))-(SUM(G109:G111)+SUM(L109:L111)+SUM(Q109:Q111))))</f>
        <v>2412</v>
      </c>
      <c r="AE110" s="68"/>
      <c r="AF110" s="68"/>
      <c r="AG110" s="68"/>
      <c r="AH110" s="68"/>
      <c r="AI110" s="68"/>
      <c r="AJ110" s="68"/>
    </row>
    <row r="111" spans="2:36" s="10" customFormat="1" ht="15" customHeight="1">
      <c r="B111" s="97"/>
      <c r="C111" s="75"/>
      <c r="D111" s="108"/>
      <c r="E111" s="31">
        <f>IF(V102="","",V102)</f>
      </c>
      <c r="F111" s="21" t="s">
        <v>24</v>
      </c>
      <c r="G111" s="31">
        <f>IF(T102="","",T102)</f>
      </c>
      <c r="H111" s="79"/>
      <c r="I111" s="77"/>
      <c r="J111" s="24">
        <f>IF(V105="","",V105)</f>
        <v>15</v>
      </c>
      <c r="K111" s="25" t="s">
        <v>24</v>
      </c>
      <c r="L111" s="24">
        <f>IF(T105="","",T105)</f>
        <v>7</v>
      </c>
      <c r="M111" s="79"/>
      <c r="N111" s="77"/>
      <c r="O111" s="24">
        <f>IF(V108="","",V108)</f>
      </c>
      <c r="P111" s="25" t="s">
        <v>24</v>
      </c>
      <c r="Q111" s="24">
        <f>IF(T108="","",T108)</f>
      </c>
      <c r="R111" s="79"/>
      <c r="S111" s="86"/>
      <c r="T111" s="87"/>
      <c r="U111" s="87"/>
      <c r="V111" s="87"/>
      <c r="W111" s="88"/>
      <c r="X111" s="75"/>
      <c r="Y111" s="91"/>
      <c r="Z111" s="72"/>
      <c r="AA111" s="75"/>
      <c r="AB111" s="72"/>
      <c r="AD111" s="68"/>
      <c r="AE111" s="68"/>
      <c r="AF111" s="68"/>
      <c r="AG111" s="68"/>
      <c r="AH111" s="68"/>
      <c r="AI111" s="68"/>
      <c r="AJ111" s="68"/>
    </row>
    <row r="112" spans="6:11" ht="13.5">
      <c r="F112" s="47"/>
      <c r="K112" s="47"/>
    </row>
    <row r="113" spans="2:36" s="10" customFormat="1" ht="15" customHeight="1">
      <c r="B113" s="44" t="s">
        <v>81</v>
      </c>
      <c r="C113" s="17"/>
      <c r="D113" s="92" t="s">
        <v>150</v>
      </c>
      <c r="E113" s="93"/>
      <c r="F113" s="93"/>
      <c r="G113" s="93"/>
      <c r="H113" s="94"/>
      <c r="I113" s="92" t="s">
        <v>151</v>
      </c>
      <c r="J113" s="93"/>
      <c r="K113" s="93"/>
      <c r="L113" s="93"/>
      <c r="M113" s="94"/>
      <c r="N113" s="92" t="s">
        <v>152</v>
      </c>
      <c r="O113" s="93"/>
      <c r="P113" s="93"/>
      <c r="Q113" s="93"/>
      <c r="R113" s="94"/>
      <c r="S113" s="18"/>
      <c r="T113" s="36" t="s">
        <v>18</v>
      </c>
      <c r="U113" s="36"/>
      <c r="V113" s="92" t="s">
        <v>19</v>
      </c>
      <c r="W113" s="94"/>
      <c r="AA113" s="23"/>
      <c r="AD113" s="68"/>
      <c r="AE113" s="68"/>
      <c r="AF113" s="68"/>
      <c r="AG113" s="68"/>
      <c r="AH113" s="68"/>
      <c r="AI113" s="68"/>
      <c r="AJ113" s="68"/>
    </row>
    <row r="114" spans="2:36" s="10" customFormat="1" ht="15" customHeight="1">
      <c r="B114" s="95" t="s">
        <v>116</v>
      </c>
      <c r="C114" s="73" t="s">
        <v>147</v>
      </c>
      <c r="D114" s="111"/>
      <c r="E114" s="112"/>
      <c r="F114" s="112"/>
      <c r="G114" s="112"/>
      <c r="H114" s="113"/>
      <c r="I114" s="37" t="str">
        <f>IF(I115="","",IF(I115&gt;M115,"○","×"))</f>
        <v>×</v>
      </c>
      <c r="J114" s="30">
        <v>4</v>
      </c>
      <c r="K114" s="21" t="s">
        <v>63</v>
      </c>
      <c r="L114" s="30">
        <v>15</v>
      </c>
      <c r="M114" s="38"/>
      <c r="N114" s="19" t="str">
        <f>IF(N115="","",IF(N115&gt;R115,"○","×"))</f>
        <v>○</v>
      </c>
      <c r="O114" s="30">
        <v>15</v>
      </c>
      <c r="P114" s="21" t="s">
        <v>63</v>
      </c>
      <c r="Q114" s="30">
        <v>7</v>
      </c>
      <c r="R114" s="38"/>
      <c r="S114" s="104">
        <f>IF(I114="","",COUNTIF(I114:R114,"○"))</f>
        <v>1</v>
      </c>
      <c r="T114" s="98" t="s">
        <v>22</v>
      </c>
      <c r="U114" s="101">
        <f>IF(I114="","",COUNTIF(I114:R114,"×"))</f>
        <v>1</v>
      </c>
      <c r="V114" s="104">
        <f>IF(AD115="","",RANK(AD115,AD114:AD122))</f>
        <v>2</v>
      </c>
      <c r="W114" s="101"/>
      <c r="X114" s="27"/>
      <c r="Y114" s="27"/>
      <c r="Z114" s="23"/>
      <c r="AA114" s="23"/>
      <c r="AD114" s="68"/>
      <c r="AE114" s="68">
        <f>IF(J114="","",IF(J114&gt;L114,1,0))</f>
        <v>0</v>
      </c>
      <c r="AF114" s="68">
        <f>IF(L114="","",IF(J114&lt;L114,1,0))</f>
        <v>1</v>
      </c>
      <c r="AG114" s="68">
        <f>IF(O114="","",IF(O114&gt;Q114,1,0))</f>
        <v>1</v>
      </c>
      <c r="AH114" s="68">
        <f>IF(Q114="","",IF(O114&lt;Q114,1,0))</f>
        <v>0</v>
      </c>
      <c r="AI114" s="68"/>
      <c r="AJ114" s="68"/>
    </row>
    <row r="115" spans="2:36" s="10" customFormat="1" ht="15" customHeight="1">
      <c r="B115" s="96"/>
      <c r="C115" s="74"/>
      <c r="D115" s="114"/>
      <c r="E115" s="115"/>
      <c r="F115" s="115"/>
      <c r="G115" s="115"/>
      <c r="H115" s="116"/>
      <c r="I115" s="107">
        <f>IF(J114="","",SUM(AE114:AE116))</f>
        <v>0</v>
      </c>
      <c r="J115" s="27">
        <v>10</v>
      </c>
      <c r="K115" s="21" t="s">
        <v>64</v>
      </c>
      <c r="L115" s="27">
        <v>15</v>
      </c>
      <c r="M115" s="109">
        <f>IF(L114="","",SUM(AF114:AF116))</f>
        <v>2</v>
      </c>
      <c r="N115" s="107">
        <f>IF(O114="","",SUM(AG114:AG116))</f>
        <v>2</v>
      </c>
      <c r="O115" s="39">
        <v>15</v>
      </c>
      <c r="P115" s="21" t="s">
        <v>24</v>
      </c>
      <c r="Q115" s="39">
        <v>6</v>
      </c>
      <c r="R115" s="109">
        <f>IF(Q114="","",SUM(AH114:AH116))</f>
        <v>0</v>
      </c>
      <c r="S115" s="105"/>
      <c r="T115" s="99"/>
      <c r="U115" s="102"/>
      <c r="V115" s="105"/>
      <c r="W115" s="102"/>
      <c r="X115" s="27"/>
      <c r="Y115" s="27"/>
      <c r="Z115" s="23"/>
      <c r="AA115" s="23"/>
      <c r="AD115" s="69">
        <f>IF(S114="","",S114*1000+(I115+N115)*100+((I115+N115)-(M115+R115))*10+((SUM(J114:J116)+SUM(O114:O116))-(SUM(L114:L116)+SUM(Q114:Q116))))</f>
        <v>1201</v>
      </c>
      <c r="AE115" s="68">
        <f>IF(J115="","",IF(J115&gt;L115,1,0))</f>
        <v>0</v>
      </c>
      <c r="AF115" s="68">
        <f>IF(L115="","",IF(J115&lt;L115,1,0))</f>
        <v>1</v>
      </c>
      <c r="AG115" s="68">
        <f>IF(O115="","",IF(O115&gt;Q115,1,0))</f>
        <v>1</v>
      </c>
      <c r="AH115" s="68">
        <f>IF(Q115="","",IF(O115&lt;Q115,1,0))</f>
        <v>0</v>
      </c>
      <c r="AI115" s="68"/>
      <c r="AJ115" s="68"/>
    </row>
    <row r="116" spans="2:36" s="10" customFormat="1" ht="15" customHeight="1">
      <c r="B116" s="97"/>
      <c r="C116" s="75"/>
      <c r="D116" s="117"/>
      <c r="E116" s="118"/>
      <c r="F116" s="118"/>
      <c r="G116" s="118"/>
      <c r="H116" s="119"/>
      <c r="I116" s="108"/>
      <c r="J116" s="31"/>
      <c r="K116" s="21" t="s">
        <v>24</v>
      </c>
      <c r="L116" s="31"/>
      <c r="M116" s="110"/>
      <c r="N116" s="108"/>
      <c r="O116" s="40"/>
      <c r="P116" s="21" t="s">
        <v>24</v>
      </c>
      <c r="Q116" s="40"/>
      <c r="R116" s="110"/>
      <c r="S116" s="106"/>
      <c r="T116" s="100"/>
      <c r="U116" s="103"/>
      <c r="V116" s="106"/>
      <c r="W116" s="103"/>
      <c r="X116" s="27"/>
      <c r="Y116" s="27"/>
      <c r="Z116" s="41"/>
      <c r="AA116" s="41"/>
      <c r="AD116" s="68"/>
      <c r="AE116" s="68">
        <f>IF(J116="","",IF(J116&gt;L116,1,0))</f>
      </c>
      <c r="AF116" s="68">
        <f>IF(L116="","",IF(J116&lt;L116,1,0))</f>
      </c>
      <c r="AG116" s="68">
        <f>IF(O116="","",IF(O116&gt;Q116,1,0))</f>
      </c>
      <c r="AH116" s="68">
        <f>IF(Q116="","",IF(O116&lt;Q116,1,0))</f>
      </c>
      <c r="AI116" s="68"/>
      <c r="AJ116" s="68"/>
    </row>
    <row r="117" spans="2:36" s="10" customFormat="1" ht="15" customHeight="1">
      <c r="B117" s="95" t="s">
        <v>96</v>
      </c>
      <c r="C117" s="73" t="s">
        <v>148</v>
      </c>
      <c r="D117" s="37" t="str">
        <f>IF(E117="","",IF(D118&gt;H118,"○","×"))</f>
        <v>○</v>
      </c>
      <c r="E117" s="30">
        <f>IF(L114="","",L114)</f>
        <v>15</v>
      </c>
      <c r="F117" s="29" t="s">
        <v>65</v>
      </c>
      <c r="G117" s="30">
        <f>IF(J114="","",J114)</f>
        <v>4</v>
      </c>
      <c r="H117" s="42"/>
      <c r="I117" s="111"/>
      <c r="J117" s="112"/>
      <c r="K117" s="112"/>
      <c r="L117" s="112"/>
      <c r="M117" s="113"/>
      <c r="N117" s="37" t="str">
        <f>IF(O117="","",IF(N118&gt;R118,"○","×"))</f>
        <v>○</v>
      </c>
      <c r="O117" s="30">
        <v>15</v>
      </c>
      <c r="P117" s="29" t="s">
        <v>65</v>
      </c>
      <c r="Q117" s="30">
        <v>2</v>
      </c>
      <c r="R117" s="43"/>
      <c r="S117" s="104">
        <f>IF(D117="","",COUNTIF(D117:R119,"○"))</f>
        <v>2</v>
      </c>
      <c r="T117" s="98" t="s">
        <v>22</v>
      </c>
      <c r="U117" s="101">
        <f>IF(D117="","",COUNTIF(D117:R119,"×"))</f>
        <v>0</v>
      </c>
      <c r="V117" s="104">
        <f>IF(AD118="","",RANK(AD118,AD114:AD122))</f>
        <v>1</v>
      </c>
      <c r="W117" s="101"/>
      <c r="X117" s="27"/>
      <c r="Y117" s="27"/>
      <c r="Z117" s="41"/>
      <c r="AA117" s="41"/>
      <c r="AD117" s="68"/>
      <c r="AE117" s="68">
        <f>IF(O117="","",IF(O117&gt;Q117,1,0))</f>
        <v>1</v>
      </c>
      <c r="AF117" s="68">
        <f>IF(Q117="","",IF(O117&lt;Q117,1,0))</f>
        <v>0</v>
      </c>
      <c r="AG117" s="68"/>
      <c r="AH117" s="68"/>
      <c r="AI117" s="68"/>
      <c r="AJ117" s="68"/>
    </row>
    <row r="118" spans="2:36" s="10" customFormat="1" ht="15" customHeight="1">
      <c r="B118" s="96"/>
      <c r="C118" s="74"/>
      <c r="D118" s="107">
        <f>M115</f>
        <v>2</v>
      </c>
      <c r="E118" s="27">
        <f>IF(L115="","",L115)</f>
        <v>15</v>
      </c>
      <c r="F118" s="21" t="s">
        <v>40</v>
      </c>
      <c r="G118" s="27">
        <f>IF(J115="","",J115)</f>
        <v>10</v>
      </c>
      <c r="H118" s="109">
        <f>I115</f>
        <v>0</v>
      </c>
      <c r="I118" s="114"/>
      <c r="J118" s="115"/>
      <c r="K118" s="115"/>
      <c r="L118" s="115"/>
      <c r="M118" s="116"/>
      <c r="N118" s="107">
        <f>IF(O117="","",SUM(AE117:AE119))</f>
        <v>2</v>
      </c>
      <c r="O118" s="27">
        <v>15</v>
      </c>
      <c r="P118" s="21" t="s">
        <v>24</v>
      </c>
      <c r="Q118" s="27">
        <v>0</v>
      </c>
      <c r="R118" s="109">
        <f>IF(Q117="","",SUM(AF117:AF119))</f>
        <v>0</v>
      </c>
      <c r="S118" s="105"/>
      <c r="T118" s="99"/>
      <c r="U118" s="102"/>
      <c r="V118" s="105"/>
      <c r="W118" s="102"/>
      <c r="X118" s="27"/>
      <c r="Y118" s="27"/>
      <c r="Z118" s="41"/>
      <c r="AA118" s="41"/>
      <c r="AD118" s="69">
        <f>IF(S117="","",S117*1000+(D118+N118)*100+((D118+N118)-(H118+R118))*10+((SUM(E117:E119)+SUM(O117:O119))-(SUM(G117:G119)+SUM(Q117:Q119))))</f>
        <v>2484</v>
      </c>
      <c r="AE118" s="68">
        <f>IF(O118="","",IF(O118&gt;Q118,1,0))</f>
        <v>1</v>
      </c>
      <c r="AF118" s="68">
        <f>IF(Q118="","",IF(O118&lt;Q118,1,0))</f>
        <v>0</v>
      </c>
      <c r="AG118" s="68"/>
      <c r="AH118" s="68"/>
      <c r="AI118" s="68"/>
      <c r="AJ118" s="68"/>
    </row>
    <row r="119" spans="2:36" s="10" customFormat="1" ht="15" customHeight="1">
      <c r="B119" s="97"/>
      <c r="C119" s="75"/>
      <c r="D119" s="108"/>
      <c r="E119" s="31">
        <f>IF(L116="","",L116)</f>
      </c>
      <c r="F119" s="25" t="s">
        <v>24</v>
      </c>
      <c r="G119" s="31">
        <f>IF(J116="","",J116)</f>
      </c>
      <c r="H119" s="110"/>
      <c r="I119" s="117"/>
      <c r="J119" s="118"/>
      <c r="K119" s="118"/>
      <c r="L119" s="118"/>
      <c r="M119" s="119"/>
      <c r="N119" s="108"/>
      <c r="O119" s="31"/>
      <c r="P119" s="21" t="s">
        <v>24</v>
      </c>
      <c r="Q119" s="31"/>
      <c r="R119" s="110"/>
      <c r="S119" s="106"/>
      <c r="T119" s="100"/>
      <c r="U119" s="103"/>
      <c r="V119" s="106"/>
      <c r="W119" s="103"/>
      <c r="X119" s="27"/>
      <c r="Y119" s="27"/>
      <c r="Z119" s="41"/>
      <c r="AA119" s="41"/>
      <c r="AD119" s="68"/>
      <c r="AE119" s="68">
        <f>IF(O119="","",IF(O119&gt;Q119,1,0))</f>
      </c>
      <c r="AF119" s="68">
        <f>IF(Q119="","",IF(O119&lt;Q119,1,0))</f>
      </c>
      <c r="AG119" s="68"/>
      <c r="AH119" s="68"/>
      <c r="AI119" s="68"/>
      <c r="AJ119" s="68"/>
    </row>
    <row r="120" spans="2:36" s="10" customFormat="1" ht="15" customHeight="1">
      <c r="B120" s="96" t="s">
        <v>97</v>
      </c>
      <c r="C120" s="73" t="s">
        <v>149</v>
      </c>
      <c r="D120" s="37" t="str">
        <f>IF(E120="","",IF(D121&gt;H121,"○","×"))</f>
        <v>×</v>
      </c>
      <c r="E120" s="30">
        <f>IF(Q114="","",Q114)</f>
        <v>7</v>
      </c>
      <c r="F120" s="29" t="s">
        <v>66</v>
      </c>
      <c r="G120" s="30">
        <f>IF(O114="","",O114)</f>
        <v>15</v>
      </c>
      <c r="H120" s="43"/>
      <c r="I120" s="37" t="str">
        <f>IF(J120="","",IF(I121&gt;M121,"○","×"))</f>
        <v>×</v>
      </c>
      <c r="J120" s="30">
        <f>IF(Q117="","",Q117)</f>
        <v>2</v>
      </c>
      <c r="K120" s="21" t="s">
        <v>66</v>
      </c>
      <c r="L120" s="30">
        <f>IF(O117="","",O117)</f>
        <v>15</v>
      </c>
      <c r="M120" s="43"/>
      <c r="N120" s="111"/>
      <c r="O120" s="112"/>
      <c r="P120" s="112"/>
      <c r="Q120" s="112"/>
      <c r="R120" s="113"/>
      <c r="S120" s="104">
        <f>IF(D120="","",COUNTIF(D120:M120,"○"))</f>
        <v>0</v>
      </c>
      <c r="T120" s="98" t="s">
        <v>22</v>
      </c>
      <c r="U120" s="101">
        <f>IF(D120="","",COUNTIF(D120:M120,"×"))</f>
        <v>2</v>
      </c>
      <c r="V120" s="104">
        <f>IF(AD121="","",RANK(AD121,AD114:AD122))</f>
        <v>3</v>
      </c>
      <c r="W120" s="101"/>
      <c r="X120" s="27"/>
      <c r="Y120" s="27"/>
      <c r="Z120" s="41"/>
      <c r="AA120" s="41"/>
      <c r="AD120" s="68"/>
      <c r="AE120" s="68"/>
      <c r="AF120" s="68"/>
      <c r="AG120" s="68"/>
      <c r="AH120" s="68"/>
      <c r="AI120" s="68"/>
      <c r="AJ120" s="68"/>
    </row>
    <row r="121" spans="2:36" s="10" customFormat="1" ht="15" customHeight="1">
      <c r="B121" s="96"/>
      <c r="C121" s="74"/>
      <c r="D121" s="107">
        <f>R115</f>
        <v>0</v>
      </c>
      <c r="E121" s="27">
        <f>IF(Q115="","",Q115)</f>
        <v>6</v>
      </c>
      <c r="F121" s="21" t="s">
        <v>41</v>
      </c>
      <c r="G121" s="27">
        <f>IF(O115="","",O115)</f>
        <v>15</v>
      </c>
      <c r="H121" s="109">
        <f>N115</f>
        <v>2</v>
      </c>
      <c r="I121" s="107">
        <f>R118</f>
        <v>0</v>
      </c>
      <c r="J121" s="27">
        <f>IF(Q118="","",Q118)</f>
        <v>0</v>
      </c>
      <c r="K121" s="21" t="s">
        <v>24</v>
      </c>
      <c r="L121" s="39">
        <f>IF(O118="","",O118)</f>
        <v>15</v>
      </c>
      <c r="M121" s="109">
        <f>N118</f>
        <v>2</v>
      </c>
      <c r="N121" s="114"/>
      <c r="O121" s="115"/>
      <c r="P121" s="115"/>
      <c r="Q121" s="115"/>
      <c r="R121" s="116"/>
      <c r="S121" s="105"/>
      <c r="T121" s="99"/>
      <c r="U121" s="102"/>
      <c r="V121" s="105"/>
      <c r="W121" s="102"/>
      <c r="X121" s="27"/>
      <c r="Y121" s="27"/>
      <c r="Z121" s="41"/>
      <c r="AA121" s="41"/>
      <c r="AD121" s="69">
        <f>IF(S120="","",S120*1000+(D121+I121)*100+((D121+I121)-(H121+M121))*10+((SUM(E120:E122)+SUM(J120:J122))-(SUM(G120:G122)+SUM(L120:L122))))</f>
        <v>-85</v>
      </c>
      <c r="AE121" s="68"/>
      <c r="AF121" s="68"/>
      <c r="AG121" s="68"/>
      <c r="AH121" s="68"/>
      <c r="AI121" s="68"/>
      <c r="AJ121" s="68"/>
    </row>
    <row r="122" spans="2:36" s="10" customFormat="1" ht="15" customHeight="1">
      <c r="B122" s="97"/>
      <c r="C122" s="75"/>
      <c r="D122" s="108"/>
      <c r="E122" s="31">
        <f>IF(Q116="","",Q116)</f>
      </c>
      <c r="F122" s="25" t="s">
        <v>24</v>
      </c>
      <c r="G122" s="31">
        <f>IF(O116="","",O116)</f>
      </c>
      <c r="H122" s="110"/>
      <c r="I122" s="108"/>
      <c r="J122" s="31">
        <f>IF(Q119="","",Q119)</f>
      </c>
      <c r="K122" s="21" t="s">
        <v>24</v>
      </c>
      <c r="L122" s="40">
        <f>IF(O119="","",O119)</f>
      </c>
      <c r="M122" s="110"/>
      <c r="N122" s="117"/>
      <c r="O122" s="118"/>
      <c r="P122" s="118"/>
      <c r="Q122" s="118"/>
      <c r="R122" s="119"/>
      <c r="S122" s="106"/>
      <c r="T122" s="100"/>
      <c r="U122" s="103"/>
      <c r="V122" s="106"/>
      <c r="W122" s="103"/>
      <c r="X122" s="27"/>
      <c r="Y122" s="27"/>
      <c r="Z122" s="41"/>
      <c r="AA122" s="41"/>
      <c r="AD122" s="68"/>
      <c r="AE122" s="68"/>
      <c r="AF122" s="68"/>
      <c r="AG122" s="68"/>
      <c r="AH122" s="68"/>
      <c r="AI122" s="68"/>
      <c r="AJ122" s="68"/>
    </row>
    <row r="123" spans="2:36" s="32" customFormat="1" ht="15" customHeight="1">
      <c r="B123" s="45"/>
      <c r="C123" s="45"/>
      <c r="E123" s="35"/>
      <c r="F123" s="35"/>
      <c r="G123" s="35"/>
      <c r="J123" s="35"/>
      <c r="K123" s="35"/>
      <c r="L123" s="35"/>
      <c r="O123" s="35"/>
      <c r="P123" s="35"/>
      <c r="Q123" s="35"/>
      <c r="R123" s="35"/>
      <c r="AD123" s="68"/>
      <c r="AE123" s="68"/>
      <c r="AF123" s="68"/>
      <c r="AG123" s="68"/>
      <c r="AH123" s="68"/>
      <c r="AI123" s="68"/>
      <c r="AJ123" s="68"/>
    </row>
    <row r="124" spans="2:36" s="10" customFormat="1" ht="15" customHeight="1">
      <c r="B124" s="44" t="s">
        <v>88</v>
      </c>
      <c r="C124" s="17"/>
      <c r="D124" s="92" t="s">
        <v>155</v>
      </c>
      <c r="E124" s="93"/>
      <c r="F124" s="93"/>
      <c r="G124" s="93"/>
      <c r="H124" s="94"/>
      <c r="I124" s="92" t="s">
        <v>156</v>
      </c>
      <c r="J124" s="93"/>
      <c r="K124" s="93"/>
      <c r="L124" s="93"/>
      <c r="M124" s="94"/>
      <c r="N124" s="92" t="s">
        <v>157</v>
      </c>
      <c r="O124" s="93"/>
      <c r="P124" s="93"/>
      <c r="Q124" s="93"/>
      <c r="R124" s="94"/>
      <c r="S124" s="18"/>
      <c r="T124" s="36" t="s">
        <v>18</v>
      </c>
      <c r="U124" s="36"/>
      <c r="V124" s="92" t="s">
        <v>19</v>
      </c>
      <c r="W124" s="94"/>
      <c r="AA124" s="23"/>
      <c r="AD124" s="68"/>
      <c r="AE124" s="68"/>
      <c r="AF124" s="68"/>
      <c r="AG124" s="68"/>
      <c r="AH124" s="68"/>
      <c r="AI124" s="68"/>
      <c r="AJ124" s="68"/>
    </row>
    <row r="125" spans="2:36" s="10" customFormat="1" ht="15" customHeight="1">
      <c r="B125" s="95" t="s">
        <v>116</v>
      </c>
      <c r="C125" s="73" t="s">
        <v>153</v>
      </c>
      <c r="D125" s="111"/>
      <c r="E125" s="112"/>
      <c r="F125" s="112"/>
      <c r="G125" s="112"/>
      <c r="H125" s="113"/>
      <c r="I125" s="37" t="str">
        <f>IF(I126="","",IF(I126&gt;M126,"○","×"))</f>
        <v>×</v>
      </c>
      <c r="J125" s="30">
        <v>11</v>
      </c>
      <c r="K125" s="21" t="s">
        <v>36</v>
      </c>
      <c r="L125" s="30">
        <v>15</v>
      </c>
      <c r="M125" s="38"/>
      <c r="N125" s="19" t="str">
        <f>IF(N126="","",IF(N126&gt;R126,"○","×"))</f>
        <v>○</v>
      </c>
      <c r="O125" s="30">
        <v>15</v>
      </c>
      <c r="P125" s="21" t="s">
        <v>36</v>
      </c>
      <c r="Q125" s="30">
        <v>13</v>
      </c>
      <c r="R125" s="38"/>
      <c r="S125" s="104">
        <f>IF(I125="","",COUNTIF(I125:R125,"○"))</f>
        <v>1</v>
      </c>
      <c r="T125" s="98" t="s">
        <v>22</v>
      </c>
      <c r="U125" s="101">
        <f>IF(I125="","",COUNTIF(I125:R125,"×"))</f>
        <v>1</v>
      </c>
      <c r="V125" s="104">
        <f>IF(AD126="","",RANK(AD126,AD125:AD133))</f>
        <v>2</v>
      </c>
      <c r="W125" s="101"/>
      <c r="X125" s="27"/>
      <c r="Y125" s="27"/>
      <c r="Z125" s="23"/>
      <c r="AA125" s="23"/>
      <c r="AD125" s="68"/>
      <c r="AE125" s="68">
        <f>IF(J125="","",IF(J125&gt;L125,1,0))</f>
        <v>0</v>
      </c>
      <c r="AF125" s="68">
        <f>IF(L125="","",IF(J125&lt;L125,1,0))</f>
        <v>1</v>
      </c>
      <c r="AG125" s="68">
        <f>IF(O125="","",IF(O125&gt;Q125,1,0))</f>
        <v>1</v>
      </c>
      <c r="AH125" s="68">
        <f>IF(Q125="","",IF(O125&lt;Q125,1,0))</f>
        <v>0</v>
      </c>
      <c r="AI125" s="68"/>
      <c r="AJ125" s="68"/>
    </row>
    <row r="126" spans="2:36" s="10" customFormat="1" ht="15" customHeight="1">
      <c r="B126" s="96"/>
      <c r="C126" s="74"/>
      <c r="D126" s="114"/>
      <c r="E126" s="115"/>
      <c r="F126" s="115"/>
      <c r="G126" s="115"/>
      <c r="H126" s="116"/>
      <c r="I126" s="107">
        <f>IF(J125="","",SUM(AE125:AE127))</f>
        <v>0</v>
      </c>
      <c r="J126" s="27">
        <v>7</v>
      </c>
      <c r="K126" s="21" t="s">
        <v>24</v>
      </c>
      <c r="L126" s="27">
        <v>15</v>
      </c>
      <c r="M126" s="109">
        <f>IF(L125="","",SUM(AF125:AF127))</f>
        <v>2</v>
      </c>
      <c r="N126" s="107">
        <f>IF(O125="","",SUM(AG125:AG127))</f>
        <v>2</v>
      </c>
      <c r="O126" s="39">
        <v>15</v>
      </c>
      <c r="P126" s="21" t="s">
        <v>31</v>
      </c>
      <c r="Q126" s="39">
        <v>10</v>
      </c>
      <c r="R126" s="109">
        <f>IF(Q125="","",SUM(AH125:AH127))</f>
        <v>0</v>
      </c>
      <c r="S126" s="105"/>
      <c r="T126" s="99"/>
      <c r="U126" s="102"/>
      <c r="V126" s="105"/>
      <c r="W126" s="102"/>
      <c r="X126" s="27"/>
      <c r="Y126" s="27"/>
      <c r="Z126" s="23"/>
      <c r="AA126" s="23"/>
      <c r="AD126" s="69">
        <f>IF(S125="","",S125*1000+(I126+N126)*100+((I126+N126)-(M126+R126))*10+((SUM(J125:J127)+SUM(O125:O127))-(SUM(L125:L127)+SUM(Q125:Q127))))</f>
        <v>1195</v>
      </c>
      <c r="AE126" s="68">
        <f>IF(J126="","",IF(J126&gt;L126,1,0))</f>
        <v>0</v>
      </c>
      <c r="AF126" s="68">
        <f>IF(L126="","",IF(J126&lt;L126,1,0))</f>
        <v>1</v>
      </c>
      <c r="AG126" s="68">
        <f>IF(O126="","",IF(O126&gt;Q126,1,0))</f>
        <v>1</v>
      </c>
      <c r="AH126" s="68">
        <f>IF(Q126="","",IF(O126&lt;Q126,1,0))</f>
        <v>0</v>
      </c>
      <c r="AI126" s="68"/>
      <c r="AJ126" s="68"/>
    </row>
    <row r="127" spans="2:36" s="10" customFormat="1" ht="15" customHeight="1">
      <c r="B127" s="97"/>
      <c r="C127" s="75"/>
      <c r="D127" s="117"/>
      <c r="E127" s="118"/>
      <c r="F127" s="118"/>
      <c r="G127" s="118"/>
      <c r="H127" s="119"/>
      <c r="I127" s="108"/>
      <c r="J127" s="31"/>
      <c r="K127" s="21" t="s">
        <v>24</v>
      </c>
      <c r="L127" s="31"/>
      <c r="M127" s="110"/>
      <c r="N127" s="108"/>
      <c r="O127" s="40"/>
      <c r="P127" s="21" t="s">
        <v>24</v>
      </c>
      <c r="Q127" s="40"/>
      <c r="R127" s="110"/>
      <c r="S127" s="106"/>
      <c r="T127" s="100"/>
      <c r="U127" s="103"/>
      <c r="V127" s="106"/>
      <c r="W127" s="103"/>
      <c r="X127" s="27"/>
      <c r="Y127" s="27"/>
      <c r="Z127" s="41"/>
      <c r="AA127" s="41"/>
      <c r="AD127" s="68"/>
      <c r="AE127" s="68">
        <f>IF(J127="","",IF(J127&gt;L127,1,0))</f>
      </c>
      <c r="AF127" s="68">
        <f>IF(L127="","",IF(J127&lt;L127,1,0))</f>
      </c>
      <c r="AG127" s="68">
        <f>IF(O127="","",IF(O127&gt;Q127,1,0))</f>
      </c>
      <c r="AH127" s="68">
        <f>IF(Q127="","",IF(O127&lt;Q127,1,0))</f>
      </c>
      <c r="AI127" s="68"/>
      <c r="AJ127" s="68"/>
    </row>
    <row r="128" spans="2:36" s="10" customFormat="1" ht="15" customHeight="1">
      <c r="B128" s="95" t="s">
        <v>103</v>
      </c>
      <c r="C128" s="73" t="s">
        <v>330</v>
      </c>
      <c r="D128" s="37" t="str">
        <f>IF(E128="","",IF(D129&gt;H129,"○","×"))</f>
        <v>○</v>
      </c>
      <c r="E128" s="30">
        <f>IF(L125="","",L125)</f>
        <v>15</v>
      </c>
      <c r="F128" s="29" t="s">
        <v>24</v>
      </c>
      <c r="G128" s="30">
        <f>IF(J125="","",J125)</f>
        <v>11</v>
      </c>
      <c r="H128" s="42"/>
      <c r="I128" s="111"/>
      <c r="J128" s="112"/>
      <c r="K128" s="112"/>
      <c r="L128" s="112"/>
      <c r="M128" s="113"/>
      <c r="N128" s="37" t="str">
        <f>IF(O128="","",IF(N129&gt;R129,"○","×"))</f>
        <v>○</v>
      </c>
      <c r="O128" s="30">
        <v>15</v>
      </c>
      <c r="P128" s="29" t="s">
        <v>24</v>
      </c>
      <c r="Q128" s="30">
        <v>2</v>
      </c>
      <c r="R128" s="43"/>
      <c r="S128" s="104">
        <f>IF(D128="","",COUNTIF(D128:R130,"○"))</f>
        <v>2</v>
      </c>
      <c r="T128" s="98" t="s">
        <v>22</v>
      </c>
      <c r="U128" s="101">
        <f>IF(D128="","",COUNTIF(D128:R130,"×"))</f>
        <v>0</v>
      </c>
      <c r="V128" s="104">
        <f>IF(AD129="","",RANK(AD129,AD125:AD133))</f>
        <v>1</v>
      </c>
      <c r="W128" s="101"/>
      <c r="X128" s="27"/>
      <c r="Y128" s="27"/>
      <c r="Z128" s="41"/>
      <c r="AA128" s="41"/>
      <c r="AD128" s="68"/>
      <c r="AE128" s="68">
        <f>IF(O128="","",IF(O128&gt;Q128,1,0))</f>
        <v>1</v>
      </c>
      <c r="AF128" s="68">
        <f>IF(Q128="","",IF(O128&lt;Q128,1,0))</f>
        <v>0</v>
      </c>
      <c r="AG128" s="68"/>
      <c r="AH128" s="68"/>
      <c r="AI128" s="68"/>
      <c r="AJ128" s="68"/>
    </row>
    <row r="129" spans="2:36" s="10" customFormat="1" ht="15" customHeight="1">
      <c r="B129" s="96"/>
      <c r="C129" s="74"/>
      <c r="D129" s="107">
        <f>M126</f>
        <v>2</v>
      </c>
      <c r="E129" s="27">
        <f>IF(L126="","",L126)</f>
        <v>15</v>
      </c>
      <c r="F129" s="21" t="s">
        <v>24</v>
      </c>
      <c r="G129" s="27">
        <f>IF(J126="","",J126)</f>
        <v>7</v>
      </c>
      <c r="H129" s="109">
        <f>I126</f>
        <v>0</v>
      </c>
      <c r="I129" s="114"/>
      <c r="J129" s="115"/>
      <c r="K129" s="115"/>
      <c r="L129" s="115"/>
      <c r="M129" s="116"/>
      <c r="N129" s="107">
        <f>IF(O128="","",SUM(AE128:AE130))</f>
        <v>2</v>
      </c>
      <c r="O129" s="27">
        <v>15</v>
      </c>
      <c r="P129" s="21" t="s">
        <v>24</v>
      </c>
      <c r="Q129" s="27">
        <v>7</v>
      </c>
      <c r="R129" s="109">
        <f>IF(Q128="","",SUM(AF128:AF130))</f>
        <v>0</v>
      </c>
      <c r="S129" s="105"/>
      <c r="T129" s="99"/>
      <c r="U129" s="102"/>
      <c r="V129" s="105"/>
      <c r="W129" s="102"/>
      <c r="X129" s="27"/>
      <c r="Y129" s="27"/>
      <c r="Z129" s="41"/>
      <c r="AA129" s="41"/>
      <c r="AD129" s="69">
        <f>IF(S128="","",S128*1000+(D129+N129)*100+((D129+N129)-(H129+R129))*10+((SUM(E128:E130)+SUM(O128:O130))-(SUM(G128:G130)+SUM(Q128:Q130))))</f>
        <v>2473</v>
      </c>
      <c r="AE129" s="68">
        <f>IF(O129="","",IF(O129&gt;Q129,1,0))</f>
        <v>1</v>
      </c>
      <c r="AF129" s="68">
        <f>IF(Q129="","",IF(O129&lt;Q129,1,0))</f>
        <v>0</v>
      </c>
      <c r="AG129" s="68"/>
      <c r="AH129" s="68"/>
      <c r="AI129" s="68"/>
      <c r="AJ129" s="68"/>
    </row>
    <row r="130" spans="2:36" s="10" customFormat="1" ht="15" customHeight="1">
      <c r="B130" s="97"/>
      <c r="C130" s="75"/>
      <c r="D130" s="108"/>
      <c r="E130" s="31">
        <f>IF(L127="","",L127)</f>
      </c>
      <c r="F130" s="25" t="s">
        <v>24</v>
      </c>
      <c r="G130" s="31">
        <f>IF(J127="","",J127)</f>
      </c>
      <c r="H130" s="110"/>
      <c r="I130" s="117"/>
      <c r="J130" s="118"/>
      <c r="K130" s="118"/>
      <c r="L130" s="118"/>
      <c r="M130" s="119"/>
      <c r="N130" s="108"/>
      <c r="O130" s="31"/>
      <c r="P130" s="21" t="s">
        <v>24</v>
      </c>
      <c r="Q130" s="31"/>
      <c r="R130" s="110"/>
      <c r="S130" s="106"/>
      <c r="T130" s="100"/>
      <c r="U130" s="103"/>
      <c r="V130" s="106"/>
      <c r="W130" s="103"/>
      <c r="X130" s="27"/>
      <c r="Y130" s="27"/>
      <c r="Z130" s="41"/>
      <c r="AA130" s="41"/>
      <c r="AD130" s="68"/>
      <c r="AE130" s="68">
        <f>IF(O130="","",IF(O130&gt;Q130,1,0))</f>
      </c>
      <c r="AF130" s="68">
        <f>IF(Q130="","",IF(O130&lt;Q130,1,0))</f>
      </c>
      <c r="AG130" s="68"/>
      <c r="AH130" s="68"/>
      <c r="AI130" s="68"/>
      <c r="AJ130" s="68"/>
    </row>
    <row r="131" spans="2:36" s="10" customFormat="1" ht="15" customHeight="1">
      <c r="B131" s="96" t="s">
        <v>117</v>
      </c>
      <c r="C131" s="73" t="s">
        <v>154</v>
      </c>
      <c r="D131" s="37" t="str">
        <f>IF(E131="","",IF(D132&gt;H132,"○","×"))</f>
        <v>×</v>
      </c>
      <c r="E131" s="30">
        <f>IF(Q125="","",Q125)</f>
        <v>13</v>
      </c>
      <c r="F131" s="29" t="s">
        <v>24</v>
      </c>
      <c r="G131" s="30">
        <f>IF(O125="","",O125)</f>
        <v>15</v>
      </c>
      <c r="H131" s="43"/>
      <c r="I131" s="37" t="str">
        <f>IF(J131="","",IF(I132&gt;M132,"○","×"))</f>
        <v>×</v>
      </c>
      <c r="J131" s="30">
        <f>IF(Q128="","",Q128)</f>
        <v>2</v>
      </c>
      <c r="K131" s="21" t="s">
        <v>24</v>
      </c>
      <c r="L131" s="30">
        <f>IF(O128="","",O128)</f>
        <v>15</v>
      </c>
      <c r="M131" s="43"/>
      <c r="N131" s="111"/>
      <c r="O131" s="112"/>
      <c r="P131" s="112"/>
      <c r="Q131" s="112"/>
      <c r="R131" s="113"/>
      <c r="S131" s="104">
        <f>IF(D131="","",COUNTIF(D131:M131,"○"))</f>
        <v>0</v>
      </c>
      <c r="T131" s="98" t="s">
        <v>22</v>
      </c>
      <c r="U131" s="101">
        <f>IF(D131="","",COUNTIF(D131:M131,"×"))</f>
        <v>2</v>
      </c>
      <c r="V131" s="104">
        <f>IF(AD132="","",RANK(AD132,AD125:AD133))</f>
        <v>3</v>
      </c>
      <c r="W131" s="101"/>
      <c r="X131" s="27"/>
      <c r="Y131" s="27"/>
      <c r="Z131" s="41"/>
      <c r="AA131" s="41"/>
      <c r="AD131" s="68"/>
      <c r="AE131" s="68"/>
      <c r="AF131" s="68"/>
      <c r="AG131" s="68"/>
      <c r="AH131" s="68"/>
      <c r="AI131" s="68"/>
      <c r="AJ131" s="68"/>
    </row>
    <row r="132" spans="2:36" s="10" customFormat="1" ht="15" customHeight="1">
      <c r="B132" s="96"/>
      <c r="C132" s="74"/>
      <c r="D132" s="107">
        <f>R126</f>
        <v>0</v>
      </c>
      <c r="E132" s="27">
        <f>IF(Q126="","",Q126)</f>
        <v>10</v>
      </c>
      <c r="F132" s="21" t="s">
        <v>24</v>
      </c>
      <c r="G132" s="27">
        <f>IF(O126="","",O126)</f>
        <v>15</v>
      </c>
      <c r="H132" s="109">
        <f>N126</f>
        <v>2</v>
      </c>
      <c r="I132" s="107">
        <f>R129</f>
        <v>0</v>
      </c>
      <c r="J132" s="27">
        <f>IF(Q129="","",Q129)</f>
        <v>7</v>
      </c>
      <c r="K132" s="21" t="s">
        <v>24</v>
      </c>
      <c r="L132" s="39">
        <f>IF(O129="","",O129)</f>
        <v>15</v>
      </c>
      <c r="M132" s="109">
        <f>N129</f>
        <v>2</v>
      </c>
      <c r="N132" s="114"/>
      <c r="O132" s="115"/>
      <c r="P132" s="115"/>
      <c r="Q132" s="115"/>
      <c r="R132" s="116"/>
      <c r="S132" s="105"/>
      <c r="T132" s="99"/>
      <c r="U132" s="102"/>
      <c r="V132" s="105"/>
      <c r="W132" s="102"/>
      <c r="X132" s="27"/>
      <c r="Y132" s="27"/>
      <c r="Z132" s="41"/>
      <c r="AA132" s="41"/>
      <c r="AD132" s="69">
        <f>IF(S131="","",S131*1000+(D132+I132)*100+((D132+I132)-(H132+M132))*10+((SUM(E131:E133)+SUM(J131:J133))-(SUM(G131:G133)+SUM(L131:L133))))</f>
        <v>-68</v>
      </c>
      <c r="AE132" s="68"/>
      <c r="AF132" s="68"/>
      <c r="AG132" s="68"/>
      <c r="AH132" s="68"/>
      <c r="AI132" s="68"/>
      <c r="AJ132" s="68"/>
    </row>
    <row r="133" spans="2:36" s="10" customFormat="1" ht="15" customHeight="1">
      <c r="B133" s="97"/>
      <c r="C133" s="75"/>
      <c r="D133" s="108"/>
      <c r="E133" s="31">
        <f>IF(Q127="","",Q127)</f>
      </c>
      <c r="F133" s="25" t="s">
        <v>24</v>
      </c>
      <c r="G133" s="31">
        <f>IF(O127="","",O127)</f>
      </c>
      <c r="H133" s="110"/>
      <c r="I133" s="108"/>
      <c r="J133" s="31">
        <f>IF(Q130="","",Q130)</f>
      </c>
      <c r="K133" s="21" t="s">
        <v>24</v>
      </c>
      <c r="L133" s="40">
        <f>IF(O130="","",O130)</f>
      </c>
      <c r="M133" s="110"/>
      <c r="N133" s="117"/>
      <c r="O133" s="118"/>
      <c r="P133" s="118"/>
      <c r="Q133" s="118"/>
      <c r="R133" s="119"/>
      <c r="S133" s="106"/>
      <c r="T133" s="100"/>
      <c r="U133" s="103"/>
      <c r="V133" s="106"/>
      <c r="W133" s="103"/>
      <c r="X133" s="27"/>
      <c r="Y133" s="27"/>
      <c r="Z133" s="41"/>
      <c r="AA133" s="41"/>
      <c r="AD133" s="68"/>
      <c r="AE133" s="68"/>
      <c r="AF133" s="68"/>
      <c r="AG133" s="68"/>
      <c r="AH133" s="68"/>
      <c r="AI133" s="68"/>
      <c r="AJ133" s="68"/>
    </row>
    <row r="134" spans="2:36" s="32" customFormat="1" ht="15" customHeight="1">
      <c r="B134" s="45"/>
      <c r="C134" s="45"/>
      <c r="K134" s="46"/>
      <c r="AD134" s="68"/>
      <c r="AE134" s="68"/>
      <c r="AF134" s="68"/>
      <c r="AG134" s="68"/>
      <c r="AH134" s="68"/>
      <c r="AI134" s="68"/>
      <c r="AJ134" s="68"/>
    </row>
    <row r="135" spans="2:36" s="10" customFormat="1" ht="15" customHeight="1">
      <c r="B135" s="44" t="s">
        <v>89</v>
      </c>
      <c r="C135" s="17"/>
      <c r="D135" s="92" t="s">
        <v>161</v>
      </c>
      <c r="E135" s="93"/>
      <c r="F135" s="93"/>
      <c r="G135" s="93"/>
      <c r="H135" s="94"/>
      <c r="I135" s="92" t="s">
        <v>162</v>
      </c>
      <c r="J135" s="93"/>
      <c r="K135" s="93"/>
      <c r="L135" s="93"/>
      <c r="M135" s="94"/>
      <c r="N135" s="92" t="s">
        <v>163</v>
      </c>
      <c r="O135" s="93"/>
      <c r="P135" s="93"/>
      <c r="Q135" s="93"/>
      <c r="R135" s="94"/>
      <c r="S135" s="18"/>
      <c r="T135" s="36" t="s">
        <v>18</v>
      </c>
      <c r="U135" s="36"/>
      <c r="V135" s="92" t="s">
        <v>19</v>
      </c>
      <c r="W135" s="94"/>
      <c r="AA135" s="23"/>
      <c r="AD135" s="68"/>
      <c r="AE135" s="68"/>
      <c r="AF135" s="68"/>
      <c r="AG135" s="68"/>
      <c r="AH135" s="68"/>
      <c r="AI135" s="68"/>
      <c r="AJ135" s="68"/>
    </row>
    <row r="136" spans="2:36" s="10" customFormat="1" ht="15" customHeight="1">
      <c r="B136" s="95" t="s">
        <v>95</v>
      </c>
      <c r="C136" s="73" t="s">
        <v>158</v>
      </c>
      <c r="D136" s="111"/>
      <c r="E136" s="112"/>
      <c r="F136" s="112"/>
      <c r="G136" s="112"/>
      <c r="H136" s="113"/>
      <c r="I136" s="37" t="str">
        <f>IF(I137="","",IF(I137&gt;M137,"○","×"))</f>
        <v>×</v>
      </c>
      <c r="J136" s="30">
        <v>8</v>
      </c>
      <c r="K136" s="21" t="s">
        <v>36</v>
      </c>
      <c r="L136" s="30">
        <v>15</v>
      </c>
      <c r="M136" s="38"/>
      <c r="N136" s="19" t="str">
        <f>IF(N137="","",IF(N137&gt;R137,"○","×"))</f>
        <v>×</v>
      </c>
      <c r="O136" s="30">
        <v>13</v>
      </c>
      <c r="P136" s="21" t="s">
        <v>56</v>
      </c>
      <c r="Q136" s="30">
        <v>15</v>
      </c>
      <c r="R136" s="38"/>
      <c r="S136" s="104">
        <f>IF(I136="","",COUNTIF(I136:R136,"○"))</f>
        <v>0</v>
      </c>
      <c r="T136" s="98" t="s">
        <v>22</v>
      </c>
      <c r="U136" s="101">
        <f>IF(I136="","",COUNTIF(I136:R136,"×"))</f>
        <v>2</v>
      </c>
      <c r="V136" s="104">
        <f>IF(AD137="","",RANK(AD137,AD136:AD144))</f>
        <v>3</v>
      </c>
      <c r="W136" s="101"/>
      <c r="X136" s="27"/>
      <c r="Y136" s="27"/>
      <c r="Z136" s="23"/>
      <c r="AA136" s="23"/>
      <c r="AD136" s="68"/>
      <c r="AE136" s="68">
        <f>IF(J136="","",IF(J136&gt;L136,1,0))</f>
        <v>0</v>
      </c>
      <c r="AF136" s="68">
        <f>IF(L136="","",IF(J136&lt;L136,1,0))</f>
        <v>1</v>
      </c>
      <c r="AG136" s="68">
        <f>IF(O136="","",IF(O136&gt;Q136,1,0))</f>
        <v>0</v>
      </c>
      <c r="AH136" s="68">
        <f>IF(Q136="","",IF(O136&lt;Q136,1,0))</f>
        <v>1</v>
      </c>
      <c r="AI136" s="68"/>
      <c r="AJ136" s="68"/>
    </row>
    <row r="137" spans="2:36" s="10" customFormat="1" ht="15" customHeight="1">
      <c r="B137" s="96"/>
      <c r="C137" s="74"/>
      <c r="D137" s="114"/>
      <c r="E137" s="115"/>
      <c r="F137" s="115"/>
      <c r="G137" s="115"/>
      <c r="H137" s="116"/>
      <c r="I137" s="107">
        <f>IF(J136="","",SUM(AE136:AE138))</f>
        <v>0</v>
      </c>
      <c r="J137" s="27">
        <v>11</v>
      </c>
      <c r="K137" s="21" t="s">
        <v>36</v>
      </c>
      <c r="L137" s="27">
        <v>15</v>
      </c>
      <c r="M137" s="109">
        <f>IF(L136="","",SUM(AF136:AF138))</f>
        <v>2</v>
      </c>
      <c r="N137" s="107">
        <f>IF(O136="","",SUM(AG136:AG138))</f>
        <v>1</v>
      </c>
      <c r="O137" s="39">
        <v>15</v>
      </c>
      <c r="P137" s="21" t="s">
        <v>36</v>
      </c>
      <c r="Q137" s="39">
        <v>8</v>
      </c>
      <c r="R137" s="109">
        <f>IF(Q136="","",SUM(AH136:AH138))</f>
        <v>2</v>
      </c>
      <c r="S137" s="105"/>
      <c r="T137" s="99"/>
      <c r="U137" s="102"/>
      <c r="V137" s="105"/>
      <c r="W137" s="102"/>
      <c r="X137" s="27"/>
      <c r="Y137" s="27"/>
      <c r="Z137" s="23"/>
      <c r="AA137" s="23"/>
      <c r="AD137" s="69">
        <f>IF(S136="","",S136*1000+(I137+N137)*100+((I137+N137)-(M137+R137))*10+((SUM(J136:J138)+SUM(O136:O138))-(SUM(L136:L138)+SUM(Q136:Q138))))</f>
        <v>62</v>
      </c>
      <c r="AE137" s="68">
        <f>IF(J137="","",IF(J137&gt;L137,1,0))</f>
        <v>0</v>
      </c>
      <c r="AF137" s="68">
        <f>IF(L137="","",IF(J137&lt;L137,1,0))</f>
        <v>1</v>
      </c>
      <c r="AG137" s="68">
        <f>IF(O137="","",IF(O137&gt;Q137,1,0))</f>
        <v>1</v>
      </c>
      <c r="AH137" s="68">
        <f>IF(Q137="","",IF(O137&lt;Q137,1,0))</f>
        <v>0</v>
      </c>
      <c r="AI137" s="68"/>
      <c r="AJ137" s="68"/>
    </row>
    <row r="138" spans="2:36" s="10" customFormat="1" ht="15" customHeight="1">
      <c r="B138" s="97"/>
      <c r="C138" s="75"/>
      <c r="D138" s="117"/>
      <c r="E138" s="118"/>
      <c r="F138" s="118"/>
      <c r="G138" s="118"/>
      <c r="H138" s="119"/>
      <c r="I138" s="108"/>
      <c r="J138" s="31"/>
      <c r="K138" s="21" t="s">
        <v>36</v>
      </c>
      <c r="L138" s="31"/>
      <c r="M138" s="110"/>
      <c r="N138" s="108"/>
      <c r="O138" s="40">
        <v>14</v>
      </c>
      <c r="P138" s="21" t="s">
        <v>36</v>
      </c>
      <c r="Q138" s="40">
        <v>16</v>
      </c>
      <c r="R138" s="110"/>
      <c r="S138" s="106"/>
      <c r="T138" s="100"/>
      <c r="U138" s="103"/>
      <c r="V138" s="106"/>
      <c r="W138" s="103"/>
      <c r="X138" s="27"/>
      <c r="Y138" s="27"/>
      <c r="Z138" s="41"/>
      <c r="AA138" s="41"/>
      <c r="AD138" s="68"/>
      <c r="AE138" s="68">
        <f>IF(J138="","",IF(J138&gt;L138,1,0))</f>
      </c>
      <c r="AF138" s="68">
        <f>IF(L138="","",IF(J138&lt;L138,1,0))</f>
      </c>
      <c r="AG138" s="68">
        <f>IF(O138="","",IF(O138&gt;Q138,1,0))</f>
        <v>0</v>
      </c>
      <c r="AH138" s="68">
        <f>IF(Q138="","",IF(O138&lt;Q138,1,0))</f>
        <v>1</v>
      </c>
      <c r="AI138" s="68"/>
      <c r="AJ138" s="68"/>
    </row>
    <row r="139" spans="2:36" s="10" customFormat="1" ht="15" customHeight="1">
      <c r="B139" s="95" t="s">
        <v>116</v>
      </c>
      <c r="C139" s="73" t="s">
        <v>159</v>
      </c>
      <c r="D139" s="37" t="str">
        <f>IF(E139="","",IF(D140&gt;H140,"○","×"))</f>
        <v>○</v>
      </c>
      <c r="E139" s="30">
        <f>IF(L136="","",L136)</f>
        <v>15</v>
      </c>
      <c r="F139" s="29" t="s">
        <v>36</v>
      </c>
      <c r="G139" s="30">
        <f>IF(J136="","",J136)</f>
        <v>8</v>
      </c>
      <c r="H139" s="42"/>
      <c r="I139" s="111"/>
      <c r="J139" s="112"/>
      <c r="K139" s="112"/>
      <c r="L139" s="112"/>
      <c r="M139" s="113"/>
      <c r="N139" s="37" t="str">
        <f>IF(O139="","",IF(N140&gt;R140,"○","×"))</f>
        <v>○</v>
      </c>
      <c r="O139" s="30">
        <v>15</v>
      </c>
      <c r="P139" s="29" t="s">
        <v>36</v>
      </c>
      <c r="Q139" s="30">
        <v>11</v>
      </c>
      <c r="R139" s="43"/>
      <c r="S139" s="104">
        <f>IF(D139="","",COUNTIF(D139:R141,"○"))</f>
        <v>2</v>
      </c>
      <c r="T139" s="98" t="s">
        <v>22</v>
      </c>
      <c r="U139" s="101">
        <f>IF(D139="","",COUNTIF(D139:R141,"×"))</f>
        <v>0</v>
      </c>
      <c r="V139" s="104">
        <f>IF(AD140="","",RANK(AD140,AD136:AD144))</f>
        <v>1</v>
      </c>
      <c r="W139" s="101"/>
      <c r="X139" s="27"/>
      <c r="Y139" s="27"/>
      <c r="Z139" s="41"/>
      <c r="AA139" s="41"/>
      <c r="AD139" s="68"/>
      <c r="AE139" s="68">
        <f>IF(O139="","",IF(O139&gt;Q139,1,0))</f>
        <v>1</v>
      </c>
      <c r="AF139" s="68">
        <f>IF(Q139="","",IF(O139&lt;Q139,1,0))</f>
        <v>0</v>
      </c>
      <c r="AG139" s="68"/>
      <c r="AH139" s="68"/>
      <c r="AI139" s="68"/>
      <c r="AJ139" s="68"/>
    </row>
    <row r="140" spans="2:36" s="10" customFormat="1" ht="15" customHeight="1">
      <c r="B140" s="96"/>
      <c r="C140" s="74"/>
      <c r="D140" s="107">
        <f>M137</f>
        <v>2</v>
      </c>
      <c r="E140" s="27">
        <f>IF(L137="","",L137)</f>
        <v>15</v>
      </c>
      <c r="F140" s="21" t="s">
        <v>36</v>
      </c>
      <c r="G140" s="27">
        <f>IF(J137="","",J137)</f>
        <v>11</v>
      </c>
      <c r="H140" s="109">
        <f>I137</f>
        <v>0</v>
      </c>
      <c r="I140" s="114"/>
      <c r="J140" s="115"/>
      <c r="K140" s="115"/>
      <c r="L140" s="115"/>
      <c r="M140" s="116"/>
      <c r="N140" s="107">
        <f>IF(O139="","",SUM(AE139:AE141))</f>
        <v>2</v>
      </c>
      <c r="O140" s="27">
        <v>15</v>
      </c>
      <c r="P140" s="21" t="s">
        <v>36</v>
      </c>
      <c r="Q140" s="27">
        <v>11</v>
      </c>
      <c r="R140" s="109">
        <f>IF(Q139="","",SUM(AF139:AF141))</f>
        <v>0</v>
      </c>
      <c r="S140" s="105"/>
      <c r="T140" s="99"/>
      <c r="U140" s="102"/>
      <c r="V140" s="105"/>
      <c r="W140" s="102"/>
      <c r="X140" s="27"/>
      <c r="Y140" s="27"/>
      <c r="Z140" s="41"/>
      <c r="AA140" s="41"/>
      <c r="AD140" s="69">
        <f>IF(S139="","",S139*1000+(D140+N140)*100+((D140+N140)-(H140+R140))*10+((SUM(E139:E141)+SUM(O139:O141))-(SUM(G139:G141)+SUM(Q139:Q141))))</f>
        <v>2459</v>
      </c>
      <c r="AE140" s="68">
        <f>IF(O140="","",IF(O140&gt;Q140,1,0))</f>
        <v>1</v>
      </c>
      <c r="AF140" s="68">
        <f>IF(Q140="","",IF(O140&lt;Q140,1,0))</f>
        <v>0</v>
      </c>
      <c r="AG140" s="68"/>
      <c r="AH140" s="68"/>
      <c r="AI140" s="68"/>
      <c r="AJ140" s="68"/>
    </row>
    <row r="141" spans="2:36" s="10" customFormat="1" ht="15" customHeight="1">
      <c r="B141" s="97"/>
      <c r="C141" s="75"/>
      <c r="D141" s="108"/>
      <c r="E141" s="31">
        <f>IF(L138="","",L138)</f>
      </c>
      <c r="F141" s="25" t="s">
        <v>36</v>
      </c>
      <c r="G141" s="31">
        <f>IF(J138="","",J138)</f>
      </c>
      <c r="H141" s="110"/>
      <c r="I141" s="117"/>
      <c r="J141" s="118"/>
      <c r="K141" s="118"/>
      <c r="L141" s="118"/>
      <c r="M141" s="119"/>
      <c r="N141" s="108"/>
      <c r="O141" s="31"/>
      <c r="P141" s="21" t="s">
        <v>36</v>
      </c>
      <c r="Q141" s="31"/>
      <c r="R141" s="110"/>
      <c r="S141" s="106"/>
      <c r="T141" s="100"/>
      <c r="U141" s="103"/>
      <c r="V141" s="106"/>
      <c r="W141" s="103"/>
      <c r="X141" s="27"/>
      <c r="Y141" s="27"/>
      <c r="Z141" s="41"/>
      <c r="AA141" s="41"/>
      <c r="AD141" s="68"/>
      <c r="AE141" s="68">
        <f>IF(O141="","",IF(O141&gt;Q141,1,0))</f>
      </c>
      <c r="AF141" s="68">
        <f>IF(Q141="","",IF(O141&lt;Q141,1,0))</f>
      </c>
      <c r="AG141" s="68"/>
      <c r="AH141" s="68"/>
      <c r="AI141" s="68"/>
      <c r="AJ141" s="68"/>
    </row>
    <row r="142" spans="2:36" s="10" customFormat="1" ht="15" customHeight="1">
      <c r="B142" s="96" t="s">
        <v>96</v>
      </c>
      <c r="C142" s="73" t="s">
        <v>160</v>
      </c>
      <c r="D142" s="37" t="str">
        <f>IF(E142="","",IF(D143&gt;H143,"○","×"))</f>
        <v>○</v>
      </c>
      <c r="E142" s="30">
        <f>IF(Q136="","",Q136)</f>
        <v>15</v>
      </c>
      <c r="F142" s="29" t="s">
        <v>36</v>
      </c>
      <c r="G142" s="30">
        <f>IF(O136="","",O136)</f>
        <v>13</v>
      </c>
      <c r="H142" s="43"/>
      <c r="I142" s="37" t="str">
        <f>IF(J142="","",IF(I143&gt;M143,"○","×"))</f>
        <v>×</v>
      </c>
      <c r="J142" s="30">
        <f>IF(Q139="","",Q139)</f>
        <v>11</v>
      </c>
      <c r="K142" s="21" t="s">
        <v>36</v>
      </c>
      <c r="L142" s="30">
        <f>IF(O139="","",O139)</f>
        <v>15</v>
      </c>
      <c r="M142" s="43"/>
      <c r="N142" s="111"/>
      <c r="O142" s="112"/>
      <c r="P142" s="112"/>
      <c r="Q142" s="112"/>
      <c r="R142" s="113"/>
      <c r="S142" s="104">
        <f>IF(D142="","",COUNTIF(D142:M142,"○"))</f>
        <v>1</v>
      </c>
      <c r="T142" s="98" t="s">
        <v>22</v>
      </c>
      <c r="U142" s="101">
        <f>IF(D142="","",COUNTIF(D142:M142,"×"))</f>
        <v>1</v>
      </c>
      <c r="V142" s="104">
        <f>IF(AD143="","",RANK(AD143,AD136:AD144))</f>
        <v>2</v>
      </c>
      <c r="W142" s="101"/>
      <c r="X142" s="27"/>
      <c r="Y142" s="27"/>
      <c r="Z142" s="41"/>
      <c r="AA142" s="41"/>
      <c r="AD142" s="68"/>
      <c r="AE142" s="68"/>
      <c r="AF142" s="68"/>
      <c r="AG142" s="68"/>
      <c r="AH142" s="68"/>
      <c r="AI142" s="68"/>
      <c r="AJ142" s="68"/>
    </row>
    <row r="143" spans="2:36" s="10" customFormat="1" ht="15" customHeight="1">
      <c r="B143" s="96"/>
      <c r="C143" s="74"/>
      <c r="D143" s="107">
        <f>R137</f>
        <v>2</v>
      </c>
      <c r="E143" s="27">
        <f>IF(Q137="","",Q137)</f>
        <v>8</v>
      </c>
      <c r="F143" s="21" t="s">
        <v>36</v>
      </c>
      <c r="G143" s="27">
        <f>IF(O137="","",O137)</f>
        <v>15</v>
      </c>
      <c r="H143" s="109">
        <f>N137</f>
        <v>1</v>
      </c>
      <c r="I143" s="107">
        <f>R140</f>
        <v>0</v>
      </c>
      <c r="J143" s="27">
        <f>IF(Q140="","",Q140)</f>
        <v>11</v>
      </c>
      <c r="K143" s="21" t="s">
        <v>36</v>
      </c>
      <c r="L143" s="39">
        <f>IF(O140="","",O140)</f>
        <v>15</v>
      </c>
      <c r="M143" s="109">
        <f>N140</f>
        <v>2</v>
      </c>
      <c r="N143" s="114"/>
      <c r="O143" s="115"/>
      <c r="P143" s="115"/>
      <c r="Q143" s="115"/>
      <c r="R143" s="116"/>
      <c r="S143" s="105"/>
      <c r="T143" s="99"/>
      <c r="U143" s="102"/>
      <c r="V143" s="105"/>
      <c r="W143" s="102"/>
      <c r="X143" s="27"/>
      <c r="Y143" s="27"/>
      <c r="Z143" s="41"/>
      <c r="AA143" s="41"/>
      <c r="AD143" s="69">
        <f>IF(S142="","",S142*1000+(D143+I143)*100+((D143+I143)-(H143+M143))*10+((SUM(E142:E144)+SUM(J142:J144))-(SUM(G142:G144)+SUM(L142:L144))))</f>
        <v>1179</v>
      </c>
      <c r="AE143" s="68"/>
      <c r="AF143" s="68"/>
      <c r="AG143" s="68"/>
      <c r="AH143" s="68"/>
      <c r="AI143" s="68"/>
      <c r="AJ143" s="68"/>
    </row>
    <row r="144" spans="2:36" s="10" customFormat="1" ht="15" customHeight="1">
      <c r="B144" s="97"/>
      <c r="C144" s="75"/>
      <c r="D144" s="108"/>
      <c r="E144" s="31">
        <f>IF(Q138="","",Q138)</f>
        <v>16</v>
      </c>
      <c r="F144" s="25" t="s">
        <v>36</v>
      </c>
      <c r="G144" s="31">
        <f>IF(O138="","",O138)</f>
        <v>14</v>
      </c>
      <c r="H144" s="110"/>
      <c r="I144" s="108"/>
      <c r="J144" s="31">
        <f>IF(Q141="","",Q141)</f>
      </c>
      <c r="K144" s="21" t="s">
        <v>36</v>
      </c>
      <c r="L144" s="40">
        <f>IF(O141="","",O141)</f>
      </c>
      <c r="M144" s="110"/>
      <c r="N144" s="117"/>
      <c r="O144" s="118"/>
      <c r="P144" s="118"/>
      <c r="Q144" s="118"/>
      <c r="R144" s="119"/>
      <c r="S144" s="106"/>
      <c r="T144" s="100"/>
      <c r="U144" s="103"/>
      <c r="V144" s="106"/>
      <c r="W144" s="103"/>
      <c r="X144" s="27"/>
      <c r="Y144" s="27"/>
      <c r="Z144" s="41"/>
      <c r="AA144" s="41"/>
      <c r="AD144" s="68"/>
      <c r="AE144" s="68"/>
      <c r="AF144" s="68"/>
      <c r="AG144" s="68"/>
      <c r="AH144" s="68"/>
      <c r="AI144" s="68"/>
      <c r="AJ144" s="68"/>
    </row>
    <row r="145" ht="13.5">
      <c r="K145" s="16"/>
    </row>
    <row r="147" spans="2:36" s="5" customFormat="1" ht="15.75" customHeight="1">
      <c r="B147" s="6" t="s">
        <v>17</v>
      </c>
      <c r="C147" s="7"/>
      <c r="AD147" s="67"/>
      <c r="AE147" s="67"/>
      <c r="AF147" s="67"/>
      <c r="AG147" s="67"/>
      <c r="AH147" s="67"/>
      <c r="AI147" s="67"/>
      <c r="AJ147" s="67"/>
    </row>
    <row r="148" spans="2:36" s="10" customFormat="1" ht="15" customHeight="1">
      <c r="B148" s="44" t="s">
        <v>87</v>
      </c>
      <c r="C148" s="17"/>
      <c r="D148" s="92" t="s">
        <v>167</v>
      </c>
      <c r="E148" s="93"/>
      <c r="F148" s="93"/>
      <c r="G148" s="93"/>
      <c r="H148" s="94"/>
      <c r="I148" s="92" t="s">
        <v>168</v>
      </c>
      <c r="J148" s="93"/>
      <c r="K148" s="93"/>
      <c r="L148" s="93"/>
      <c r="M148" s="94"/>
      <c r="N148" s="92" t="s">
        <v>123</v>
      </c>
      <c r="O148" s="93"/>
      <c r="P148" s="93"/>
      <c r="Q148" s="93"/>
      <c r="R148" s="94"/>
      <c r="S148" s="92" t="s">
        <v>169</v>
      </c>
      <c r="T148" s="93"/>
      <c r="U148" s="93"/>
      <c r="V148" s="93"/>
      <c r="W148" s="94"/>
      <c r="X148" s="92" t="s">
        <v>18</v>
      </c>
      <c r="Y148" s="93"/>
      <c r="Z148" s="94"/>
      <c r="AA148" s="92" t="s">
        <v>19</v>
      </c>
      <c r="AB148" s="94"/>
      <c r="AD148" s="68"/>
      <c r="AE148" s="68"/>
      <c r="AF148" s="68"/>
      <c r="AG148" s="68"/>
      <c r="AH148" s="68"/>
      <c r="AI148" s="68"/>
      <c r="AJ148" s="68"/>
    </row>
    <row r="149" spans="2:36" s="10" customFormat="1" ht="15" customHeight="1">
      <c r="B149" s="95" t="s">
        <v>96</v>
      </c>
      <c r="C149" s="73" t="s">
        <v>164</v>
      </c>
      <c r="D149" s="80"/>
      <c r="E149" s="81"/>
      <c r="F149" s="81"/>
      <c r="G149" s="81"/>
      <c r="H149" s="82"/>
      <c r="I149" s="19" t="str">
        <f>IF(I150="","",IF(I150&gt;M150,"○","×"))</f>
        <v>×</v>
      </c>
      <c r="J149" s="20">
        <v>13</v>
      </c>
      <c r="K149" s="21" t="s">
        <v>46</v>
      </c>
      <c r="L149" s="20">
        <v>15</v>
      </c>
      <c r="M149" s="22"/>
      <c r="N149" s="19" t="str">
        <f>IF(N150="","",IF(N150&gt;R150,"○","×"))</f>
        <v>○</v>
      </c>
      <c r="O149" s="20">
        <v>15</v>
      </c>
      <c r="P149" s="21" t="s">
        <v>46</v>
      </c>
      <c r="Q149" s="20">
        <v>3</v>
      </c>
      <c r="R149" s="22"/>
      <c r="S149" s="19" t="str">
        <f>IF(S150="","",IF(S150&gt;W150,"○","×"))</f>
        <v>○</v>
      </c>
      <c r="T149" s="20">
        <v>15</v>
      </c>
      <c r="U149" s="21" t="s">
        <v>68</v>
      </c>
      <c r="V149" s="20">
        <v>0</v>
      </c>
      <c r="W149" s="22"/>
      <c r="X149" s="73">
        <f>IF(I149="","",COUNTIF(I149:W149,"○"))</f>
        <v>2</v>
      </c>
      <c r="Y149" s="89" t="s">
        <v>22</v>
      </c>
      <c r="Z149" s="70">
        <f>IF(I149="","",COUNTIF(I149:W149,"×"))</f>
        <v>1</v>
      </c>
      <c r="AA149" s="73">
        <f>IF(AD150="","",RANK(AD150,AD149:AD160))</f>
        <v>2</v>
      </c>
      <c r="AB149" s="70"/>
      <c r="AD149" s="68"/>
      <c r="AE149" s="68">
        <f>IF(J149="","",IF(J149&gt;L149,1,0))</f>
        <v>0</v>
      </c>
      <c r="AF149" s="68">
        <f>IF(J149="","",IF(J149&lt;L149,1,0))</f>
        <v>1</v>
      </c>
      <c r="AG149" s="68">
        <f>IF(O149="","",IF(O149&gt;Q149,1,0))</f>
        <v>1</v>
      </c>
      <c r="AH149" s="68">
        <f>IF(O149="","",IF(O149&lt;Q149,1,0))</f>
        <v>0</v>
      </c>
      <c r="AI149" s="68">
        <f>IF(T149="","",IF(T149&gt;V149,1,0))</f>
        <v>1</v>
      </c>
      <c r="AJ149" s="68">
        <f>IF(T149="","",IF(T149&lt;V149,1,0))</f>
        <v>0</v>
      </c>
    </row>
    <row r="150" spans="2:36" s="10" customFormat="1" ht="15" customHeight="1">
      <c r="B150" s="96"/>
      <c r="C150" s="74"/>
      <c r="D150" s="83"/>
      <c r="E150" s="84"/>
      <c r="F150" s="84"/>
      <c r="G150" s="84"/>
      <c r="H150" s="85"/>
      <c r="I150" s="76">
        <f>IF(J149="","",SUM(AE149:AE151))</f>
        <v>0</v>
      </c>
      <c r="J150" s="23">
        <v>17</v>
      </c>
      <c r="K150" s="21" t="s">
        <v>24</v>
      </c>
      <c r="L150" s="23">
        <v>19</v>
      </c>
      <c r="M150" s="78">
        <f>IF(J149="","",SUM(AF149:AF151))</f>
        <v>2</v>
      </c>
      <c r="N150" s="76">
        <f>IF(O149="","",SUM(AG149:AG151))</f>
        <v>2</v>
      </c>
      <c r="O150" s="23">
        <v>15</v>
      </c>
      <c r="P150" s="21" t="s">
        <v>24</v>
      </c>
      <c r="Q150" s="23">
        <v>4</v>
      </c>
      <c r="R150" s="78">
        <f>IF(O149="","",SUM(AH149:AH151))</f>
        <v>0</v>
      </c>
      <c r="S150" s="76">
        <f>IF(T149="","",SUM(AI149:AI151))</f>
        <v>2</v>
      </c>
      <c r="T150" s="23">
        <v>15</v>
      </c>
      <c r="U150" s="21" t="s">
        <v>24</v>
      </c>
      <c r="V150" s="23">
        <v>0</v>
      </c>
      <c r="W150" s="78">
        <f>IF(T149="","",SUM(AJ149:AJ151))</f>
        <v>0</v>
      </c>
      <c r="X150" s="74"/>
      <c r="Y150" s="90"/>
      <c r="Z150" s="71"/>
      <c r="AA150" s="74"/>
      <c r="AB150" s="71"/>
      <c r="AD150" s="69">
        <f>IF(X149="","",X149*1000+(S150+I150+N150)*100+((S150+I150+N150)-(W150+M150+R150))*10+((SUM(T149:T151)+SUM(J149:J151)+SUM(O149:O151))-(SUM(V149:V151)+SUM(L149:L151)+SUM(Q149:Q151))))</f>
        <v>2469</v>
      </c>
      <c r="AE150" s="68">
        <f>IF(J150="","",IF(J150&gt;L150,1,0))</f>
        <v>0</v>
      </c>
      <c r="AF150" s="68">
        <f>IF(J150="","",IF(J150&lt;L150,1,0))</f>
        <v>1</v>
      </c>
      <c r="AG150" s="68">
        <f>IF(O150="","",IF(O150&gt;Q150,1,0))</f>
        <v>1</v>
      </c>
      <c r="AH150" s="68">
        <f>IF(O150="","",IF(O150&lt;Q150,1,0))</f>
        <v>0</v>
      </c>
      <c r="AI150" s="68">
        <f>IF(T150="","",IF(T150&gt;V150,1,0))</f>
        <v>1</v>
      </c>
      <c r="AJ150" s="68">
        <f>IF(T150="","",IF(T150&lt;V150,1,0))</f>
        <v>0</v>
      </c>
    </row>
    <row r="151" spans="2:36" s="10" customFormat="1" ht="15" customHeight="1">
      <c r="B151" s="97"/>
      <c r="C151" s="75"/>
      <c r="D151" s="86"/>
      <c r="E151" s="87"/>
      <c r="F151" s="87"/>
      <c r="G151" s="87"/>
      <c r="H151" s="88"/>
      <c r="I151" s="77"/>
      <c r="J151" s="24"/>
      <c r="K151" s="21" t="s">
        <v>38</v>
      </c>
      <c r="L151" s="24"/>
      <c r="M151" s="79"/>
      <c r="N151" s="77"/>
      <c r="O151" s="24"/>
      <c r="P151" s="25" t="s">
        <v>38</v>
      </c>
      <c r="Q151" s="24"/>
      <c r="R151" s="79"/>
      <c r="S151" s="77"/>
      <c r="T151" s="24"/>
      <c r="U151" s="21" t="s">
        <v>38</v>
      </c>
      <c r="V151" s="24"/>
      <c r="W151" s="79"/>
      <c r="X151" s="75"/>
      <c r="Y151" s="91"/>
      <c r="Z151" s="72"/>
      <c r="AA151" s="75"/>
      <c r="AB151" s="72"/>
      <c r="AD151" s="68"/>
      <c r="AE151" s="68">
        <f>IF(J151="","",IF(J151&gt;L151,1,0))</f>
      </c>
      <c r="AF151" s="68">
        <f>IF(J151="","",IF(J151&lt;L151,1,0))</f>
      </c>
      <c r="AG151" s="68">
        <f>IF(O151="","",IF(O151&gt;Q151,1,0))</f>
      </c>
      <c r="AH151" s="68">
        <f>IF(O151="","",IF(O151&lt;Q151,1,0))</f>
      </c>
      <c r="AI151" s="68">
        <f>IF(T151="","",IF(T151&gt;V151,1,0))</f>
      </c>
      <c r="AJ151" s="68">
        <f>IF(T151="","",IF(T151&lt;V151,1,0))</f>
      </c>
    </row>
    <row r="152" spans="2:36" s="10" customFormat="1" ht="15" customHeight="1">
      <c r="B152" s="95" t="s">
        <v>103</v>
      </c>
      <c r="C152" s="73" t="s">
        <v>165</v>
      </c>
      <c r="D152" s="26" t="str">
        <f>IF(D153="","",IF(D153&gt;H153,"○","×"))</f>
        <v>○</v>
      </c>
      <c r="E152" s="27">
        <f>IF(L149="","",L149)</f>
        <v>15</v>
      </c>
      <c r="F152" s="21" t="s">
        <v>69</v>
      </c>
      <c r="G152" s="27">
        <f>IF(J149="","",J149)</f>
        <v>13</v>
      </c>
      <c r="H152" s="28"/>
      <c r="I152" s="120"/>
      <c r="J152" s="121"/>
      <c r="K152" s="121"/>
      <c r="L152" s="121"/>
      <c r="M152" s="122"/>
      <c r="N152" s="26" t="str">
        <f>IF(N153="","",IF(N153&gt;R153,"○","×"))</f>
        <v>○</v>
      </c>
      <c r="O152" s="23">
        <v>15</v>
      </c>
      <c r="P152" s="21" t="s">
        <v>70</v>
      </c>
      <c r="Q152" s="23">
        <v>9</v>
      </c>
      <c r="R152" s="28"/>
      <c r="S152" s="26" t="str">
        <f>IF(S153="","",IF(S153&gt;W153,"○","×"))</f>
        <v>○</v>
      </c>
      <c r="T152" s="23">
        <v>15</v>
      </c>
      <c r="U152" s="29" t="s">
        <v>70</v>
      </c>
      <c r="V152" s="23">
        <v>0</v>
      </c>
      <c r="W152" s="28"/>
      <c r="X152" s="73">
        <f>IF(D152="","",COUNTIF(D152:W154,"○"))</f>
        <v>3</v>
      </c>
      <c r="Y152" s="89" t="s">
        <v>22</v>
      </c>
      <c r="Z152" s="70">
        <f>IF(D152="","",COUNTIF(D152:W154,"×"))</f>
        <v>0</v>
      </c>
      <c r="AA152" s="73">
        <f>IF(AD153="","",RANK(AD153,AD149:AD160))</f>
        <v>1</v>
      </c>
      <c r="AB152" s="70"/>
      <c r="AD152" s="68"/>
      <c r="AE152" s="68">
        <f>IF(O152="","",IF(O152&gt;Q152,1,0))</f>
        <v>1</v>
      </c>
      <c r="AF152" s="68">
        <f>IF(O152="","",IF(O152&lt;Q152,1,0))</f>
        <v>0</v>
      </c>
      <c r="AG152" s="68">
        <f>IF(T152="","",IF(T152&gt;V152,1,0))</f>
        <v>1</v>
      </c>
      <c r="AH152" s="68">
        <f>IF(T152="","",IF(T152&lt;V152,1,0))</f>
        <v>0</v>
      </c>
      <c r="AI152" s="68"/>
      <c r="AJ152" s="68"/>
    </row>
    <row r="153" spans="2:36" s="10" customFormat="1" ht="15" customHeight="1">
      <c r="B153" s="96"/>
      <c r="C153" s="74"/>
      <c r="D153" s="107">
        <f>M150</f>
        <v>2</v>
      </c>
      <c r="E153" s="27">
        <f>IF(L150="","",L150)</f>
        <v>19</v>
      </c>
      <c r="F153" s="21" t="s">
        <v>26</v>
      </c>
      <c r="G153" s="27">
        <f>IF(J150="","",J150)</f>
        <v>17</v>
      </c>
      <c r="H153" s="78">
        <f>I150</f>
        <v>0</v>
      </c>
      <c r="I153" s="123"/>
      <c r="J153" s="124"/>
      <c r="K153" s="124"/>
      <c r="L153" s="124"/>
      <c r="M153" s="125"/>
      <c r="N153" s="76">
        <f>IF(O152="","",SUM(AE152:AE154))</f>
        <v>2</v>
      </c>
      <c r="O153" s="23">
        <v>15</v>
      </c>
      <c r="P153" s="21" t="s">
        <v>26</v>
      </c>
      <c r="Q153" s="23">
        <v>4</v>
      </c>
      <c r="R153" s="78">
        <f>IF(O152="","",SUM(AF152:AF154))</f>
        <v>0</v>
      </c>
      <c r="S153" s="76">
        <f>IF(T152="","",SUM(AG152:AG154))</f>
        <v>2</v>
      </c>
      <c r="T153" s="23">
        <v>15</v>
      </c>
      <c r="U153" s="21" t="s">
        <v>26</v>
      </c>
      <c r="V153" s="23">
        <v>0</v>
      </c>
      <c r="W153" s="78">
        <f>IF(T152="","",SUM(AH152:AH154))</f>
        <v>0</v>
      </c>
      <c r="X153" s="74"/>
      <c r="Y153" s="90"/>
      <c r="Z153" s="71"/>
      <c r="AA153" s="74"/>
      <c r="AB153" s="71"/>
      <c r="AD153" s="69">
        <f>IF(X152="","",X152*1000+(D153+S153+N153)*100+((D153+S153+N153)-(H153+W153+R153))*10+((SUM(E152:E154)+SUM(T152:T154)+SUM(O152:O154))-(SUM(G152:G154)+SUM(V152:V154)+SUM(Q152:Q154))))</f>
        <v>3711</v>
      </c>
      <c r="AE153" s="68">
        <f>IF(O153="","",IF(O153&gt;Q153,1,0))</f>
        <v>1</v>
      </c>
      <c r="AF153" s="68">
        <f>IF(O153="","",IF(O153&lt;Q153,1,0))</f>
        <v>0</v>
      </c>
      <c r="AG153" s="68">
        <f>IF(T153="","",IF(T153&gt;V153,1,0))</f>
        <v>1</v>
      </c>
      <c r="AH153" s="68">
        <f>IF(T153="","",IF(T153&lt;V153,1,0))</f>
        <v>0</v>
      </c>
      <c r="AI153" s="68"/>
      <c r="AJ153" s="68"/>
    </row>
    <row r="154" spans="2:36" s="10" customFormat="1" ht="15" customHeight="1">
      <c r="B154" s="97"/>
      <c r="C154" s="75"/>
      <c r="D154" s="108"/>
      <c r="E154" s="27">
        <f>IF(L151="","",L151)</f>
      </c>
      <c r="F154" s="21" t="s">
        <v>26</v>
      </c>
      <c r="G154" s="27">
        <f>IF(J151="","",J151)</f>
      </c>
      <c r="H154" s="79"/>
      <c r="I154" s="126"/>
      <c r="J154" s="127"/>
      <c r="K154" s="127"/>
      <c r="L154" s="127"/>
      <c r="M154" s="128"/>
      <c r="N154" s="77"/>
      <c r="O154" s="24"/>
      <c r="P154" s="21" t="s">
        <v>26</v>
      </c>
      <c r="Q154" s="24"/>
      <c r="R154" s="79"/>
      <c r="S154" s="77"/>
      <c r="T154" s="24"/>
      <c r="U154" s="21" t="s">
        <v>26</v>
      </c>
      <c r="V154" s="24"/>
      <c r="W154" s="79"/>
      <c r="X154" s="75"/>
      <c r="Y154" s="91"/>
      <c r="Z154" s="72"/>
      <c r="AA154" s="75"/>
      <c r="AB154" s="72"/>
      <c r="AD154" s="68"/>
      <c r="AE154" s="68">
        <f>IF(O154="","",IF(O154&gt;Q154,1,0))</f>
      </c>
      <c r="AF154" s="68">
        <f>IF(O154="","",IF(O154&lt;Q154,1,0))</f>
      </c>
      <c r="AG154" s="68">
        <f>IF(T154="","",IF(T154&gt;V154,1,0))</f>
      </c>
      <c r="AH154" s="68">
        <f>IF(T154="","",IF(T154&lt;V154,1,0))</f>
      </c>
      <c r="AI154" s="68"/>
      <c r="AJ154" s="68"/>
    </row>
    <row r="155" spans="2:36" s="10" customFormat="1" ht="15" customHeight="1">
      <c r="B155" s="95" t="s">
        <v>97</v>
      </c>
      <c r="C155" s="73" t="s">
        <v>166</v>
      </c>
      <c r="D155" s="26" t="str">
        <f>IF(D156="","",IF(D156&gt;H156,"○","×"))</f>
        <v>×</v>
      </c>
      <c r="E155" s="30">
        <f>IF(Q149="","",Q149)</f>
        <v>3</v>
      </c>
      <c r="F155" s="29" t="s">
        <v>26</v>
      </c>
      <c r="G155" s="30">
        <f>IF(O149="","",O149)</f>
        <v>15</v>
      </c>
      <c r="H155" s="28"/>
      <c r="I155" s="26" t="str">
        <f>IF(I156="","",IF(I156&gt;M156,"○","×"))</f>
        <v>×</v>
      </c>
      <c r="J155" s="23">
        <f>IF(Q152="","",Q152)</f>
        <v>9</v>
      </c>
      <c r="K155" s="21" t="s">
        <v>26</v>
      </c>
      <c r="L155" s="23">
        <f>IF(O152="","",O152)</f>
        <v>15</v>
      </c>
      <c r="M155" s="28"/>
      <c r="N155" s="120"/>
      <c r="O155" s="121"/>
      <c r="P155" s="121"/>
      <c r="Q155" s="121"/>
      <c r="R155" s="122"/>
      <c r="S155" s="26" t="str">
        <f>IF(S156="","",IF(S156&gt;W156,"○","×"))</f>
        <v>○</v>
      </c>
      <c r="T155" s="23">
        <v>15</v>
      </c>
      <c r="U155" s="29" t="s">
        <v>47</v>
      </c>
      <c r="V155" s="23">
        <v>0</v>
      </c>
      <c r="W155" s="28"/>
      <c r="X155" s="73">
        <f>IF(D155="","",COUNTIF(D155:W157,"○"))</f>
        <v>1</v>
      </c>
      <c r="Y155" s="89" t="s">
        <v>22</v>
      </c>
      <c r="Z155" s="70">
        <f>IF(D155="","",COUNTIF(D155:W157,"×"))</f>
        <v>2</v>
      </c>
      <c r="AA155" s="73">
        <f>IF(AD156="","",RANK(AD156,AD149:AD160))</f>
        <v>3</v>
      </c>
      <c r="AB155" s="70"/>
      <c r="AD155" s="68"/>
      <c r="AE155" s="68">
        <f>IF(T155="","",IF(T155&gt;V155,1,0))</f>
        <v>1</v>
      </c>
      <c r="AF155" s="68">
        <f>IF(T155="","",IF(T155&lt;V155,1,0))</f>
        <v>0</v>
      </c>
      <c r="AG155" s="68"/>
      <c r="AH155" s="68"/>
      <c r="AI155" s="68"/>
      <c r="AJ155" s="68"/>
    </row>
    <row r="156" spans="2:36" s="10" customFormat="1" ht="15" customHeight="1">
      <c r="B156" s="96"/>
      <c r="C156" s="74"/>
      <c r="D156" s="107">
        <f>R150</f>
        <v>0</v>
      </c>
      <c r="E156" s="27">
        <f>IF(Q150="","",Q150)</f>
        <v>4</v>
      </c>
      <c r="F156" s="21" t="s">
        <v>47</v>
      </c>
      <c r="G156" s="27">
        <f>IF(O150="","",O150)</f>
        <v>15</v>
      </c>
      <c r="H156" s="71">
        <f>N150</f>
        <v>2</v>
      </c>
      <c r="I156" s="76">
        <f>R153</f>
        <v>0</v>
      </c>
      <c r="J156" s="23">
        <f>IF(Q153="","",Q153)</f>
        <v>4</v>
      </c>
      <c r="K156" s="21" t="s">
        <v>26</v>
      </c>
      <c r="L156" s="23">
        <f>IF(O153="","",O153)</f>
        <v>15</v>
      </c>
      <c r="M156" s="78">
        <f>N153</f>
        <v>2</v>
      </c>
      <c r="N156" s="123"/>
      <c r="O156" s="124"/>
      <c r="P156" s="124"/>
      <c r="Q156" s="124"/>
      <c r="R156" s="125"/>
      <c r="S156" s="76">
        <f>IF(T155="","",SUM(AE155:AE157))</f>
        <v>2</v>
      </c>
      <c r="T156" s="23">
        <v>15</v>
      </c>
      <c r="U156" s="21" t="s">
        <v>26</v>
      </c>
      <c r="V156" s="23">
        <v>0</v>
      </c>
      <c r="W156" s="78">
        <f>IF(T155="","",SUM(AF155:AF157))</f>
        <v>0</v>
      </c>
      <c r="X156" s="74"/>
      <c r="Y156" s="90"/>
      <c r="Z156" s="71"/>
      <c r="AA156" s="74"/>
      <c r="AB156" s="71"/>
      <c r="AD156" s="69">
        <f>IF(X155="","",X155*1000+(D156+I156+S156)*100+((D156+I156+S156)-(H156+M156+W156))*10+((SUM(E155:E157)+SUM(J155:J157)+SUM(T155:T157))-(SUM(G155:G157)+SUM(L155:L157)+SUM(V155:V157))))</f>
        <v>1170</v>
      </c>
      <c r="AE156" s="68">
        <f>IF(T156="","",IF(T156&gt;V156,1,0))</f>
        <v>1</v>
      </c>
      <c r="AF156" s="68">
        <f>IF(T156="","",IF(T156&lt;V156,1,0))</f>
        <v>0</v>
      </c>
      <c r="AG156" s="68"/>
      <c r="AH156" s="68"/>
      <c r="AI156" s="68"/>
      <c r="AJ156" s="68"/>
    </row>
    <row r="157" spans="2:36" s="10" customFormat="1" ht="15" customHeight="1">
      <c r="B157" s="97"/>
      <c r="C157" s="75"/>
      <c r="D157" s="108"/>
      <c r="E157" s="31">
        <f>IF(Q151="","",Q151)</f>
      </c>
      <c r="F157" s="21" t="s">
        <v>26</v>
      </c>
      <c r="G157" s="27">
        <f>IF(O151="","",O151)</f>
      </c>
      <c r="H157" s="72"/>
      <c r="I157" s="77"/>
      <c r="J157" s="24">
        <f>IF(Q154="","",Q154)</f>
      </c>
      <c r="K157" s="21" t="s">
        <v>26</v>
      </c>
      <c r="L157" s="24">
        <f>IF(O154="","",O154)</f>
      </c>
      <c r="M157" s="79"/>
      <c r="N157" s="126"/>
      <c r="O157" s="127"/>
      <c r="P157" s="127"/>
      <c r="Q157" s="127"/>
      <c r="R157" s="128"/>
      <c r="S157" s="77"/>
      <c r="T157" s="24"/>
      <c r="U157" s="25" t="s">
        <v>26</v>
      </c>
      <c r="V157" s="24"/>
      <c r="W157" s="79"/>
      <c r="X157" s="75"/>
      <c r="Y157" s="91"/>
      <c r="Z157" s="72"/>
      <c r="AA157" s="75"/>
      <c r="AB157" s="72"/>
      <c r="AD157" s="68"/>
      <c r="AE157" s="68">
        <f>IF(T157="","",IF(T157&gt;V157,1,0))</f>
      </c>
      <c r="AF157" s="68">
        <f>IF(T157="","",IF(T157&lt;V157,1,0))</f>
      </c>
      <c r="AG157" s="68"/>
      <c r="AH157" s="68"/>
      <c r="AI157" s="68"/>
      <c r="AJ157" s="68"/>
    </row>
    <row r="158" spans="2:36" s="10" customFormat="1" ht="15" customHeight="1">
      <c r="B158" s="95" t="s">
        <v>125</v>
      </c>
      <c r="C158" s="129" t="s">
        <v>287</v>
      </c>
      <c r="D158" s="26" t="str">
        <f>IF(D159="","",IF(D159&gt;H159,"○","×"))</f>
        <v>×</v>
      </c>
      <c r="E158" s="27">
        <f>IF(V149="","",V149)</f>
        <v>0</v>
      </c>
      <c r="F158" s="29" t="s">
        <v>26</v>
      </c>
      <c r="G158" s="30">
        <f>IF(T149="","",T149)</f>
        <v>15</v>
      </c>
      <c r="H158" s="28"/>
      <c r="I158" s="26" t="str">
        <f>IF(I159="","",IF(I159&gt;M159,"○","×"))</f>
        <v>×</v>
      </c>
      <c r="J158" s="23">
        <f>IF(V152="","",V152)</f>
        <v>0</v>
      </c>
      <c r="K158" s="29" t="s">
        <v>26</v>
      </c>
      <c r="L158" s="23">
        <f>IF(T152="","",T152)</f>
        <v>15</v>
      </c>
      <c r="M158" s="28"/>
      <c r="N158" s="26" t="str">
        <f>IF(N159="","",IF(N159&gt;R159,"○","×"))</f>
        <v>×</v>
      </c>
      <c r="O158" s="23">
        <f>IF(V155="","",V155)</f>
        <v>0</v>
      </c>
      <c r="P158" s="21" t="s">
        <v>26</v>
      </c>
      <c r="Q158" s="23">
        <f>IF(T155="","",T155)</f>
        <v>15</v>
      </c>
      <c r="R158" s="28"/>
      <c r="S158" s="120"/>
      <c r="T158" s="121"/>
      <c r="U158" s="121"/>
      <c r="V158" s="121"/>
      <c r="W158" s="122"/>
      <c r="X158" s="73">
        <f>IF(D158="","",COUNTIF(D158:R158,"○"))</f>
        <v>0</v>
      </c>
      <c r="Y158" s="89" t="s">
        <v>22</v>
      </c>
      <c r="Z158" s="70">
        <f>IF(D158="","",COUNTIF(D158:R158,"×"))</f>
        <v>3</v>
      </c>
      <c r="AA158" s="73">
        <f>IF(AD159="","",RANK(AD159,AD149:AD160))</f>
        <v>4</v>
      </c>
      <c r="AB158" s="70"/>
      <c r="AD158" s="68"/>
      <c r="AE158" s="68"/>
      <c r="AF158" s="68"/>
      <c r="AG158" s="68"/>
      <c r="AH158" s="68"/>
      <c r="AI158" s="68"/>
      <c r="AJ158" s="68"/>
    </row>
    <row r="159" spans="2:36" s="10" customFormat="1" ht="15" customHeight="1">
      <c r="B159" s="96"/>
      <c r="C159" s="130"/>
      <c r="D159" s="107">
        <f>W150</f>
        <v>0</v>
      </c>
      <c r="E159" s="27">
        <f>IF(V150="","",V150)</f>
        <v>0</v>
      </c>
      <c r="F159" s="21" t="s">
        <v>26</v>
      </c>
      <c r="G159" s="27">
        <f>IF(T150="","",T150)</f>
        <v>15</v>
      </c>
      <c r="H159" s="78">
        <f>S150</f>
        <v>2</v>
      </c>
      <c r="I159" s="76">
        <f>W153</f>
        <v>0</v>
      </c>
      <c r="J159" s="23">
        <f>IF(V153="","",V153)</f>
        <v>0</v>
      </c>
      <c r="K159" s="21" t="s">
        <v>26</v>
      </c>
      <c r="L159" s="23">
        <f>IF(T153="","",T153)</f>
        <v>15</v>
      </c>
      <c r="M159" s="78">
        <f>S153</f>
        <v>2</v>
      </c>
      <c r="N159" s="76">
        <f>W156</f>
        <v>0</v>
      </c>
      <c r="O159" s="23">
        <f>IF(V156="","",V156)</f>
        <v>0</v>
      </c>
      <c r="P159" s="21" t="s">
        <v>26</v>
      </c>
      <c r="Q159" s="23">
        <f>IF(T156="","",T156)</f>
        <v>15</v>
      </c>
      <c r="R159" s="78">
        <f>S156</f>
        <v>2</v>
      </c>
      <c r="S159" s="123"/>
      <c r="T159" s="124"/>
      <c r="U159" s="124"/>
      <c r="V159" s="124"/>
      <c r="W159" s="125"/>
      <c r="X159" s="74"/>
      <c r="Y159" s="90"/>
      <c r="Z159" s="71"/>
      <c r="AA159" s="74"/>
      <c r="AB159" s="71"/>
      <c r="AD159" s="69">
        <f>IF(X158="","",X158*1000+(D159+I159+N159)*100+((D159+I159+N159)-(H159+M159+R159))*10+((SUM(E158:E160)+SUM(J158:J160)+SUM(O158:O160))-(SUM(G158:G160)+SUM(L158:L160)+SUM(Q158:Q160))))</f>
        <v>-150</v>
      </c>
      <c r="AE159" s="68"/>
      <c r="AF159" s="68"/>
      <c r="AG159" s="68"/>
      <c r="AH159" s="68"/>
      <c r="AI159" s="68"/>
      <c r="AJ159" s="68"/>
    </row>
    <row r="160" spans="2:36" s="32" customFormat="1" ht="15" customHeight="1">
      <c r="B160" s="97"/>
      <c r="C160" s="131"/>
      <c r="D160" s="108"/>
      <c r="E160" s="31">
        <f>IF(V151="","",V151)</f>
      </c>
      <c r="F160" s="21" t="s">
        <v>26</v>
      </c>
      <c r="G160" s="27">
        <f>IF(T151="","",T151)</f>
      </c>
      <c r="H160" s="79"/>
      <c r="I160" s="77"/>
      <c r="J160" s="23">
        <f>IF(V154="","",V154)</f>
      </c>
      <c r="K160" s="25" t="s">
        <v>26</v>
      </c>
      <c r="L160" s="23">
        <f>IF(T154="","",T154)</f>
      </c>
      <c r="M160" s="79"/>
      <c r="N160" s="77"/>
      <c r="O160" s="24">
        <f>IF(V157="","",V157)</f>
      </c>
      <c r="P160" s="21" t="s">
        <v>26</v>
      </c>
      <c r="Q160" s="23">
        <f>IF(T157="","",T157)</f>
      </c>
      <c r="R160" s="79"/>
      <c r="S160" s="126"/>
      <c r="T160" s="127"/>
      <c r="U160" s="127"/>
      <c r="V160" s="127"/>
      <c r="W160" s="128"/>
      <c r="X160" s="75"/>
      <c r="Y160" s="91"/>
      <c r="Z160" s="72"/>
      <c r="AA160" s="75"/>
      <c r="AB160" s="72"/>
      <c r="AC160" s="10"/>
      <c r="AD160" s="68"/>
      <c r="AE160" s="68"/>
      <c r="AF160" s="68"/>
      <c r="AG160" s="68"/>
      <c r="AH160" s="68"/>
      <c r="AI160" s="68"/>
      <c r="AJ160" s="68"/>
    </row>
    <row r="161" spans="2:36" s="32" customFormat="1" ht="15" customHeight="1">
      <c r="B161" s="33"/>
      <c r="C161" s="33"/>
      <c r="D161" s="34"/>
      <c r="E161" s="35"/>
      <c r="F161" s="35"/>
      <c r="G161" s="35"/>
      <c r="H161" s="34"/>
      <c r="I161" s="34"/>
      <c r="J161" s="35"/>
      <c r="K161" s="35"/>
      <c r="L161" s="35"/>
      <c r="M161" s="34"/>
      <c r="N161" s="34"/>
      <c r="O161" s="34"/>
      <c r="P161" s="35"/>
      <c r="Q161" s="35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68"/>
      <c r="AE161" s="68"/>
      <c r="AF161" s="68"/>
      <c r="AG161" s="68"/>
      <c r="AH161" s="68"/>
      <c r="AI161" s="68"/>
      <c r="AJ161" s="68"/>
    </row>
    <row r="162" spans="2:36" s="10" customFormat="1" ht="15" customHeight="1">
      <c r="B162" s="44" t="s">
        <v>86</v>
      </c>
      <c r="C162" s="17"/>
      <c r="D162" s="92" t="s">
        <v>173</v>
      </c>
      <c r="E162" s="93"/>
      <c r="F162" s="93"/>
      <c r="G162" s="93"/>
      <c r="H162" s="94"/>
      <c r="I162" s="92" t="s">
        <v>174</v>
      </c>
      <c r="J162" s="93"/>
      <c r="K162" s="93"/>
      <c r="L162" s="93"/>
      <c r="M162" s="94"/>
      <c r="N162" s="92" t="s">
        <v>130</v>
      </c>
      <c r="O162" s="93"/>
      <c r="P162" s="93"/>
      <c r="Q162" s="93"/>
      <c r="R162" s="94"/>
      <c r="S162" s="18"/>
      <c r="T162" s="36" t="s">
        <v>18</v>
      </c>
      <c r="U162" s="36"/>
      <c r="V162" s="92" t="s">
        <v>19</v>
      </c>
      <c r="W162" s="94"/>
      <c r="AA162" s="23"/>
      <c r="AD162" s="68"/>
      <c r="AE162" s="68"/>
      <c r="AF162" s="68"/>
      <c r="AG162" s="68"/>
      <c r="AH162" s="68"/>
      <c r="AI162" s="68"/>
      <c r="AJ162" s="68"/>
    </row>
    <row r="163" spans="2:36" s="10" customFormat="1" ht="15" customHeight="1">
      <c r="B163" s="95" t="s">
        <v>96</v>
      </c>
      <c r="C163" s="73" t="s">
        <v>172</v>
      </c>
      <c r="D163" s="111"/>
      <c r="E163" s="112"/>
      <c r="F163" s="112"/>
      <c r="G163" s="112"/>
      <c r="H163" s="113"/>
      <c r="I163" s="37" t="str">
        <f>IF(I164="","",IF(I164&gt;M164,"○","×"))</f>
        <v>×</v>
      </c>
      <c r="J163" s="30">
        <v>13</v>
      </c>
      <c r="K163" s="21" t="s">
        <v>36</v>
      </c>
      <c r="L163" s="30">
        <v>15</v>
      </c>
      <c r="M163" s="38"/>
      <c r="N163" s="19" t="str">
        <f>IF(N164="","",IF(N164&gt;R164,"○","×"))</f>
        <v>○</v>
      </c>
      <c r="O163" s="30">
        <v>11</v>
      </c>
      <c r="P163" s="21" t="s">
        <v>36</v>
      </c>
      <c r="Q163" s="30">
        <v>15</v>
      </c>
      <c r="R163" s="38"/>
      <c r="S163" s="104">
        <f>IF(I163="","",COUNTIF(I163:R163,"○"))</f>
        <v>1</v>
      </c>
      <c r="T163" s="98" t="s">
        <v>22</v>
      </c>
      <c r="U163" s="101">
        <f>IF(I163="","",COUNTIF(I163:R163,"×"))</f>
        <v>1</v>
      </c>
      <c r="V163" s="104">
        <f>IF(AD164="","",RANK(AD164,AD163:AD171))</f>
        <v>2</v>
      </c>
      <c r="W163" s="101"/>
      <c r="X163" s="27"/>
      <c r="Y163" s="27"/>
      <c r="Z163" s="23"/>
      <c r="AA163" s="23"/>
      <c r="AD163" s="68"/>
      <c r="AE163" s="68">
        <f>IF(J163="","",IF(J163&gt;L163,1,0))</f>
        <v>0</v>
      </c>
      <c r="AF163" s="68">
        <f>IF(L163="","",IF(J163&lt;L163,1,0))</f>
        <v>1</v>
      </c>
      <c r="AG163" s="68">
        <f>IF(O163="","",IF(O163&gt;Q163,1,0))</f>
        <v>0</v>
      </c>
      <c r="AH163" s="68">
        <f>IF(Q163="","",IF(O163&lt;Q163,1,0))</f>
        <v>1</v>
      </c>
      <c r="AI163" s="68"/>
      <c r="AJ163" s="68"/>
    </row>
    <row r="164" spans="2:36" s="10" customFormat="1" ht="15" customHeight="1">
      <c r="B164" s="96"/>
      <c r="C164" s="74"/>
      <c r="D164" s="114"/>
      <c r="E164" s="115"/>
      <c r="F164" s="115"/>
      <c r="G164" s="115"/>
      <c r="H164" s="116"/>
      <c r="I164" s="107">
        <f>IF(J163="","",SUM(AE163:AE165))</f>
        <v>0</v>
      </c>
      <c r="J164" s="27">
        <v>9</v>
      </c>
      <c r="K164" s="21" t="s">
        <v>24</v>
      </c>
      <c r="L164" s="27">
        <v>15</v>
      </c>
      <c r="M164" s="109">
        <f>IF(L163="","",SUM(AF163:AF165))</f>
        <v>2</v>
      </c>
      <c r="N164" s="107">
        <f>IF(O163="","",SUM(AG163:AG165))</f>
        <v>2</v>
      </c>
      <c r="O164" s="39">
        <v>15</v>
      </c>
      <c r="P164" s="21" t="s">
        <v>24</v>
      </c>
      <c r="Q164" s="39">
        <v>8</v>
      </c>
      <c r="R164" s="109">
        <f>IF(Q163="","",SUM(AH163:AH165))</f>
        <v>1</v>
      </c>
      <c r="S164" s="105"/>
      <c r="T164" s="99"/>
      <c r="U164" s="102"/>
      <c r="V164" s="105"/>
      <c r="W164" s="102"/>
      <c r="X164" s="27"/>
      <c r="Y164" s="27"/>
      <c r="Z164" s="23"/>
      <c r="AA164" s="23"/>
      <c r="AD164" s="69">
        <f>IF(S163="","",S163*1000+(I164+N164)*100+((I164+N164)-(M164+R164))*10+((SUM(J163:J165)+SUM(O163:O165))-(SUM(L163:L165)+SUM(Q163:Q165))))</f>
        <v>1192</v>
      </c>
      <c r="AE164" s="68">
        <f>IF(J164="","",IF(J164&gt;L164,1,0))</f>
        <v>0</v>
      </c>
      <c r="AF164" s="68">
        <f>IF(L164="","",IF(J164&lt;L164,1,0))</f>
        <v>1</v>
      </c>
      <c r="AG164" s="68">
        <f>IF(O164="","",IF(O164&gt;Q164,1,0))</f>
        <v>1</v>
      </c>
      <c r="AH164" s="68">
        <f>IF(Q164="","",IF(O164&lt;Q164,1,0))</f>
        <v>0</v>
      </c>
      <c r="AI164" s="68"/>
      <c r="AJ164" s="68"/>
    </row>
    <row r="165" spans="2:36" s="10" customFormat="1" ht="15" customHeight="1">
      <c r="B165" s="97"/>
      <c r="C165" s="75"/>
      <c r="D165" s="117"/>
      <c r="E165" s="118"/>
      <c r="F165" s="118"/>
      <c r="G165" s="118"/>
      <c r="H165" s="119"/>
      <c r="I165" s="108"/>
      <c r="J165" s="31"/>
      <c r="K165" s="21" t="s">
        <v>71</v>
      </c>
      <c r="L165" s="31"/>
      <c r="M165" s="110"/>
      <c r="N165" s="108"/>
      <c r="O165" s="40">
        <v>15</v>
      </c>
      <c r="P165" s="21" t="s">
        <v>71</v>
      </c>
      <c r="Q165" s="40">
        <v>8</v>
      </c>
      <c r="R165" s="110"/>
      <c r="S165" s="106"/>
      <c r="T165" s="100"/>
      <c r="U165" s="103"/>
      <c r="V165" s="106"/>
      <c r="W165" s="103"/>
      <c r="X165" s="27"/>
      <c r="Y165" s="27"/>
      <c r="Z165" s="41"/>
      <c r="AA165" s="41"/>
      <c r="AD165" s="68"/>
      <c r="AE165" s="68">
        <f>IF(J165="","",IF(J165&gt;L165,1,0))</f>
      </c>
      <c r="AF165" s="68">
        <f>IF(L165="","",IF(J165&lt;L165,1,0))</f>
      </c>
      <c r="AG165" s="68">
        <f>IF(O165="","",IF(O165&gt;Q165,1,0))</f>
        <v>1</v>
      </c>
      <c r="AH165" s="68">
        <f>IF(Q165="","",IF(O165&lt;Q165,1,0))</f>
        <v>0</v>
      </c>
      <c r="AI165" s="68"/>
      <c r="AJ165" s="68"/>
    </row>
    <row r="166" spans="2:36" s="10" customFormat="1" ht="15" customHeight="1">
      <c r="B166" s="95" t="s">
        <v>97</v>
      </c>
      <c r="C166" s="73" t="s">
        <v>171</v>
      </c>
      <c r="D166" s="37" t="str">
        <f>IF(E166="","",IF(D167&gt;H167,"○","×"))</f>
        <v>○</v>
      </c>
      <c r="E166" s="30">
        <f>IF(L163="","",L163)</f>
        <v>15</v>
      </c>
      <c r="F166" s="29" t="s">
        <v>71</v>
      </c>
      <c r="G166" s="30">
        <f>IF(J163="","",J163)</f>
        <v>13</v>
      </c>
      <c r="H166" s="42"/>
      <c r="I166" s="111"/>
      <c r="J166" s="112"/>
      <c r="K166" s="112"/>
      <c r="L166" s="112"/>
      <c r="M166" s="113"/>
      <c r="N166" s="37" t="str">
        <f>IF(O166="","",IF(N167&gt;R167,"○","×"))</f>
        <v>○</v>
      </c>
      <c r="O166" s="30">
        <v>15</v>
      </c>
      <c r="P166" s="29" t="s">
        <v>71</v>
      </c>
      <c r="Q166" s="30">
        <v>11</v>
      </c>
      <c r="R166" s="43"/>
      <c r="S166" s="104">
        <f>IF(D166="","",COUNTIF(D166:R168,"○"))</f>
        <v>2</v>
      </c>
      <c r="T166" s="98" t="s">
        <v>22</v>
      </c>
      <c r="U166" s="101">
        <f>IF(D166="","",COUNTIF(D166:R168,"×"))</f>
        <v>0</v>
      </c>
      <c r="V166" s="104">
        <f>IF(AD167="","",RANK(AD167,AD163:AD171))</f>
        <v>1</v>
      </c>
      <c r="W166" s="101"/>
      <c r="X166" s="27"/>
      <c r="Y166" s="27"/>
      <c r="Z166" s="41"/>
      <c r="AA166" s="41"/>
      <c r="AD166" s="68"/>
      <c r="AE166" s="68">
        <f>IF(O166="","",IF(O166&gt;Q166,1,0))</f>
        <v>1</v>
      </c>
      <c r="AF166" s="68">
        <f>IF(Q166="","",IF(O166&lt;Q166,1,0))</f>
        <v>0</v>
      </c>
      <c r="AG166" s="68"/>
      <c r="AH166" s="68"/>
      <c r="AI166" s="68"/>
      <c r="AJ166" s="68"/>
    </row>
    <row r="167" spans="2:36" s="10" customFormat="1" ht="15" customHeight="1">
      <c r="B167" s="96"/>
      <c r="C167" s="74"/>
      <c r="D167" s="107">
        <f>M164</f>
        <v>2</v>
      </c>
      <c r="E167" s="27">
        <f>IF(L164="","",L164)</f>
        <v>15</v>
      </c>
      <c r="F167" s="21" t="s">
        <v>24</v>
      </c>
      <c r="G167" s="27">
        <f>IF(J164="","",J164)</f>
        <v>9</v>
      </c>
      <c r="H167" s="109">
        <f>I164</f>
        <v>0</v>
      </c>
      <c r="I167" s="114"/>
      <c r="J167" s="115"/>
      <c r="K167" s="115"/>
      <c r="L167" s="115"/>
      <c r="M167" s="116"/>
      <c r="N167" s="107">
        <f>IF(O166="","",SUM(AE166:AE168))</f>
        <v>2</v>
      </c>
      <c r="O167" s="27">
        <v>15</v>
      </c>
      <c r="P167" s="21" t="s">
        <v>24</v>
      </c>
      <c r="Q167" s="27">
        <v>9</v>
      </c>
      <c r="R167" s="109">
        <f>IF(Q166="","",SUM(AF166:AF168))</f>
        <v>0</v>
      </c>
      <c r="S167" s="105"/>
      <c r="T167" s="99"/>
      <c r="U167" s="102"/>
      <c r="V167" s="105"/>
      <c r="W167" s="102"/>
      <c r="X167" s="27"/>
      <c r="Y167" s="27"/>
      <c r="Z167" s="41"/>
      <c r="AA167" s="41"/>
      <c r="AD167" s="69">
        <f>IF(S166="","",S166*1000+(D167+N167)*100+((D167+N167)-(H167+R167))*10+((SUM(E166:E168)+SUM(O166:O168))-(SUM(G166:G168)+SUM(Q166:Q168))))</f>
        <v>2458</v>
      </c>
      <c r="AE167" s="68">
        <f>IF(O167="","",IF(O167&gt;Q167,1,0))</f>
        <v>1</v>
      </c>
      <c r="AF167" s="68">
        <f>IF(Q167="","",IF(O167&lt;Q167,1,0))</f>
        <v>0</v>
      </c>
      <c r="AG167" s="68"/>
      <c r="AH167" s="68"/>
      <c r="AI167" s="68"/>
      <c r="AJ167" s="68"/>
    </row>
    <row r="168" spans="2:36" s="10" customFormat="1" ht="15" customHeight="1">
      <c r="B168" s="97"/>
      <c r="C168" s="75"/>
      <c r="D168" s="108"/>
      <c r="E168" s="31">
        <f>IF(L165="","",L165)</f>
      </c>
      <c r="F168" s="25" t="s">
        <v>24</v>
      </c>
      <c r="G168" s="31">
        <f>IF(J165="","",J165)</f>
      </c>
      <c r="H168" s="110"/>
      <c r="I168" s="117"/>
      <c r="J168" s="118"/>
      <c r="K168" s="118"/>
      <c r="L168" s="118"/>
      <c r="M168" s="119"/>
      <c r="N168" s="108"/>
      <c r="O168" s="31"/>
      <c r="P168" s="21" t="s">
        <v>24</v>
      </c>
      <c r="Q168" s="31"/>
      <c r="R168" s="110"/>
      <c r="S168" s="106"/>
      <c r="T168" s="100"/>
      <c r="U168" s="103"/>
      <c r="V168" s="106"/>
      <c r="W168" s="103"/>
      <c r="X168" s="27"/>
      <c r="Y168" s="27"/>
      <c r="Z168" s="41"/>
      <c r="AA168" s="41"/>
      <c r="AD168" s="68"/>
      <c r="AE168" s="68">
        <f>IF(O168="","",IF(O168&gt;Q168,1,0))</f>
      </c>
      <c r="AF168" s="68">
        <f>IF(Q168="","",IF(O168&lt;Q168,1,0))</f>
      </c>
      <c r="AG168" s="68"/>
      <c r="AH168" s="68"/>
      <c r="AI168" s="68"/>
      <c r="AJ168" s="68"/>
    </row>
    <row r="169" spans="2:36" s="10" customFormat="1" ht="15" customHeight="1">
      <c r="B169" s="96" t="s">
        <v>116</v>
      </c>
      <c r="C169" s="73" t="s">
        <v>170</v>
      </c>
      <c r="D169" s="37" t="str">
        <f>IF(E169="","",IF(D170&gt;H170,"○","×"))</f>
        <v>×</v>
      </c>
      <c r="E169" s="30">
        <f>IF(Q163="","",Q163)</f>
        <v>15</v>
      </c>
      <c r="F169" s="29" t="s">
        <v>24</v>
      </c>
      <c r="G169" s="30">
        <f>IF(O163="","",O163)</f>
        <v>11</v>
      </c>
      <c r="H169" s="43"/>
      <c r="I169" s="37" t="str">
        <f>IF(J169="","",IF(I170&gt;M170,"○","×"))</f>
        <v>×</v>
      </c>
      <c r="J169" s="30">
        <f>IF(Q166="","",Q166)</f>
        <v>11</v>
      </c>
      <c r="K169" s="21" t="s">
        <v>24</v>
      </c>
      <c r="L169" s="30">
        <f>IF(O166="","",O166)</f>
        <v>15</v>
      </c>
      <c r="M169" s="43"/>
      <c r="N169" s="111"/>
      <c r="O169" s="112"/>
      <c r="P169" s="112"/>
      <c r="Q169" s="112"/>
      <c r="R169" s="113"/>
      <c r="S169" s="104">
        <f>IF(D169="","",COUNTIF(D169:M169,"○"))</f>
        <v>0</v>
      </c>
      <c r="T169" s="98" t="s">
        <v>22</v>
      </c>
      <c r="U169" s="101">
        <f>IF(D169="","",COUNTIF(D169:M169,"×"))</f>
        <v>2</v>
      </c>
      <c r="V169" s="104">
        <f>IF(AD170="","",RANK(AD170,AD163:AD171))</f>
        <v>3</v>
      </c>
      <c r="W169" s="101"/>
      <c r="X169" s="27"/>
      <c r="Y169" s="27"/>
      <c r="Z169" s="41"/>
      <c r="AA169" s="41"/>
      <c r="AD169" s="68"/>
      <c r="AE169" s="68"/>
      <c r="AF169" s="68"/>
      <c r="AG169" s="68"/>
      <c r="AH169" s="68"/>
      <c r="AI169" s="68"/>
      <c r="AJ169" s="68"/>
    </row>
    <row r="170" spans="2:36" s="10" customFormat="1" ht="15" customHeight="1">
      <c r="B170" s="96"/>
      <c r="C170" s="74"/>
      <c r="D170" s="107">
        <f>R164</f>
        <v>1</v>
      </c>
      <c r="E170" s="27">
        <f>IF(Q164="","",Q164)</f>
        <v>8</v>
      </c>
      <c r="F170" s="21" t="s">
        <v>24</v>
      </c>
      <c r="G170" s="27">
        <f>IF(O164="","",O164)</f>
        <v>15</v>
      </c>
      <c r="H170" s="109">
        <f>N164</f>
        <v>2</v>
      </c>
      <c r="I170" s="107">
        <f>R167</f>
        <v>0</v>
      </c>
      <c r="J170" s="27">
        <f>IF(Q167="","",Q167)</f>
        <v>9</v>
      </c>
      <c r="K170" s="21" t="s">
        <v>24</v>
      </c>
      <c r="L170" s="39">
        <f>IF(O167="","",O167)</f>
        <v>15</v>
      </c>
      <c r="M170" s="109">
        <f>N167</f>
        <v>2</v>
      </c>
      <c r="N170" s="114"/>
      <c r="O170" s="115"/>
      <c r="P170" s="115"/>
      <c r="Q170" s="115"/>
      <c r="R170" s="116"/>
      <c r="S170" s="105"/>
      <c r="T170" s="99"/>
      <c r="U170" s="102"/>
      <c r="V170" s="105"/>
      <c r="W170" s="102"/>
      <c r="X170" s="27"/>
      <c r="Y170" s="27"/>
      <c r="Z170" s="41"/>
      <c r="AA170" s="41"/>
      <c r="AD170" s="69">
        <f>IF(S169="","",S169*1000+(D170+I170)*100+((D170+I170)-(H170+M170))*10+((SUM(E169:E171)+SUM(J169:J171))-(SUM(G169:G171)+SUM(L169:L171))))</f>
        <v>50</v>
      </c>
      <c r="AE170" s="68"/>
      <c r="AF170" s="68"/>
      <c r="AG170" s="68"/>
      <c r="AH170" s="68"/>
      <c r="AI170" s="68"/>
      <c r="AJ170" s="68"/>
    </row>
    <row r="171" spans="2:36" s="10" customFormat="1" ht="15" customHeight="1">
      <c r="B171" s="97"/>
      <c r="C171" s="75"/>
      <c r="D171" s="108"/>
      <c r="E171" s="31">
        <f>IF(Q165="","",Q165)</f>
        <v>8</v>
      </c>
      <c r="F171" s="25" t="s">
        <v>24</v>
      </c>
      <c r="G171" s="31">
        <f>IF(O165="","",O165)</f>
        <v>15</v>
      </c>
      <c r="H171" s="110"/>
      <c r="I171" s="108"/>
      <c r="J171" s="31">
        <f>IF(Q168="","",Q168)</f>
      </c>
      <c r="K171" s="21" t="s">
        <v>24</v>
      </c>
      <c r="L171" s="40">
        <f>IF(O168="","",O168)</f>
      </c>
      <c r="M171" s="110"/>
      <c r="N171" s="117"/>
      <c r="O171" s="118"/>
      <c r="P171" s="118"/>
      <c r="Q171" s="118"/>
      <c r="R171" s="119"/>
      <c r="S171" s="106"/>
      <c r="T171" s="100"/>
      <c r="U171" s="103"/>
      <c r="V171" s="106"/>
      <c r="W171" s="103"/>
      <c r="X171" s="27"/>
      <c r="Y171" s="27"/>
      <c r="Z171" s="41"/>
      <c r="AA171" s="41"/>
      <c r="AD171" s="68"/>
      <c r="AE171" s="68"/>
      <c r="AF171" s="68"/>
      <c r="AG171" s="68"/>
      <c r="AH171" s="68"/>
      <c r="AI171" s="68"/>
      <c r="AJ171" s="68"/>
    </row>
    <row r="172" spans="2:36" s="32" customFormat="1" ht="15" customHeight="1">
      <c r="B172" s="45"/>
      <c r="C172" s="45"/>
      <c r="E172" s="35"/>
      <c r="F172" s="35"/>
      <c r="G172" s="35"/>
      <c r="J172" s="35"/>
      <c r="K172" s="35"/>
      <c r="L172" s="35"/>
      <c r="O172" s="35"/>
      <c r="P172" s="35"/>
      <c r="Q172" s="35"/>
      <c r="R172" s="35"/>
      <c r="AD172" s="68"/>
      <c r="AE172" s="68"/>
      <c r="AF172" s="68"/>
      <c r="AG172" s="68"/>
      <c r="AH172" s="68"/>
      <c r="AI172" s="68"/>
      <c r="AJ172" s="68"/>
    </row>
    <row r="173" spans="2:36" s="10" customFormat="1" ht="15" customHeight="1">
      <c r="B173" s="44" t="s">
        <v>85</v>
      </c>
      <c r="C173" s="17"/>
      <c r="D173" s="92" t="s">
        <v>145</v>
      </c>
      <c r="E173" s="93"/>
      <c r="F173" s="93"/>
      <c r="G173" s="93"/>
      <c r="H173" s="94"/>
      <c r="I173" s="92" t="s">
        <v>178</v>
      </c>
      <c r="J173" s="93"/>
      <c r="K173" s="93"/>
      <c r="L173" s="93"/>
      <c r="M173" s="94"/>
      <c r="N173" s="92" t="s">
        <v>179</v>
      </c>
      <c r="O173" s="93"/>
      <c r="P173" s="93"/>
      <c r="Q173" s="93"/>
      <c r="R173" s="94"/>
      <c r="S173" s="18"/>
      <c r="T173" s="36" t="s">
        <v>18</v>
      </c>
      <c r="U173" s="36"/>
      <c r="V173" s="92" t="s">
        <v>19</v>
      </c>
      <c r="W173" s="94"/>
      <c r="AA173" s="23"/>
      <c r="AD173" s="68"/>
      <c r="AE173" s="68"/>
      <c r="AF173" s="68"/>
      <c r="AG173" s="68"/>
      <c r="AH173" s="68"/>
      <c r="AI173" s="68"/>
      <c r="AJ173" s="68"/>
    </row>
    <row r="174" spans="2:36" s="10" customFormat="1" ht="15" customHeight="1">
      <c r="B174" s="95" t="s">
        <v>116</v>
      </c>
      <c r="C174" s="73" t="s">
        <v>177</v>
      </c>
      <c r="D174" s="111"/>
      <c r="E174" s="112"/>
      <c r="F174" s="112"/>
      <c r="G174" s="112"/>
      <c r="H174" s="113"/>
      <c r="I174" s="37" t="str">
        <f>IF(I175="","",IF(I175&gt;M175,"○","×"))</f>
        <v>×</v>
      </c>
      <c r="J174" s="30">
        <v>15</v>
      </c>
      <c r="K174" s="21" t="s">
        <v>36</v>
      </c>
      <c r="L174" s="30">
        <v>8</v>
      </c>
      <c r="M174" s="38"/>
      <c r="N174" s="19" t="str">
        <f>IF(N175="","",IF(N175&gt;R175,"○","×"))</f>
        <v>○</v>
      </c>
      <c r="O174" s="30">
        <v>15</v>
      </c>
      <c r="P174" s="21" t="s">
        <v>36</v>
      </c>
      <c r="Q174" s="30">
        <v>12</v>
      </c>
      <c r="R174" s="38"/>
      <c r="S174" s="104">
        <f>IF(I174="","",COUNTIF(I174:R174,"○"))</f>
        <v>1</v>
      </c>
      <c r="T174" s="98" t="s">
        <v>22</v>
      </c>
      <c r="U174" s="101">
        <f>IF(I174="","",COUNTIF(I174:R174,"×"))</f>
        <v>1</v>
      </c>
      <c r="V174" s="104">
        <f>IF(AD175="","",RANK(AD175,AD174:AD182))</f>
        <v>2</v>
      </c>
      <c r="W174" s="101"/>
      <c r="X174" s="27"/>
      <c r="Y174" s="27"/>
      <c r="Z174" s="23"/>
      <c r="AA174" s="23"/>
      <c r="AD174" s="68"/>
      <c r="AE174" s="68">
        <f>IF(J174="","",IF(J174&gt;L174,1,0))</f>
        <v>1</v>
      </c>
      <c r="AF174" s="68">
        <f>IF(L174="","",IF(J174&lt;L174,1,0))</f>
        <v>0</v>
      </c>
      <c r="AG174" s="68">
        <f>IF(O174="","",IF(O174&gt;Q174,1,0))</f>
        <v>1</v>
      </c>
      <c r="AH174" s="68">
        <f>IF(Q174="","",IF(O174&lt;Q174,1,0))</f>
        <v>0</v>
      </c>
      <c r="AI174" s="68"/>
      <c r="AJ174" s="68"/>
    </row>
    <row r="175" spans="2:36" s="10" customFormat="1" ht="15" customHeight="1">
      <c r="B175" s="96"/>
      <c r="C175" s="74"/>
      <c r="D175" s="114"/>
      <c r="E175" s="115"/>
      <c r="F175" s="115"/>
      <c r="G175" s="115"/>
      <c r="H175" s="116"/>
      <c r="I175" s="107">
        <f>IF(J174="","",SUM(AE174:AE176))</f>
        <v>1</v>
      </c>
      <c r="J175" s="27">
        <v>13</v>
      </c>
      <c r="K175" s="21" t="s">
        <v>24</v>
      </c>
      <c r="L175" s="27">
        <v>15</v>
      </c>
      <c r="M175" s="109">
        <f>IF(L174="","",SUM(AF174:AF176))</f>
        <v>2</v>
      </c>
      <c r="N175" s="107">
        <f>IF(O174="","",SUM(AG174:AG176))</f>
        <v>2</v>
      </c>
      <c r="O175" s="39">
        <v>15</v>
      </c>
      <c r="P175" s="21" t="s">
        <v>36</v>
      </c>
      <c r="Q175" s="39">
        <v>6</v>
      </c>
      <c r="R175" s="109">
        <f>IF(Q174="","",SUM(AH174:AH176))</f>
        <v>0</v>
      </c>
      <c r="S175" s="105"/>
      <c r="T175" s="99"/>
      <c r="U175" s="102"/>
      <c r="V175" s="105"/>
      <c r="W175" s="102"/>
      <c r="X175" s="27"/>
      <c r="Y175" s="27"/>
      <c r="Z175" s="23"/>
      <c r="AA175" s="23"/>
      <c r="AD175" s="69">
        <f>IF(S174="","",S174*1000+(I175+N175)*100+((I175+N175)-(M175+R175))*10+((SUM(J174:J176)+SUM(O174:O176))-(SUM(L174:L176)+SUM(Q174:Q176))))</f>
        <v>1325</v>
      </c>
      <c r="AE175" s="68">
        <f>IF(J175="","",IF(J175&gt;L175,1,0))</f>
        <v>0</v>
      </c>
      <c r="AF175" s="68">
        <f>IF(L175="","",IF(J175&lt;L175,1,0))</f>
        <v>1</v>
      </c>
      <c r="AG175" s="68">
        <f>IF(O175="","",IF(O175&gt;Q175,1,0))</f>
        <v>1</v>
      </c>
      <c r="AH175" s="68">
        <f>IF(Q175="","",IF(O175&lt;Q175,1,0))</f>
        <v>0</v>
      </c>
      <c r="AI175" s="68"/>
      <c r="AJ175" s="68"/>
    </row>
    <row r="176" spans="2:36" s="10" customFormat="1" ht="15" customHeight="1">
      <c r="B176" s="97"/>
      <c r="C176" s="75"/>
      <c r="D176" s="117"/>
      <c r="E176" s="118"/>
      <c r="F176" s="118"/>
      <c r="G176" s="118"/>
      <c r="H176" s="119"/>
      <c r="I176" s="108"/>
      <c r="J176" s="31">
        <v>13</v>
      </c>
      <c r="K176" s="21" t="s">
        <v>36</v>
      </c>
      <c r="L176" s="31">
        <v>15</v>
      </c>
      <c r="M176" s="110"/>
      <c r="N176" s="108"/>
      <c r="O176" s="40"/>
      <c r="P176" s="21" t="s">
        <v>36</v>
      </c>
      <c r="Q176" s="40"/>
      <c r="R176" s="110"/>
      <c r="S176" s="106"/>
      <c r="T176" s="100"/>
      <c r="U176" s="103"/>
      <c r="V176" s="106"/>
      <c r="W176" s="103"/>
      <c r="X176" s="27"/>
      <c r="Y176" s="27"/>
      <c r="Z176" s="41"/>
      <c r="AA176" s="41"/>
      <c r="AD176" s="68"/>
      <c r="AE176" s="68">
        <f>IF(J176="","",IF(J176&gt;L176,1,0))</f>
        <v>0</v>
      </c>
      <c r="AF176" s="68">
        <f>IF(L176="","",IF(J176&lt;L176,1,0))</f>
        <v>1</v>
      </c>
      <c r="AG176" s="68">
        <f>IF(O176="","",IF(O176&gt;Q176,1,0))</f>
      </c>
      <c r="AH176" s="68">
        <f>IF(Q176="","",IF(O176&lt;Q176,1,0))</f>
      </c>
      <c r="AI176" s="68"/>
      <c r="AJ176" s="68"/>
    </row>
    <row r="177" spans="2:36" s="10" customFormat="1" ht="15" customHeight="1">
      <c r="B177" s="95" t="s">
        <v>97</v>
      </c>
      <c r="C177" s="73" t="s">
        <v>176</v>
      </c>
      <c r="D177" s="37" t="str">
        <f>IF(E177="","",IF(D178&gt;H178,"○","×"))</f>
        <v>○</v>
      </c>
      <c r="E177" s="30">
        <f>IF(L174="","",L174)</f>
        <v>8</v>
      </c>
      <c r="F177" s="29" t="s">
        <v>36</v>
      </c>
      <c r="G177" s="30">
        <f>IF(J174="","",J174)</f>
        <v>15</v>
      </c>
      <c r="H177" s="42"/>
      <c r="I177" s="111"/>
      <c r="J177" s="112"/>
      <c r="K177" s="112"/>
      <c r="L177" s="112"/>
      <c r="M177" s="113"/>
      <c r="N177" s="37" t="str">
        <f>IF(O177="","",IF(N178&gt;R178,"○","×"))</f>
        <v>○</v>
      </c>
      <c r="O177" s="30">
        <v>15</v>
      </c>
      <c r="P177" s="29" t="s">
        <v>36</v>
      </c>
      <c r="Q177" s="30">
        <v>6</v>
      </c>
      <c r="R177" s="43"/>
      <c r="S177" s="104">
        <f>IF(D177="","",COUNTIF(D177:R179,"○"))</f>
        <v>2</v>
      </c>
      <c r="T177" s="98" t="s">
        <v>22</v>
      </c>
      <c r="U177" s="101">
        <f>IF(D177="","",COUNTIF(D177:R179,"×"))</f>
        <v>0</v>
      </c>
      <c r="V177" s="104">
        <f>IF(AD178="","",RANK(AD178,AD174:AD182))</f>
        <v>1</v>
      </c>
      <c r="W177" s="101"/>
      <c r="X177" s="27"/>
      <c r="Y177" s="27"/>
      <c r="Z177" s="41"/>
      <c r="AA177" s="41"/>
      <c r="AD177" s="68"/>
      <c r="AE177" s="68">
        <f>IF(O177="","",IF(O177&gt;Q177,1,0))</f>
        <v>1</v>
      </c>
      <c r="AF177" s="68">
        <f>IF(Q177="","",IF(O177&lt;Q177,1,0))</f>
        <v>0</v>
      </c>
      <c r="AG177" s="68"/>
      <c r="AH177" s="68"/>
      <c r="AI177" s="68"/>
      <c r="AJ177" s="68"/>
    </row>
    <row r="178" spans="2:36" s="10" customFormat="1" ht="15" customHeight="1">
      <c r="B178" s="96"/>
      <c r="C178" s="74"/>
      <c r="D178" s="107">
        <f>M175</f>
        <v>2</v>
      </c>
      <c r="E178" s="27">
        <f>IF(L175="","",L175)</f>
        <v>15</v>
      </c>
      <c r="F178" s="21" t="s">
        <v>36</v>
      </c>
      <c r="G178" s="27">
        <f>IF(J175="","",J175)</f>
        <v>13</v>
      </c>
      <c r="H178" s="109">
        <f>I175</f>
        <v>1</v>
      </c>
      <c r="I178" s="114"/>
      <c r="J178" s="115"/>
      <c r="K178" s="115"/>
      <c r="L178" s="115"/>
      <c r="M178" s="116"/>
      <c r="N178" s="107">
        <f>IF(O177="","",SUM(AE177:AE179))</f>
        <v>2</v>
      </c>
      <c r="O178" s="27">
        <v>15</v>
      </c>
      <c r="P178" s="21" t="s">
        <v>24</v>
      </c>
      <c r="Q178" s="27">
        <v>3</v>
      </c>
      <c r="R178" s="109">
        <f>IF(Q177="","",SUM(AF177:AF179))</f>
        <v>0</v>
      </c>
      <c r="S178" s="105"/>
      <c r="T178" s="99"/>
      <c r="U178" s="102"/>
      <c r="V178" s="105"/>
      <c r="W178" s="102"/>
      <c r="X178" s="27"/>
      <c r="Y178" s="27"/>
      <c r="Z178" s="41"/>
      <c r="AA178" s="41"/>
      <c r="AD178" s="69">
        <f>IF(S177="","",S177*1000+(D178+N178)*100+((D178+N178)-(H178+R178))*10+((SUM(E177:E179)+SUM(O177:O179))-(SUM(G177:G179)+SUM(Q177:Q179))))</f>
        <v>2448</v>
      </c>
      <c r="AE178" s="68">
        <f>IF(O178="","",IF(O178&gt;Q178,1,0))</f>
        <v>1</v>
      </c>
      <c r="AF178" s="68">
        <f>IF(Q178="","",IF(O178&lt;Q178,1,0))</f>
        <v>0</v>
      </c>
      <c r="AG178" s="68"/>
      <c r="AH178" s="68"/>
      <c r="AI178" s="68"/>
      <c r="AJ178" s="68"/>
    </row>
    <row r="179" spans="2:36" s="10" customFormat="1" ht="15" customHeight="1">
      <c r="B179" s="97"/>
      <c r="C179" s="75"/>
      <c r="D179" s="108"/>
      <c r="E179" s="31">
        <f>IF(L176="","",L176)</f>
        <v>15</v>
      </c>
      <c r="F179" s="25" t="s">
        <v>24</v>
      </c>
      <c r="G179" s="31">
        <f>IF(J176="","",J176)</f>
        <v>13</v>
      </c>
      <c r="H179" s="110"/>
      <c r="I179" s="117"/>
      <c r="J179" s="118"/>
      <c r="K179" s="118"/>
      <c r="L179" s="118"/>
      <c r="M179" s="119"/>
      <c r="N179" s="108"/>
      <c r="O179" s="31"/>
      <c r="P179" s="21" t="s">
        <v>24</v>
      </c>
      <c r="Q179" s="31"/>
      <c r="R179" s="110"/>
      <c r="S179" s="106"/>
      <c r="T179" s="100"/>
      <c r="U179" s="103"/>
      <c r="V179" s="106"/>
      <c r="W179" s="103"/>
      <c r="X179" s="27"/>
      <c r="Y179" s="27"/>
      <c r="Z179" s="41"/>
      <c r="AA179" s="41"/>
      <c r="AD179" s="68"/>
      <c r="AE179" s="68">
        <f>IF(O179="","",IF(O179&gt;Q179,1,0))</f>
      </c>
      <c r="AF179" s="68">
        <f>IF(Q179="","",IF(O179&lt;Q179,1,0))</f>
      </c>
      <c r="AG179" s="68"/>
      <c r="AH179" s="68"/>
      <c r="AI179" s="68"/>
      <c r="AJ179" s="68"/>
    </row>
    <row r="180" spans="2:36" s="10" customFormat="1" ht="15" customHeight="1">
      <c r="B180" s="96" t="s">
        <v>98</v>
      </c>
      <c r="C180" s="73" t="s">
        <v>175</v>
      </c>
      <c r="D180" s="37" t="str">
        <f>IF(E180="","",IF(D181&gt;H181,"○","×"))</f>
        <v>×</v>
      </c>
      <c r="E180" s="30">
        <f>IF(Q174="","",Q174)</f>
        <v>12</v>
      </c>
      <c r="F180" s="29" t="s">
        <v>24</v>
      </c>
      <c r="G180" s="30">
        <f>IF(O174="","",O174)</f>
        <v>15</v>
      </c>
      <c r="H180" s="43"/>
      <c r="I180" s="37" t="str">
        <f>IF(J180="","",IF(I181&gt;M181,"○","×"))</f>
        <v>×</v>
      </c>
      <c r="J180" s="30">
        <f>IF(Q177="","",Q177)</f>
        <v>6</v>
      </c>
      <c r="K180" s="21" t="s">
        <v>71</v>
      </c>
      <c r="L180" s="30">
        <f>IF(O177="","",O177)</f>
        <v>15</v>
      </c>
      <c r="M180" s="43"/>
      <c r="N180" s="111"/>
      <c r="O180" s="112"/>
      <c r="P180" s="112"/>
      <c r="Q180" s="112"/>
      <c r="R180" s="113"/>
      <c r="S180" s="104">
        <f>IF(D180="","",COUNTIF(D180:M180,"○"))</f>
        <v>0</v>
      </c>
      <c r="T180" s="98" t="s">
        <v>22</v>
      </c>
      <c r="U180" s="101">
        <f>IF(D180="","",COUNTIF(D180:M180,"×"))</f>
        <v>2</v>
      </c>
      <c r="V180" s="104">
        <f>IF(AD181="","",RANK(AD181,AD174:AD182))</f>
        <v>3</v>
      </c>
      <c r="W180" s="101"/>
      <c r="X180" s="27"/>
      <c r="Y180" s="27"/>
      <c r="Z180" s="41"/>
      <c r="AA180" s="41"/>
      <c r="AD180" s="68"/>
      <c r="AE180" s="68"/>
      <c r="AF180" s="68"/>
      <c r="AG180" s="68"/>
      <c r="AH180" s="68"/>
      <c r="AI180" s="68"/>
      <c r="AJ180" s="68"/>
    </row>
    <row r="181" spans="2:36" s="10" customFormat="1" ht="15" customHeight="1">
      <c r="B181" s="96"/>
      <c r="C181" s="74"/>
      <c r="D181" s="107">
        <f>R175</f>
        <v>0</v>
      </c>
      <c r="E181" s="27">
        <f>IF(Q175="","",Q175)</f>
        <v>6</v>
      </c>
      <c r="F181" s="21" t="s">
        <v>24</v>
      </c>
      <c r="G181" s="27">
        <f>IF(O175="","",O175)</f>
        <v>15</v>
      </c>
      <c r="H181" s="109">
        <f>N175</f>
        <v>2</v>
      </c>
      <c r="I181" s="107">
        <f>R178</f>
        <v>0</v>
      </c>
      <c r="J181" s="27">
        <f>IF(Q178="","",Q178)</f>
        <v>3</v>
      </c>
      <c r="K181" s="21" t="s">
        <v>24</v>
      </c>
      <c r="L181" s="39">
        <f>IF(O178="","",O178)</f>
        <v>15</v>
      </c>
      <c r="M181" s="109">
        <f>N178</f>
        <v>2</v>
      </c>
      <c r="N181" s="114"/>
      <c r="O181" s="115"/>
      <c r="P181" s="115"/>
      <c r="Q181" s="115"/>
      <c r="R181" s="116"/>
      <c r="S181" s="105"/>
      <c r="T181" s="99"/>
      <c r="U181" s="102"/>
      <c r="V181" s="105"/>
      <c r="W181" s="102"/>
      <c r="X181" s="27"/>
      <c r="Y181" s="27"/>
      <c r="Z181" s="41"/>
      <c r="AA181" s="41"/>
      <c r="AD181" s="69">
        <f>IF(S180="","",S180*1000+(D181+I181)*100+((D181+I181)-(H181+M181))*10+((SUM(E180:E182)+SUM(J180:J182))-(SUM(G180:G182)+SUM(L180:L182))))</f>
        <v>-73</v>
      </c>
      <c r="AE181" s="68"/>
      <c r="AF181" s="68"/>
      <c r="AG181" s="68"/>
      <c r="AH181" s="68"/>
      <c r="AI181" s="68"/>
      <c r="AJ181" s="68"/>
    </row>
    <row r="182" spans="2:36" s="10" customFormat="1" ht="15" customHeight="1">
      <c r="B182" s="97"/>
      <c r="C182" s="75"/>
      <c r="D182" s="108"/>
      <c r="E182" s="31">
        <f>IF(Q176="","",Q176)</f>
      </c>
      <c r="F182" s="25" t="s">
        <v>24</v>
      </c>
      <c r="G182" s="31">
        <f>IF(O176="","",O176)</f>
      </c>
      <c r="H182" s="110"/>
      <c r="I182" s="108"/>
      <c r="J182" s="31">
        <f>IF(Q179="","",Q179)</f>
      </c>
      <c r="K182" s="21" t="s">
        <v>24</v>
      </c>
      <c r="L182" s="40">
        <f>IF(O179="","",O179)</f>
      </c>
      <c r="M182" s="110"/>
      <c r="N182" s="117"/>
      <c r="O182" s="118"/>
      <c r="P182" s="118"/>
      <c r="Q182" s="118"/>
      <c r="R182" s="119"/>
      <c r="S182" s="106"/>
      <c r="T182" s="100"/>
      <c r="U182" s="103"/>
      <c r="V182" s="106"/>
      <c r="W182" s="103"/>
      <c r="X182" s="27"/>
      <c r="Y182" s="27"/>
      <c r="Z182" s="41"/>
      <c r="AA182" s="41"/>
      <c r="AD182" s="68"/>
      <c r="AE182" s="68"/>
      <c r="AF182" s="68"/>
      <c r="AG182" s="68"/>
      <c r="AH182" s="68"/>
      <c r="AI182" s="68"/>
      <c r="AJ182" s="68"/>
    </row>
    <row r="183" spans="2:36" s="32" customFormat="1" ht="15" customHeight="1">
      <c r="B183" s="45"/>
      <c r="C183" s="45"/>
      <c r="K183" s="46"/>
      <c r="AD183" s="68"/>
      <c r="AE183" s="68"/>
      <c r="AF183" s="68"/>
      <c r="AG183" s="68"/>
      <c r="AH183" s="68"/>
      <c r="AI183" s="68"/>
      <c r="AJ183" s="68"/>
    </row>
    <row r="184" spans="2:36" s="10" customFormat="1" ht="15" customHeight="1">
      <c r="B184" s="44" t="s">
        <v>84</v>
      </c>
      <c r="C184" s="17"/>
      <c r="D184" s="92" t="s">
        <v>183</v>
      </c>
      <c r="E184" s="93"/>
      <c r="F184" s="93"/>
      <c r="G184" s="93"/>
      <c r="H184" s="94"/>
      <c r="I184" s="92" t="s">
        <v>184</v>
      </c>
      <c r="J184" s="93"/>
      <c r="K184" s="93"/>
      <c r="L184" s="93"/>
      <c r="M184" s="94"/>
      <c r="N184" s="92" t="s">
        <v>185</v>
      </c>
      <c r="O184" s="93"/>
      <c r="P184" s="93"/>
      <c r="Q184" s="93"/>
      <c r="R184" s="94"/>
      <c r="S184" s="18"/>
      <c r="T184" s="36" t="s">
        <v>18</v>
      </c>
      <c r="U184" s="36"/>
      <c r="V184" s="92" t="s">
        <v>19</v>
      </c>
      <c r="W184" s="94"/>
      <c r="AA184" s="23"/>
      <c r="AD184" s="68"/>
      <c r="AE184" s="68"/>
      <c r="AF184" s="68"/>
      <c r="AG184" s="68"/>
      <c r="AH184" s="68"/>
      <c r="AI184" s="68"/>
      <c r="AJ184" s="68"/>
    </row>
    <row r="185" spans="2:36" s="10" customFormat="1" ht="15" customHeight="1">
      <c r="B185" s="95" t="s">
        <v>103</v>
      </c>
      <c r="C185" s="73" t="s">
        <v>182</v>
      </c>
      <c r="D185" s="111"/>
      <c r="E185" s="112"/>
      <c r="F185" s="112"/>
      <c r="G185" s="112"/>
      <c r="H185" s="113"/>
      <c r="I185" s="37" t="str">
        <f>IF(I186="","",IF(I186&gt;M186,"○","×"))</f>
        <v>○</v>
      </c>
      <c r="J185" s="30">
        <v>15</v>
      </c>
      <c r="K185" s="21" t="s">
        <v>72</v>
      </c>
      <c r="L185" s="30">
        <v>8</v>
      </c>
      <c r="M185" s="38"/>
      <c r="N185" s="19" t="str">
        <f>IF(N186="","",IF(N186&gt;R186,"○","×"))</f>
        <v>○</v>
      </c>
      <c r="O185" s="30">
        <v>11</v>
      </c>
      <c r="P185" s="21" t="s">
        <v>72</v>
      </c>
      <c r="Q185" s="30">
        <v>15</v>
      </c>
      <c r="R185" s="38"/>
      <c r="S185" s="104">
        <f>IF(I185="","",COUNTIF(I185:R185,"○"))</f>
        <v>2</v>
      </c>
      <c r="T185" s="98" t="s">
        <v>22</v>
      </c>
      <c r="U185" s="101">
        <f>IF(I185="","",COUNTIF(I185:R185,"×"))</f>
        <v>0</v>
      </c>
      <c r="V185" s="104">
        <f>IF(AD186="","",RANK(AD186,AD185:AD193))</f>
        <v>1</v>
      </c>
      <c r="W185" s="101"/>
      <c r="X185" s="27"/>
      <c r="Y185" s="27"/>
      <c r="Z185" s="23"/>
      <c r="AA185" s="23"/>
      <c r="AD185" s="68"/>
      <c r="AE185" s="68">
        <f>IF(J185="","",IF(J185&gt;L185,1,0))</f>
        <v>1</v>
      </c>
      <c r="AF185" s="68">
        <f>IF(L185="","",IF(J185&lt;L185,1,0))</f>
        <v>0</v>
      </c>
      <c r="AG185" s="68">
        <f>IF(O185="","",IF(O185&gt;Q185,1,0))</f>
        <v>0</v>
      </c>
      <c r="AH185" s="68">
        <f>IF(Q185="","",IF(O185&lt;Q185,1,0))</f>
        <v>1</v>
      </c>
      <c r="AI185" s="68"/>
      <c r="AJ185" s="68"/>
    </row>
    <row r="186" spans="2:36" s="10" customFormat="1" ht="15" customHeight="1">
      <c r="B186" s="96"/>
      <c r="C186" s="74"/>
      <c r="D186" s="114"/>
      <c r="E186" s="115"/>
      <c r="F186" s="115"/>
      <c r="G186" s="115"/>
      <c r="H186" s="116"/>
      <c r="I186" s="107">
        <f>IF(J185="","",SUM(AE185:AE187))</f>
        <v>2</v>
      </c>
      <c r="J186" s="27">
        <v>6</v>
      </c>
      <c r="K186" s="21" t="s">
        <v>39</v>
      </c>
      <c r="L186" s="27">
        <v>15</v>
      </c>
      <c r="M186" s="109">
        <f>IF(L185="","",SUM(AF185:AF187))</f>
        <v>1</v>
      </c>
      <c r="N186" s="107">
        <f>IF(O185="","",SUM(AG185:AG187))</f>
        <v>2</v>
      </c>
      <c r="O186" s="39">
        <v>16</v>
      </c>
      <c r="P186" s="21" t="s">
        <v>24</v>
      </c>
      <c r="Q186" s="39">
        <v>14</v>
      </c>
      <c r="R186" s="109">
        <f>IF(Q185="","",SUM(AH185:AH187))</f>
        <v>1</v>
      </c>
      <c r="S186" s="105"/>
      <c r="T186" s="99"/>
      <c r="U186" s="102"/>
      <c r="V186" s="105"/>
      <c r="W186" s="102"/>
      <c r="X186" s="27"/>
      <c r="Y186" s="27"/>
      <c r="Z186" s="23"/>
      <c r="AA186" s="23"/>
      <c r="AD186" s="69">
        <f>IF(S185="","",S185*1000+(I186+N186)*100+((I186+N186)-(M186+R186))*10+((SUM(J185:J187)+SUM(O185:O187))-(SUM(L185:L187)+SUM(Q185:Q187))))</f>
        <v>2433</v>
      </c>
      <c r="AE186" s="68">
        <f>IF(J186="","",IF(J186&gt;L186,1,0))</f>
        <v>0</v>
      </c>
      <c r="AF186" s="68">
        <f>IF(L186="","",IF(J186&lt;L186,1,0))</f>
        <v>1</v>
      </c>
      <c r="AG186" s="68">
        <f>IF(O186="","",IF(O186&gt;Q186,1,0))</f>
        <v>1</v>
      </c>
      <c r="AH186" s="68">
        <f>IF(Q186="","",IF(O186&lt;Q186,1,0))</f>
        <v>0</v>
      </c>
      <c r="AI186" s="68"/>
      <c r="AJ186" s="68"/>
    </row>
    <row r="187" spans="2:36" s="10" customFormat="1" ht="15" customHeight="1">
      <c r="B187" s="97"/>
      <c r="C187" s="75"/>
      <c r="D187" s="117"/>
      <c r="E187" s="118"/>
      <c r="F187" s="118"/>
      <c r="G187" s="118"/>
      <c r="H187" s="119"/>
      <c r="I187" s="108"/>
      <c r="J187" s="31">
        <v>15</v>
      </c>
      <c r="K187" s="21" t="s">
        <v>24</v>
      </c>
      <c r="L187" s="31">
        <v>5</v>
      </c>
      <c r="M187" s="110"/>
      <c r="N187" s="108"/>
      <c r="O187" s="40">
        <v>15</v>
      </c>
      <c r="P187" s="21" t="s">
        <v>24</v>
      </c>
      <c r="Q187" s="40">
        <v>8</v>
      </c>
      <c r="R187" s="110"/>
      <c r="S187" s="106"/>
      <c r="T187" s="100"/>
      <c r="U187" s="103"/>
      <c r="V187" s="106"/>
      <c r="W187" s="103"/>
      <c r="X187" s="27"/>
      <c r="Y187" s="27"/>
      <c r="Z187" s="41"/>
      <c r="AA187" s="41"/>
      <c r="AD187" s="68"/>
      <c r="AE187" s="68">
        <f>IF(J187="","",IF(J187&gt;L187,1,0))</f>
        <v>1</v>
      </c>
      <c r="AF187" s="68">
        <f>IF(L187="","",IF(J187&lt;L187,1,0))</f>
        <v>0</v>
      </c>
      <c r="AG187" s="68">
        <f>IF(O187="","",IF(O187&gt;Q187,1,0))</f>
        <v>1</v>
      </c>
      <c r="AH187" s="68">
        <f>IF(Q187="","",IF(O187&lt;Q187,1,0))</f>
        <v>0</v>
      </c>
      <c r="AI187" s="68"/>
      <c r="AJ187" s="68"/>
    </row>
    <row r="188" spans="2:36" s="10" customFormat="1" ht="15" customHeight="1">
      <c r="B188" s="95" t="s">
        <v>96</v>
      </c>
      <c r="C188" s="73" t="s">
        <v>181</v>
      </c>
      <c r="D188" s="37" t="str">
        <f>IF(E188="","",IF(D189&gt;H189,"○","×"))</f>
        <v>×</v>
      </c>
      <c r="E188" s="30">
        <f>IF(L185="","",L185)</f>
        <v>8</v>
      </c>
      <c r="F188" s="29" t="s">
        <v>24</v>
      </c>
      <c r="G188" s="30">
        <f>IF(J185="","",J185)</f>
        <v>15</v>
      </c>
      <c r="H188" s="42"/>
      <c r="I188" s="111"/>
      <c r="J188" s="112"/>
      <c r="K188" s="112"/>
      <c r="L188" s="112"/>
      <c r="M188" s="113"/>
      <c r="N188" s="37" t="str">
        <f>IF(O188="","",IF(N189&gt;R189,"○","×"))</f>
        <v>○</v>
      </c>
      <c r="O188" s="30">
        <v>12</v>
      </c>
      <c r="P188" s="29" t="s">
        <v>73</v>
      </c>
      <c r="Q188" s="30">
        <v>15</v>
      </c>
      <c r="R188" s="43"/>
      <c r="S188" s="104">
        <f>IF(D188="","",COUNTIF(D188:R190,"○"))</f>
        <v>1</v>
      </c>
      <c r="T188" s="98" t="s">
        <v>22</v>
      </c>
      <c r="U188" s="101">
        <f>IF(D188="","",COUNTIF(D188:R190,"×"))</f>
        <v>1</v>
      </c>
      <c r="V188" s="104">
        <f>IF(AD189="","",RANK(AD189,AD185:AD193))</f>
        <v>2</v>
      </c>
      <c r="W188" s="101"/>
      <c r="X188" s="27"/>
      <c r="Y188" s="27"/>
      <c r="Z188" s="41"/>
      <c r="AA188" s="41"/>
      <c r="AD188" s="68"/>
      <c r="AE188" s="68">
        <f>IF(O188="","",IF(O188&gt;Q188,1,0))</f>
        <v>0</v>
      </c>
      <c r="AF188" s="68">
        <f>IF(Q188="","",IF(O188&lt;Q188,1,0))</f>
        <v>1</v>
      </c>
      <c r="AG188" s="68"/>
      <c r="AH188" s="68"/>
      <c r="AI188" s="68"/>
      <c r="AJ188" s="68"/>
    </row>
    <row r="189" spans="2:36" s="10" customFormat="1" ht="15" customHeight="1">
      <c r="B189" s="96"/>
      <c r="C189" s="74"/>
      <c r="D189" s="107">
        <f>M186</f>
        <v>1</v>
      </c>
      <c r="E189" s="27">
        <f>IF(L186="","",L186)</f>
        <v>15</v>
      </c>
      <c r="F189" s="21" t="s">
        <v>45</v>
      </c>
      <c r="G189" s="27">
        <f>IF(J186="","",J186)</f>
        <v>6</v>
      </c>
      <c r="H189" s="109">
        <f>I186</f>
        <v>2</v>
      </c>
      <c r="I189" s="114"/>
      <c r="J189" s="115"/>
      <c r="K189" s="115"/>
      <c r="L189" s="115"/>
      <c r="M189" s="116"/>
      <c r="N189" s="107">
        <f>IF(O188="","",SUM(AE188:AE190))</f>
        <v>2</v>
      </c>
      <c r="O189" s="27">
        <v>15</v>
      </c>
      <c r="P189" s="21" t="s">
        <v>26</v>
      </c>
      <c r="Q189" s="27">
        <v>12</v>
      </c>
      <c r="R189" s="109">
        <f>IF(Q188="","",SUM(AF188:AF190))</f>
        <v>1</v>
      </c>
      <c r="S189" s="105"/>
      <c r="T189" s="99"/>
      <c r="U189" s="102"/>
      <c r="V189" s="105"/>
      <c r="W189" s="102"/>
      <c r="X189" s="27"/>
      <c r="Y189" s="27"/>
      <c r="Z189" s="41"/>
      <c r="AA189" s="41"/>
      <c r="AD189" s="69">
        <f>IF(S188="","",S188*1000+(D189+N189)*100+((D189+N189)-(H189+R189))*10+((SUM(E188:E190)+SUM(O188:O190))-(SUM(G188:G190)+SUM(Q188:Q190))))</f>
        <v>1302</v>
      </c>
      <c r="AE189" s="68">
        <f>IF(O189="","",IF(O189&gt;Q189,1,0))</f>
        <v>1</v>
      </c>
      <c r="AF189" s="68">
        <f>IF(Q189="","",IF(O189&lt;Q189,1,0))</f>
        <v>0</v>
      </c>
      <c r="AG189" s="68"/>
      <c r="AH189" s="68"/>
      <c r="AI189" s="68"/>
      <c r="AJ189" s="68"/>
    </row>
    <row r="190" spans="2:36" s="10" customFormat="1" ht="15" customHeight="1">
      <c r="B190" s="97"/>
      <c r="C190" s="75"/>
      <c r="D190" s="108"/>
      <c r="E190" s="31">
        <f>IF(L187="","",L187)</f>
        <v>5</v>
      </c>
      <c r="F190" s="25" t="s">
        <v>24</v>
      </c>
      <c r="G190" s="31">
        <f>IF(J187="","",J187)</f>
        <v>15</v>
      </c>
      <c r="H190" s="110"/>
      <c r="I190" s="117"/>
      <c r="J190" s="118"/>
      <c r="K190" s="118"/>
      <c r="L190" s="118"/>
      <c r="M190" s="119"/>
      <c r="N190" s="108"/>
      <c r="O190" s="31">
        <v>15</v>
      </c>
      <c r="P190" s="21" t="s">
        <v>24</v>
      </c>
      <c r="Q190" s="31">
        <v>5</v>
      </c>
      <c r="R190" s="110"/>
      <c r="S190" s="106"/>
      <c r="T190" s="100"/>
      <c r="U190" s="103"/>
      <c r="V190" s="106"/>
      <c r="W190" s="103"/>
      <c r="X190" s="27"/>
      <c r="Y190" s="27"/>
      <c r="Z190" s="41"/>
      <c r="AA190" s="41"/>
      <c r="AD190" s="68"/>
      <c r="AE190" s="68">
        <f>IF(O190="","",IF(O190&gt;Q190,1,0))</f>
        <v>1</v>
      </c>
      <c r="AF190" s="68">
        <f>IF(Q190="","",IF(O190&lt;Q190,1,0))</f>
        <v>0</v>
      </c>
      <c r="AG190" s="68"/>
      <c r="AH190" s="68"/>
      <c r="AI190" s="68"/>
      <c r="AJ190" s="68"/>
    </row>
    <row r="191" spans="2:36" s="10" customFormat="1" ht="15" customHeight="1">
      <c r="B191" s="96" t="s">
        <v>125</v>
      </c>
      <c r="C191" s="73" t="s">
        <v>180</v>
      </c>
      <c r="D191" s="37" t="str">
        <f>IF(E191="","",IF(D192&gt;H192,"○","×"))</f>
        <v>×</v>
      </c>
      <c r="E191" s="30">
        <f>IF(Q185="","",Q185)</f>
        <v>15</v>
      </c>
      <c r="F191" s="29" t="s">
        <v>24</v>
      </c>
      <c r="G191" s="30">
        <f>IF(O185="","",O185)</f>
        <v>11</v>
      </c>
      <c r="H191" s="43"/>
      <c r="I191" s="37" t="str">
        <f>IF(J191="","",IF(I192&gt;M192,"○","×"))</f>
        <v>×</v>
      </c>
      <c r="J191" s="30">
        <f>IF(Q188="","",Q188)</f>
        <v>15</v>
      </c>
      <c r="K191" s="21" t="s">
        <v>24</v>
      </c>
      <c r="L191" s="30">
        <f>IF(O188="","",O188)</f>
        <v>12</v>
      </c>
      <c r="M191" s="43"/>
      <c r="N191" s="111"/>
      <c r="O191" s="112"/>
      <c r="P191" s="112"/>
      <c r="Q191" s="112"/>
      <c r="R191" s="113"/>
      <c r="S191" s="104">
        <f>IF(D191="","",COUNTIF(D191:M191,"○"))</f>
        <v>0</v>
      </c>
      <c r="T191" s="98" t="s">
        <v>22</v>
      </c>
      <c r="U191" s="101">
        <f>IF(D191="","",COUNTIF(D191:M191,"×"))</f>
        <v>2</v>
      </c>
      <c r="V191" s="104">
        <f>IF(AD192="","",RANK(AD192,AD185:AD193))</f>
        <v>3</v>
      </c>
      <c r="W191" s="101"/>
      <c r="X191" s="27"/>
      <c r="Y191" s="27"/>
      <c r="Z191" s="41"/>
      <c r="AA191" s="41"/>
      <c r="AD191" s="68"/>
      <c r="AE191" s="68"/>
      <c r="AF191" s="68"/>
      <c r="AG191" s="68"/>
      <c r="AH191" s="68"/>
      <c r="AI191" s="68"/>
      <c r="AJ191" s="68"/>
    </row>
    <row r="192" spans="2:36" s="10" customFormat="1" ht="15" customHeight="1">
      <c r="B192" s="96"/>
      <c r="C192" s="74"/>
      <c r="D192" s="107">
        <f>R186</f>
        <v>1</v>
      </c>
      <c r="E192" s="27">
        <f>IF(Q186="","",Q186)</f>
        <v>14</v>
      </c>
      <c r="F192" s="21" t="s">
        <v>24</v>
      </c>
      <c r="G192" s="27">
        <f>IF(O186="","",O186)</f>
        <v>16</v>
      </c>
      <c r="H192" s="109">
        <f>N186</f>
        <v>2</v>
      </c>
      <c r="I192" s="107">
        <f>R189</f>
        <v>1</v>
      </c>
      <c r="J192" s="27">
        <f>IF(Q189="","",Q189)</f>
        <v>12</v>
      </c>
      <c r="K192" s="21" t="s">
        <v>24</v>
      </c>
      <c r="L192" s="39">
        <f>IF(O189="","",O189)</f>
        <v>15</v>
      </c>
      <c r="M192" s="109">
        <f>N189</f>
        <v>2</v>
      </c>
      <c r="N192" s="114"/>
      <c r="O192" s="115"/>
      <c r="P192" s="115"/>
      <c r="Q192" s="115"/>
      <c r="R192" s="116"/>
      <c r="S192" s="105"/>
      <c r="T192" s="99"/>
      <c r="U192" s="102"/>
      <c r="V192" s="105"/>
      <c r="W192" s="102"/>
      <c r="X192" s="27"/>
      <c r="Y192" s="27"/>
      <c r="Z192" s="41"/>
      <c r="AA192" s="41"/>
      <c r="AD192" s="69">
        <f>IF(S191="","",S191*1000+(D192+I192)*100+((D192+I192)-(H192+M192))*10+((SUM(E191:E193)+SUM(J191:J193))-(SUM(G191:G193)+SUM(L191:L193))))</f>
        <v>165</v>
      </c>
      <c r="AE192" s="68"/>
      <c r="AF192" s="68"/>
      <c r="AG192" s="68"/>
      <c r="AH192" s="68"/>
      <c r="AI192" s="68"/>
      <c r="AJ192" s="68"/>
    </row>
    <row r="193" spans="2:36" s="10" customFormat="1" ht="15" customHeight="1">
      <c r="B193" s="97"/>
      <c r="C193" s="75"/>
      <c r="D193" s="108"/>
      <c r="E193" s="31">
        <f>IF(Q187="","",Q187)</f>
        <v>8</v>
      </c>
      <c r="F193" s="25" t="s">
        <v>24</v>
      </c>
      <c r="G193" s="31">
        <f>IF(O187="","",O187)</f>
        <v>15</v>
      </c>
      <c r="H193" s="110"/>
      <c r="I193" s="108"/>
      <c r="J193" s="31">
        <f>IF(Q190="","",Q190)</f>
        <v>5</v>
      </c>
      <c r="K193" s="21" t="s">
        <v>24</v>
      </c>
      <c r="L193" s="40">
        <f>IF(O190="","",O190)</f>
        <v>15</v>
      </c>
      <c r="M193" s="110"/>
      <c r="N193" s="117"/>
      <c r="O193" s="118"/>
      <c r="P193" s="118"/>
      <c r="Q193" s="118"/>
      <c r="R193" s="119"/>
      <c r="S193" s="106"/>
      <c r="T193" s="100"/>
      <c r="U193" s="103"/>
      <c r="V193" s="106"/>
      <c r="W193" s="103"/>
      <c r="X193" s="27"/>
      <c r="Y193" s="27"/>
      <c r="Z193" s="41"/>
      <c r="AA193" s="41"/>
      <c r="AD193" s="68"/>
      <c r="AE193" s="68"/>
      <c r="AF193" s="68"/>
      <c r="AG193" s="68"/>
      <c r="AH193" s="68"/>
      <c r="AI193" s="68"/>
      <c r="AJ193" s="68"/>
    </row>
    <row r="194" spans="2:36" s="32" customFormat="1" ht="15" customHeight="1">
      <c r="B194" s="45"/>
      <c r="C194" s="45"/>
      <c r="K194" s="46"/>
      <c r="AD194" s="68"/>
      <c r="AE194" s="68"/>
      <c r="AF194" s="68"/>
      <c r="AG194" s="68"/>
      <c r="AH194" s="68"/>
      <c r="AI194" s="68"/>
      <c r="AJ194" s="68"/>
    </row>
    <row r="195" spans="2:36" s="10" customFormat="1" ht="15" customHeight="1">
      <c r="B195" s="44" t="s">
        <v>83</v>
      </c>
      <c r="C195" s="17"/>
      <c r="D195" s="92" t="s">
        <v>189</v>
      </c>
      <c r="E195" s="93"/>
      <c r="F195" s="93"/>
      <c r="G195" s="93"/>
      <c r="H195" s="94"/>
      <c r="I195" s="92" t="s">
        <v>190</v>
      </c>
      <c r="J195" s="93"/>
      <c r="K195" s="93"/>
      <c r="L195" s="93"/>
      <c r="M195" s="94"/>
      <c r="N195" s="92" t="s">
        <v>191</v>
      </c>
      <c r="O195" s="93"/>
      <c r="P195" s="93"/>
      <c r="Q195" s="93"/>
      <c r="R195" s="94"/>
      <c r="S195" s="18"/>
      <c r="T195" s="36" t="s">
        <v>18</v>
      </c>
      <c r="U195" s="36"/>
      <c r="V195" s="92" t="s">
        <v>19</v>
      </c>
      <c r="W195" s="94"/>
      <c r="AA195" s="23"/>
      <c r="AD195" s="68"/>
      <c r="AE195" s="68"/>
      <c r="AF195" s="68"/>
      <c r="AG195" s="68"/>
      <c r="AH195" s="68"/>
      <c r="AI195" s="68"/>
      <c r="AJ195" s="68"/>
    </row>
    <row r="196" spans="2:36" s="10" customFormat="1" ht="15" customHeight="1">
      <c r="B196" s="95" t="s">
        <v>97</v>
      </c>
      <c r="C196" s="73" t="s">
        <v>188</v>
      </c>
      <c r="D196" s="111"/>
      <c r="E196" s="112"/>
      <c r="F196" s="112"/>
      <c r="G196" s="112"/>
      <c r="H196" s="113"/>
      <c r="I196" s="37" t="str">
        <f>IF(I197="","",IF(I197&gt;M197,"○","×"))</f>
        <v>○</v>
      </c>
      <c r="J196" s="30">
        <v>15</v>
      </c>
      <c r="K196" s="21" t="s">
        <v>36</v>
      </c>
      <c r="L196" s="30">
        <v>6</v>
      </c>
      <c r="M196" s="38"/>
      <c r="N196" s="19" t="str">
        <f>IF(N197="","",IF(N197&gt;R197,"○","×"))</f>
        <v>○</v>
      </c>
      <c r="O196" s="30">
        <v>15</v>
      </c>
      <c r="P196" s="21" t="s">
        <v>36</v>
      </c>
      <c r="Q196" s="30">
        <v>6</v>
      </c>
      <c r="R196" s="38"/>
      <c r="S196" s="104">
        <f>IF(I196="","",COUNTIF(I196:R196,"○"))</f>
        <v>2</v>
      </c>
      <c r="T196" s="98" t="s">
        <v>22</v>
      </c>
      <c r="U196" s="101">
        <f>IF(I196="","",COUNTIF(I196:R196,"×"))</f>
        <v>0</v>
      </c>
      <c r="V196" s="104">
        <f>IF(AD197="","",RANK(AD197,AD196:AD204))</f>
        <v>1</v>
      </c>
      <c r="W196" s="101"/>
      <c r="X196" s="27"/>
      <c r="Y196" s="27"/>
      <c r="Z196" s="23"/>
      <c r="AA196" s="23"/>
      <c r="AD196" s="68"/>
      <c r="AE196" s="68">
        <f>IF(J196="","",IF(J196&gt;L196,1,0))</f>
        <v>1</v>
      </c>
      <c r="AF196" s="68">
        <f>IF(L196="","",IF(J196&lt;L196,1,0))</f>
        <v>0</v>
      </c>
      <c r="AG196" s="68">
        <f>IF(O196="","",IF(O196&gt;Q196,1,0))</f>
        <v>1</v>
      </c>
      <c r="AH196" s="68">
        <f>IF(Q196="","",IF(O196&lt;Q196,1,0))</f>
        <v>0</v>
      </c>
      <c r="AI196" s="68"/>
      <c r="AJ196" s="68"/>
    </row>
    <row r="197" spans="2:36" s="10" customFormat="1" ht="15" customHeight="1">
      <c r="B197" s="96"/>
      <c r="C197" s="74"/>
      <c r="D197" s="114"/>
      <c r="E197" s="115"/>
      <c r="F197" s="115"/>
      <c r="G197" s="115"/>
      <c r="H197" s="116"/>
      <c r="I197" s="107">
        <f>IF(J196="","",SUM(AE196:AE198))</f>
        <v>2</v>
      </c>
      <c r="J197" s="27">
        <v>15</v>
      </c>
      <c r="K197" s="21" t="s">
        <v>26</v>
      </c>
      <c r="L197" s="27">
        <v>12</v>
      </c>
      <c r="M197" s="109">
        <f>IF(L196="","",SUM(AF196:AF198))</f>
        <v>0</v>
      </c>
      <c r="N197" s="107">
        <f>IF(O196="","",SUM(AG196:AG198))</f>
        <v>2</v>
      </c>
      <c r="O197" s="39">
        <v>15</v>
      </c>
      <c r="P197" s="21" t="s">
        <v>36</v>
      </c>
      <c r="Q197" s="39">
        <v>11</v>
      </c>
      <c r="R197" s="109">
        <f>IF(Q196="","",SUM(AH196:AH198))</f>
        <v>0</v>
      </c>
      <c r="S197" s="105"/>
      <c r="T197" s="99"/>
      <c r="U197" s="102"/>
      <c r="V197" s="105"/>
      <c r="W197" s="102"/>
      <c r="X197" s="27"/>
      <c r="Y197" s="27"/>
      <c r="Z197" s="23"/>
      <c r="AA197" s="23"/>
      <c r="AD197" s="69">
        <f>IF(S196="","",S196*1000+(I197+N197)*100+((I197+N197)-(M197+R197))*10+((SUM(J196:J198)+SUM(O196:O198))-(SUM(L196:L198)+SUM(Q196:Q198))))</f>
        <v>2465</v>
      </c>
      <c r="AE197" s="68">
        <f>IF(J197="","",IF(J197&gt;L197,1,0))</f>
        <v>1</v>
      </c>
      <c r="AF197" s="68">
        <f>IF(L197="","",IF(J197&lt;L197,1,0))</f>
        <v>0</v>
      </c>
      <c r="AG197" s="68">
        <f>IF(O197="","",IF(O197&gt;Q197,1,0))</f>
        <v>1</v>
      </c>
      <c r="AH197" s="68">
        <f>IF(Q197="","",IF(O197&lt;Q197,1,0))</f>
        <v>0</v>
      </c>
      <c r="AI197" s="68"/>
      <c r="AJ197" s="68"/>
    </row>
    <row r="198" spans="2:36" s="10" customFormat="1" ht="15" customHeight="1">
      <c r="B198" s="97"/>
      <c r="C198" s="75"/>
      <c r="D198" s="117"/>
      <c r="E198" s="118"/>
      <c r="F198" s="118"/>
      <c r="G198" s="118"/>
      <c r="H198" s="119"/>
      <c r="I198" s="108"/>
      <c r="J198" s="31"/>
      <c r="K198" s="21" t="s">
        <v>36</v>
      </c>
      <c r="L198" s="31"/>
      <c r="M198" s="110"/>
      <c r="N198" s="108"/>
      <c r="O198" s="40"/>
      <c r="P198" s="21" t="s">
        <v>36</v>
      </c>
      <c r="Q198" s="40"/>
      <c r="R198" s="110"/>
      <c r="S198" s="106"/>
      <c r="T198" s="100"/>
      <c r="U198" s="103"/>
      <c r="V198" s="106"/>
      <c r="W198" s="103"/>
      <c r="X198" s="27"/>
      <c r="Y198" s="27"/>
      <c r="Z198" s="41"/>
      <c r="AA198" s="41"/>
      <c r="AD198" s="68"/>
      <c r="AE198" s="68">
        <f>IF(J198="","",IF(J198&gt;L198,1,0))</f>
      </c>
      <c r="AF198" s="68">
        <f>IF(L198="","",IF(J198&lt;L198,1,0))</f>
      </c>
      <c r="AG198" s="68">
        <f>IF(O198="","",IF(O198&gt;Q198,1,0))</f>
      </c>
      <c r="AH198" s="68">
        <f>IF(Q198="","",IF(O198&lt;Q198,1,0))</f>
      </c>
      <c r="AI198" s="68"/>
      <c r="AJ198" s="68"/>
    </row>
    <row r="199" spans="2:36" s="10" customFormat="1" ht="15" customHeight="1">
      <c r="B199" s="95" t="s">
        <v>96</v>
      </c>
      <c r="C199" s="73" t="s">
        <v>187</v>
      </c>
      <c r="D199" s="37" t="str">
        <f>IF(E199="","",IF(D200&gt;H200,"○","×"))</f>
        <v>×</v>
      </c>
      <c r="E199" s="30">
        <f>IF(L196="","",L196)</f>
        <v>6</v>
      </c>
      <c r="F199" s="29" t="s">
        <v>74</v>
      </c>
      <c r="G199" s="30">
        <f>IF(J196="","",J196)</f>
        <v>15</v>
      </c>
      <c r="H199" s="42"/>
      <c r="I199" s="111"/>
      <c r="J199" s="112"/>
      <c r="K199" s="112"/>
      <c r="L199" s="112"/>
      <c r="M199" s="113"/>
      <c r="N199" s="37" t="str">
        <f>IF(O199="","",IF(N200&gt;R200,"○","×"))</f>
        <v>×</v>
      </c>
      <c r="O199" s="30">
        <v>16</v>
      </c>
      <c r="P199" s="29" t="s">
        <v>74</v>
      </c>
      <c r="Q199" s="30">
        <v>14</v>
      </c>
      <c r="R199" s="43"/>
      <c r="S199" s="104">
        <f>IF(D199="","",COUNTIF(D199:R201,"○"))</f>
        <v>0</v>
      </c>
      <c r="T199" s="98" t="s">
        <v>22</v>
      </c>
      <c r="U199" s="101">
        <f>IF(D199="","",COUNTIF(D199:R201,"×"))</f>
        <v>2</v>
      </c>
      <c r="V199" s="104">
        <f>IF(AD200="","",RANK(AD200,AD196:AD204))</f>
        <v>3</v>
      </c>
      <c r="W199" s="101"/>
      <c r="X199" s="27"/>
      <c r="Y199" s="27"/>
      <c r="Z199" s="41"/>
      <c r="AA199" s="41"/>
      <c r="AD199" s="68"/>
      <c r="AE199" s="68">
        <f>IF(O199="","",IF(O199&gt;Q199,1,0))</f>
        <v>1</v>
      </c>
      <c r="AF199" s="68">
        <f>IF(Q199="","",IF(O199&lt;Q199,1,0))</f>
        <v>0</v>
      </c>
      <c r="AG199" s="68"/>
      <c r="AH199" s="68"/>
      <c r="AI199" s="68"/>
      <c r="AJ199" s="68"/>
    </row>
    <row r="200" spans="2:36" s="10" customFormat="1" ht="15" customHeight="1">
      <c r="B200" s="96"/>
      <c r="C200" s="74"/>
      <c r="D200" s="107">
        <f>M197</f>
        <v>0</v>
      </c>
      <c r="E200" s="27">
        <f>IF(L197="","",L197)</f>
        <v>12</v>
      </c>
      <c r="F200" s="21" t="s">
        <v>39</v>
      </c>
      <c r="G200" s="27">
        <f>IF(J197="","",J197)</f>
        <v>15</v>
      </c>
      <c r="H200" s="109">
        <f>I197</f>
        <v>2</v>
      </c>
      <c r="I200" s="114"/>
      <c r="J200" s="115"/>
      <c r="K200" s="115"/>
      <c r="L200" s="115"/>
      <c r="M200" s="116"/>
      <c r="N200" s="107">
        <f>IF(O199="","",SUM(AE199:AE201))</f>
        <v>1</v>
      </c>
      <c r="O200" s="27">
        <v>9</v>
      </c>
      <c r="P200" s="21" t="s">
        <v>26</v>
      </c>
      <c r="Q200" s="27">
        <v>15</v>
      </c>
      <c r="R200" s="109">
        <f>IF(Q199="","",SUM(AF199:AF201))</f>
        <v>2</v>
      </c>
      <c r="S200" s="105"/>
      <c r="T200" s="99"/>
      <c r="U200" s="102"/>
      <c r="V200" s="105"/>
      <c r="W200" s="102"/>
      <c r="X200" s="27"/>
      <c r="Y200" s="27"/>
      <c r="Z200" s="41"/>
      <c r="AA200" s="41"/>
      <c r="AD200" s="69">
        <f>IF(S199="","",S199*1000+(D200+N200)*100+((D200+N200)-(H200+R200))*10+((SUM(E199:E201)+SUM(O199:O201))-(SUM(G199:G201)+SUM(Q199:Q201))))</f>
        <v>50</v>
      </c>
      <c r="AE200" s="68">
        <f>IF(O200="","",IF(O200&gt;Q200,1,0))</f>
        <v>0</v>
      </c>
      <c r="AF200" s="68">
        <f>IF(Q200="","",IF(O200&lt;Q200,1,0))</f>
        <v>1</v>
      </c>
      <c r="AG200" s="68"/>
      <c r="AH200" s="68"/>
      <c r="AI200" s="68"/>
      <c r="AJ200" s="68"/>
    </row>
    <row r="201" spans="2:36" s="10" customFormat="1" ht="15" customHeight="1">
      <c r="B201" s="97"/>
      <c r="C201" s="75"/>
      <c r="D201" s="108"/>
      <c r="E201" s="31">
        <f>IF(L198="","",L198)</f>
      </c>
      <c r="F201" s="25" t="s">
        <v>36</v>
      </c>
      <c r="G201" s="31">
        <f>IF(J198="","",J198)</f>
      </c>
      <c r="H201" s="110"/>
      <c r="I201" s="117"/>
      <c r="J201" s="118"/>
      <c r="K201" s="118"/>
      <c r="L201" s="118"/>
      <c r="M201" s="119"/>
      <c r="N201" s="108"/>
      <c r="O201" s="31">
        <v>11</v>
      </c>
      <c r="P201" s="21" t="s">
        <v>36</v>
      </c>
      <c r="Q201" s="31">
        <v>15</v>
      </c>
      <c r="R201" s="110"/>
      <c r="S201" s="106"/>
      <c r="T201" s="100"/>
      <c r="U201" s="103"/>
      <c r="V201" s="106"/>
      <c r="W201" s="103"/>
      <c r="X201" s="27"/>
      <c r="Y201" s="27"/>
      <c r="Z201" s="41"/>
      <c r="AA201" s="41"/>
      <c r="AD201" s="68"/>
      <c r="AE201" s="68">
        <f>IF(O201="","",IF(O201&gt;Q201,1,0))</f>
        <v>0</v>
      </c>
      <c r="AF201" s="68">
        <f>IF(Q201="","",IF(O201&lt;Q201,1,0))</f>
        <v>1</v>
      </c>
      <c r="AG201" s="68"/>
      <c r="AH201" s="68"/>
      <c r="AI201" s="68"/>
      <c r="AJ201" s="68"/>
    </row>
    <row r="202" spans="2:36" s="10" customFormat="1" ht="15" customHeight="1">
      <c r="B202" s="96" t="s">
        <v>116</v>
      </c>
      <c r="C202" s="73" t="s">
        <v>186</v>
      </c>
      <c r="D202" s="37" t="str">
        <f>IF(E202="","",IF(D203&gt;H203,"○","×"))</f>
        <v>×</v>
      </c>
      <c r="E202" s="30">
        <f>IF(Q196="","",Q196)</f>
        <v>6</v>
      </c>
      <c r="F202" s="29" t="s">
        <v>74</v>
      </c>
      <c r="G202" s="30">
        <f>IF(O196="","",O196)</f>
        <v>15</v>
      </c>
      <c r="H202" s="43"/>
      <c r="I202" s="37" t="str">
        <f>IF(J202="","",IF(I203&gt;M203,"○","×"))</f>
        <v>○</v>
      </c>
      <c r="J202" s="30">
        <f>IF(Q199="","",Q199)</f>
        <v>14</v>
      </c>
      <c r="K202" s="21" t="s">
        <v>74</v>
      </c>
      <c r="L202" s="30">
        <f>IF(O199="","",O199)</f>
        <v>16</v>
      </c>
      <c r="M202" s="43"/>
      <c r="N202" s="111"/>
      <c r="O202" s="112"/>
      <c r="P202" s="112"/>
      <c r="Q202" s="112"/>
      <c r="R202" s="113"/>
      <c r="S202" s="104">
        <f>IF(D202="","",COUNTIF(D202:M202,"○"))</f>
        <v>1</v>
      </c>
      <c r="T202" s="98" t="s">
        <v>22</v>
      </c>
      <c r="U202" s="101">
        <f>IF(D202="","",COUNTIF(D202:M202,"×"))</f>
        <v>1</v>
      </c>
      <c r="V202" s="104">
        <f>IF(AD203="","",RANK(AD203,AD196:AD204))</f>
        <v>2</v>
      </c>
      <c r="W202" s="101"/>
      <c r="X202" s="27"/>
      <c r="Y202" s="27"/>
      <c r="Z202" s="41"/>
      <c r="AA202" s="41"/>
      <c r="AD202" s="68"/>
      <c r="AE202" s="68"/>
      <c r="AF202" s="68"/>
      <c r="AG202" s="68"/>
      <c r="AH202" s="68"/>
      <c r="AI202" s="68"/>
      <c r="AJ202" s="68"/>
    </row>
    <row r="203" spans="2:36" s="10" customFormat="1" ht="15" customHeight="1">
      <c r="B203" s="96"/>
      <c r="C203" s="74"/>
      <c r="D203" s="107">
        <f>R197</f>
        <v>0</v>
      </c>
      <c r="E203" s="27">
        <f>IF(Q197="","",Q197)</f>
        <v>11</v>
      </c>
      <c r="F203" s="21" t="s">
        <v>40</v>
      </c>
      <c r="G203" s="27">
        <f>IF(O197="","",O197)</f>
        <v>15</v>
      </c>
      <c r="H203" s="109">
        <f>N197</f>
        <v>2</v>
      </c>
      <c r="I203" s="107">
        <f>R200</f>
        <v>2</v>
      </c>
      <c r="J203" s="27">
        <f>IF(Q200="","",Q200)</f>
        <v>15</v>
      </c>
      <c r="K203" s="21" t="s">
        <v>41</v>
      </c>
      <c r="L203" s="39">
        <f>IF(O200="","",O200)</f>
        <v>9</v>
      </c>
      <c r="M203" s="109">
        <f>N200</f>
        <v>1</v>
      </c>
      <c r="N203" s="114"/>
      <c r="O203" s="115"/>
      <c r="P203" s="115"/>
      <c r="Q203" s="115"/>
      <c r="R203" s="116"/>
      <c r="S203" s="105"/>
      <c r="T203" s="99"/>
      <c r="U203" s="102"/>
      <c r="V203" s="105"/>
      <c r="W203" s="102"/>
      <c r="X203" s="27"/>
      <c r="Y203" s="27"/>
      <c r="Z203" s="41"/>
      <c r="AA203" s="41"/>
      <c r="AD203" s="69">
        <f>IF(S202="","",S202*1000+(D203+I203)*100+((D203+I203)-(H203+M203))*10+((SUM(E202:E204)+SUM(J202:J204))-(SUM(G202:G204)+SUM(L202:L204))))</f>
        <v>1185</v>
      </c>
      <c r="AE203" s="68"/>
      <c r="AF203" s="68"/>
      <c r="AG203" s="68"/>
      <c r="AH203" s="68"/>
      <c r="AI203" s="68"/>
      <c r="AJ203" s="68"/>
    </row>
    <row r="204" spans="2:36" s="10" customFormat="1" ht="15" customHeight="1">
      <c r="B204" s="97"/>
      <c r="C204" s="75"/>
      <c r="D204" s="108"/>
      <c r="E204" s="31">
        <f>IF(Q198="","",Q198)</f>
      </c>
      <c r="F204" s="25" t="s">
        <v>36</v>
      </c>
      <c r="G204" s="31">
        <f>IF(O198="","",O198)</f>
      </c>
      <c r="H204" s="110"/>
      <c r="I204" s="108"/>
      <c r="J204" s="31">
        <f>IF(Q201="","",Q201)</f>
        <v>15</v>
      </c>
      <c r="K204" s="21" t="s">
        <v>36</v>
      </c>
      <c r="L204" s="40">
        <f>IF(O201="","",O201)</f>
        <v>11</v>
      </c>
      <c r="M204" s="110"/>
      <c r="N204" s="117"/>
      <c r="O204" s="118"/>
      <c r="P204" s="118"/>
      <c r="Q204" s="118"/>
      <c r="R204" s="119"/>
      <c r="S204" s="106"/>
      <c r="T204" s="100"/>
      <c r="U204" s="103"/>
      <c r="V204" s="106"/>
      <c r="W204" s="103"/>
      <c r="X204" s="27"/>
      <c r="Y204" s="27"/>
      <c r="Z204" s="41"/>
      <c r="AA204" s="41"/>
      <c r="AD204" s="68"/>
      <c r="AE204" s="68"/>
      <c r="AF204" s="68"/>
      <c r="AG204" s="68"/>
      <c r="AH204" s="68"/>
      <c r="AI204" s="68"/>
      <c r="AJ204" s="68"/>
    </row>
    <row r="205" spans="2:36" s="32" customFormat="1" ht="15" customHeight="1">
      <c r="B205" s="45"/>
      <c r="C205" s="45"/>
      <c r="K205" s="46"/>
      <c r="AD205" s="68"/>
      <c r="AE205" s="68"/>
      <c r="AF205" s="68"/>
      <c r="AG205" s="68"/>
      <c r="AH205" s="68"/>
      <c r="AI205" s="68"/>
      <c r="AJ205" s="68"/>
    </row>
    <row r="206" spans="2:36" s="10" customFormat="1" ht="15" customHeight="1">
      <c r="B206" s="44" t="s">
        <v>82</v>
      </c>
      <c r="C206" s="17"/>
      <c r="D206" s="92" t="s">
        <v>195</v>
      </c>
      <c r="E206" s="93"/>
      <c r="F206" s="93"/>
      <c r="G206" s="93"/>
      <c r="H206" s="94"/>
      <c r="I206" s="92" t="s">
        <v>196</v>
      </c>
      <c r="J206" s="93"/>
      <c r="K206" s="93"/>
      <c r="L206" s="93"/>
      <c r="M206" s="94"/>
      <c r="N206" s="92" t="s">
        <v>197</v>
      </c>
      <c r="O206" s="93"/>
      <c r="P206" s="93"/>
      <c r="Q206" s="93"/>
      <c r="R206" s="94"/>
      <c r="S206" s="18"/>
      <c r="T206" s="36" t="s">
        <v>18</v>
      </c>
      <c r="U206" s="36"/>
      <c r="V206" s="92" t="s">
        <v>19</v>
      </c>
      <c r="W206" s="94"/>
      <c r="AA206" s="23"/>
      <c r="AD206" s="68"/>
      <c r="AE206" s="68"/>
      <c r="AF206" s="68"/>
      <c r="AG206" s="68"/>
      <c r="AH206" s="68"/>
      <c r="AI206" s="68"/>
      <c r="AJ206" s="68"/>
    </row>
    <row r="207" spans="2:36" s="10" customFormat="1" ht="15" customHeight="1">
      <c r="B207" s="95" t="s">
        <v>125</v>
      </c>
      <c r="C207" s="73" t="s">
        <v>194</v>
      </c>
      <c r="D207" s="111"/>
      <c r="E207" s="112"/>
      <c r="F207" s="112"/>
      <c r="G207" s="112"/>
      <c r="H207" s="113"/>
      <c r="I207" s="37" t="str">
        <f>IF(I208="","",IF(I208&gt;M208,"○","×"))</f>
        <v>×</v>
      </c>
      <c r="J207" s="30">
        <v>10</v>
      </c>
      <c r="K207" s="21" t="s">
        <v>36</v>
      </c>
      <c r="L207" s="30">
        <v>15</v>
      </c>
      <c r="M207" s="38"/>
      <c r="N207" s="19" t="str">
        <f>IF(N208="","",IF(N208&gt;R208,"○","×"))</f>
        <v>○</v>
      </c>
      <c r="O207" s="30">
        <v>15</v>
      </c>
      <c r="P207" s="21" t="s">
        <v>36</v>
      </c>
      <c r="Q207" s="30">
        <v>5</v>
      </c>
      <c r="R207" s="38"/>
      <c r="S207" s="104">
        <f>IF(I207="","",COUNTIF(I207:R207,"○"))</f>
        <v>1</v>
      </c>
      <c r="T207" s="98" t="s">
        <v>22</v>
      </c>
      <c r="U207" s="101">
        <f>IF(I207="","",COUNTIF(I207:R207,"×"))</f>
        <v>1</v>
      </c>
      <c r="V207" s="104">
        <f>IF(AD208="","",RANK(AD208,AD207:AD215))</f>
        <v>2</v>
      </c>
      <c r="W207" s="101"/>
      <c r="X207" s="27"/>
      <c r="Y207" s="27"/>
      <c r="Z207" s="23"/>
      <c r="AA207" s="23"/>
      <c r="AD207" s="68"/>
      <c r="AE207" s="68">
        <f>IF(J207="","",IF(J207&gt;L207,1,0))</f>
        <v>0</v>
      </c>
      <c r="AF207" s="68">
        <f>IF(L207="","",IF(J207&lt;L207,1,0))</f>
        <v>1</v>
      </c>
      <c r="AG207" s="68">
        <f>IF(O207="","",IF(O207&gt;Q207,1,0))</f>
        <v>1</v>
      </c>
      <c r="AH207" s="68">
        <f>IF(Q207="","",IF(O207&lt;Q207,1,0))</f>
        <v>0</v>
      </c>
      <c r="AI207" s="68"/>
      <c r="AJ207" s="68"/>
    </row>
    <row r="208" spans="2:36" s="10" customFormat="1" ht="15" customHeight="1">
      <c r="B208" s="96"/>
      <c r="C208" s="74"/>
      <c r="D208" s="114"/>
      <c r="E208" s="115"/>
      <c r="F208" s="115"/>
      <c r="G208" s="115"/>
      <c r="H208" s="116"/>
      <c r="I208" s="107">
        <f>IF(J207="","",SUM(AE207:AE209))</f>
        <v>0</v>
      </c>
      <c r="J208" s="27">
        <v>9</v>
      </c>
      <c r="K208" s="21" t="s">
        <v>24</v>
      </c>
      <c r="L208" s="27">
        <v>15</v>
      </c>
      <c r="M208" s="109">
        <f>IF(L207="","",SUM(AF207:AF209))</f>
        <v>2</v>
      </c>
      <c r="N208" s="107">
        <f>IF(O207="","",SUM(AG207:AG209))</f>
        <v>2</v>
      </c>
      <c r="O208" s="39">
        <v>15</v>
      </c>
      <c r="P208" s="21" t="s">
        <v>36</v>
      </c>
      <c r="Q208" s="39">
        <v>7</v>
      </c>
      <c r="R208" s="109">
        <f>IF(Q207="","",SUM(AH207:AH209))</f>
        <v>0</v>
      </c>
      <c r="S208" s="105"/>
      <c r="T208" s="99"/>
      <c r="U208" s="102"/>
      <c r="V208" s="105"/>
      <c r="W208" s="102"/>
      <c r="X208" s="27"/>
      <c r="Y208" s="27"/>
      <c r="Z208" s="23"/>
      <c r="AA208" s="23"/>
      <c r="AD208" s="69">
        <f>IF(S207="","",S207*1000+(I208+N208)*100+((I208+N208)-(M208+R208))*10+((SUM(J207:J209)+SUM(O207:O209))-(SUM(L207:L209)+SUM(Q207:Q209))))</f>
        <v>1207</v>
      </c>
      <c r="AE208" s="68">
        <f>IF(J208="","",IF(J208&gt;L208,1,0))</f>
        <v>0</v>
      </c>
      <c r="AF208" s="68">
        <f>IF(L208="","",IF(J208&lt;L208,1,0))</f>
        <v>1</v>
      </c>
      <c r="AG208" s="68">
        <f>IF(O208="","",IF(O208&gt;Q208,1,0))</f>
        <v>1</v>
      </c>
      <c r="AH208" s="68">
        <f>IF(Q208="","",IF(O208&lt;Q208,1,0))</f>
        <v>0</v>
      </c>
      <c r="AI208" s="68"/>
      <c r="AJ208" s="68"/>
    </row>
    <row r="209" spans="2:36" s="10" customFormat="1" ht="15" customHeight="1">
      <c r="B209" s="97"/>
      <c r="C209" s="75"/>
      <c r="D209" s="117"/>
      <c r="E209" s="118"/>
      <c r="F209" s="118"/>
      <c r="G209" s="118"/>
      <c r="H209" s="119"/>
      <c r="I209" s="108"/>
      <c r="J209" s="31"/>
      <c r="K209" s="21" t="s">
        <v>36</v>
      </c>
      <c r="L209" s="31"/>
      <c r="M209" s="110"/>
      <c r="N209" s="108"/>
      <c r="O209" s="40"/>
      <c r="P209" s="21" t="s">
        <v>36</v>
      </c>
      <c r="Q209" s="40"/>
      <c r="R209" s="110"/>
      <c r="S209" s="106"/>
      <c r="T209" s="100"/>
      <c r="U209" s="103"/>
      <c r="V209" s="106"/>
      <c r="W209" s="103"/>
      <c r="X209" s="27"/>
      <c r="Y209" s="27"/>
      <c r="Z209" s="41"/>
      <c r="AA209" s="41"/>
      <c r="AD209" s="68"/>
      <c r="AE209" s="68">
        <f>IF(J209="","",IF(J209&gt;L209,1,0))</f>
      </c>
      <c r="AF209" s="68">
        <f>IF(L209="","",IF(J209&lt;L209,1,0))</f>
      </c>
      <c r="AG209" s="68">
        <f>IF(O209="","",IF(O209&gt;Q209,1,0))</f>
      </c>
      <c r="AH209" s="68">
        <f>IF(Q209="","",IF(O209&lt;Q209,1,0))</f>
      </c>
      <c r="AI209" s="68"/>
      <c r="AJ209" s="68"/>
    </row>
    <row r="210" spans="2:36" s="10" customFormat="1" ht="15" customHeight="1">
      <c r="B210" s="95" t="s">
        <v>103</v>
      </c>
      <c r="C210" s="73" t="s">
        <v>193</v>
      </c>
      <c r="D210" s="37" t="str">
        <f>IF(E210="","",IF(D211&gt;H211,"○","×"))</f>
        <v>○</v>
      </c>
      <c r="E210" s="30">
        <f>IF(L207="","",L207)</f>
        <v>15</v>
      </c>
      <c r="F210" s="29" t="s">
        <v>36</v>
      </c>
      <c r="G210" s="30">
        <f>IF(J207="","",J207)</f>
        <v>10</v>
      </c>
      <c r="H210" s="42"/>
      <c r="I210" s="111"/>
      <c r="J210" s="112"/>
      <c r="K210" s="112"/>
      <c r="L210" s="112"/>
      <c r="M210" s="113"/>
      <c r="N210" s="37" t="str">
        <f>IF(O210="","",IF(N211&gt;R211,"○","×"))</f>
        <v>○</v>
      </c>
      <c r="O210" s="30">
        <v>15</v>
      </c>
      <c r="P210" s="29" t="s">
        <v>74</v>
      </c>
      <c r="Q210" s="30">
        <v>6</v>
      </c>
      <c r="R210" s="43"/>
      <c r="S210" s="104">
        <f>IF(D210="","",COUNTIF(D210:R212,"○"))</f>
        <v>2</v>
      </c>
      <c r="T210" s="98" t="s">
        <v>22</v>
      </c>
      <c r="U210" s="101">
        <f>IF(D210="","",COUNTIF(D210:R212,"×"))</f>
        <v>0</v>
      </c>
      <c r="V210" s="104">
        <f>IF(AD211="","",RANK(AD211,AD207:AD215))</f>
        <v>1</v>
      </c>
      <c r="W210" s="101"/>
      <c r="X210" s="27"/>
      <c r="Y210" s="27"/>
      <c r="Z210" s="41"/>
      <c r="AA210" s="41"/>
      <c r="AD210" s="68"/>
      <c r="AE210" s="68">
        <f>IF(O210="","",IF(O210&gt;Q210,1,0))</f>
        <v>1</v>
      </c>
      <c r="AF210" s="68">
        <f>IF(Q210="","",IF(O210&lt;Q210,1,0))</f>
        <v>0</v>
      </c>
      <c r="AG210" s="68"/>
      <c r="AH210" s="68"/>
      <c r="AI210" s="68"/>
      <c r="AJ210" s="68"/>
    </row>
    <row r="211" spans="2:36" s="10" customFormat="1" ht="15" customHeight="1">
      <c r="B211" s="96"/>
      <c r="C211" s="74"/>
      <c r="D211" s="107">
        <f>M208</f>
        <v>2</v>
      </c>
      <c r="E211" s="27">
        <f>IF(L208="","",L208)</f>
        <v>15</v>
      </c>
      <c r="F211" s="21" t="s">
        <v>24</v>
      </c>
      <c r="G211" s="27">
        <f>IF(J208="","",J208)</f>
        <v>9</v>
      </c>
      <c r="H211" s="109">
        <f>I208</f>
        <v>0</v>
      </c>
      <c r="I211" s="114"/>
      <c r="J211" s="115"/>
      <c r="K211" s="115"/>
      <c r="L211" s="115"/>
      <c r="M211" s="116"/>
      <c r="N211" s="107">
        <f>IF(O210="","",SUM(AE210:AE212))</f>
        <v>2</v>
      </c>
      <c r="O211" s="27">
        <v>15</v>
      </c>
      <c r="P211" s="21" t="s">
        <v>26</v>
      </c>
      <c r="Q211" s="27">
        <v>6</v>
      </c>
      <c r="R211" s="109">
        <f>IF(Q210="","",SUM(AF210:AF212))</f>
        <v>0</v>
      </c>
      <c r="S211" s="105"/>
      <c r="T211" s="99"/>
      <c r="U211" s="102"/>
      <c r="V211" s="105"/>
      <c r="W211" s="102"/>
      <c r="X211" s="27"/>
      <c r="Y211" s="27"/>
      <c r="Z211" s="41"/>
      <c r="AA211" s="41"/>
      <c r="AD211" s="69">
        <f>IF(S210="","",S210*1000+(D211+N211)*100+((D211+N211)-(H211+R211))*10+((SUM(E210:E212)+SUM(O210:O212))-(SUM(G210:G212)+SUM(Q210:Q212))))</f>
        <v>2469</v>
      </c>
      <c r="AE211" s="68">
        <f>IF(O211="","",IF(O211&gt;Q211,1,0))</f>
        <v>1</v>
      </c>
      <c r="AF211" s="68">
        <f>IF(Q211="","",IF(O211&lt;Q211,1,0))</f>
        <v>0</v>
      </c>
      <c r="AG211" s="68"/>
      <c r="AH211" s="68"/>
      <c r="AI211" s="68"/>
      <c r="AJ211" s="68"/>
    </row>
    <row r="212" spans="2:36" s="10" customFormat="1" ht="15" customHeight="1">
      <c r="B212" s="97"/>
      <c r="C212" s="75"/>
      <c r="D212" s="108"/>
      <c r="E212" s="31">
        <f>IF(L209="","",L209)</f>
      </c>
      <c r="F212" s="25" t="s">
        <v>36</v>
      </c>
      <c r="G212" s="31">
        <f>IF(J209="","",J209)</f>
      </c>
      <c r="H212" s="110"/>
      <c r="I212" s="117"/>
      <c r="J212" s="118"/>
      <c r="K212" s="118"/>
      <c r="L212" s="118"/>
      <c r="M212" s="119"/>
      <c r="N212" s="108"/>
      <c r="O212" s="31"/>
      <c r="P212" s="21" t="s">
        <v>36</v>
      </c>
      <c r="Q212" s="31"/>
      <c r="R212" s="110"/>
      <c r="S212" s="106"/>
      <c r="T212" s="100"/>
      <c r="U212" s="103"/>
      <c r="V212" s="106"/>
      <c r="W212" s="103"/>
      <c r="X212" s="27"/>
      <c r="Y212" s="27"/>
      <c r="Z212" s="41"/>
      <c r="AA212" s="41"/>
      <c r="AD212" s="68"/>
      <c r="AE212" s="68">
        <f>IF(O212="","",IF(O212&gt;Q212,1,0))</f>
      </c>
      <c r="AF212" s="68">
        <f>IF(Q212="","",IF(O212&lt;Q212,1,0))</f>
      </c>
      <c r="AG212" s="68"/>
      <c r="AH212" s="68"/>
      <c r="AI212" s="68"/>
      <c r="AJ212" s="68"/>
    </row>
    <row r="213" spans="2:36" s="10" customFormat="1" ht="15" customHeight="1">
      <c r="B213" s="96" t="s">
        <v>117</v>
      </c>
      <c r="C213" s="73" t="s">
        <v>192</v>
      </c>
      <c r="D213" s="37" t="str">
        <f>IF(E213="","",IF(D214&gt;H214,"○","×"))</f>
        <v>×</v>
      </c>
      <c r="E213" s="30">
        <f>IF(Q207="","",Q207)</f>
        <v>5</v>
      </c>
      <c r="F213" s="29" t="s">
        <v>36</v>
      </c>
      <c r="G213" s="30">
        <f>IF(O207="","",O207)</f>
        <v>15</v>
      </c>
      <c r="H213" s="43"/>
      <c r="I213" s="37" t="str">
        <f>IF(J213="","",IF(I214&gt;M214,"○","×"))</f>
        <v>×</v>
      </c>
      <c r="J213" s="30">
        <f>IF(Q210="","",Q210)</f>
        <v>6</v>
      </c>
      <c r="K213" s="21" t="s">
        <v>36</v>
      </c>
      <c r="L213" s="30">
        <f>IF(O210="","",O210)</f>
        <v>15</v>
      </c>
      <c r="M213" s="43"/>
      <c r="N213" s="111"/>
      <c r="O213" s="112"/>
      <c r="P213" s="112"/>
      <c r="Q213" s="112"/>
      <c r="R213" s="113"/>
      <c r="S213" s="104">
        <f>IF(D213="","",COUNTIF(D213:M213,"○"))</f>
        <v>0</v>
      </c>
      <c r="T213" s="98" t="s">
        <v>22</v>
      </c>
      <c r="U213" s="101">
        <f>IF(D213="","",COUNTIF(D213:M213,"×"))</f>
        <v>2</v>
      </c>
      <c r="V213" s="104">
        <f>IF(AD214="","",RANK(AD214,AD207:AD215))</f>
        <v>3</v>
      </c>
      <c r="W213" s="101"/>
      <c r="X213" s="27"/>
      <c r="Y213" s="27"/>
      <c r="Z213" s="41"/>
      <c r="AA213" s="41"/>
      <c r="AD213" s="68"/>
      <c r="AE213" s="68"/>
      <c r="AF213" s="68"/>
      <c r="AG213" s="68"/>
      <c r="AH213" s="68"/>
      <c r="AI213" s="68"/>
      <c r="AJ213" s="68"/>
    </row>
    <row r="214" spans="2:36" s="10" customFormat="1" ht="15" customHeight="1">
      <c r="B214" s="96"/>
      <c r="C214" s="74"/>
      <c r="D214" s="107">
        <f>R208</f>
        <v>0</v>
      </c>
      <c r="E214" s="27">
        <f>IF(Q208="","",Q208)</f>
        <v>7</v>
      </c>
      <c r="F214" s="21" t="s">
        <v>36</v>
      </c>
      <c r="G214" s="27">
        <f>IF(O208="","",O208)</f>
        <v>15</v>
      </c>
      <c r="H214" s="109">
        <f>N208</f>
        <v>2</v>
      </c>
      <c r="I214" s="107">
        <f>R211</f>
        <v>0</v>
      </c>
      <c r="J214" s="27">
        <f>IF(Q211="","",Q211)</f>
        <v>6</v>
      </c>
      <c r="K214" s="21" t="s">
        <v>36</v>
      </c>
      <c r="L214" s="39">
        <f>IF(O211="","",O211)</f>
        <v>15</v>
      </c>
      <c r="M214" s="109">
        <f>N211</f>
        <v>2</v>
      </c>
      <c r="N214" s="114"/>
      <c r="O214" s="115"/>
      <c r="P214" s="115"/>
      <c r="Q214" s="115"/>
      <c r="R214" s="116"/>
      <c r="S214" s="105"/>
      <c r="T214" s="99"/>
      <c r="U214" s="102"/>
      <c r="V214" s="105"/>
      <c r="W214" s="102"/>
      <c r="X214" s="27"/>
      <c r="Y214" s="27"/>
      <c r="Z214" s="41"/>
      <c r="AA214" s="41"/>
      <c r="AD214" s="69">
        <f>IF(S213="","",S213*1000+(D214+I214)*100+((D214+I214)-(H214+M214))*10+((SUM(E213:E215)+SUM(J213:J215))-(SUM(G213:G215)+SUM(L213:L215))))</f>
        <v>-76</v>
      </c>
      <c r="AE214" s="68"/>
      <c r="AF214" s="68"/>
      <c r="AG214" s="68"/>
      <c r="AH214" s="68"/>
      <c r="AI214" s="68"/>
      <c r="AJ214" s="68"/>
    </row>
    <row r="215" spans="2:36" s="10" customFormat="1" ht="15" customHeight="1">
      <c r="B215" s="97"/>
      <c r="C215" s="75"/>
      <c r="D215" s="108"/>
      <c r="E215" s="31">
        <f>IF(Q209="","",Q209)</f>
      </c>
      <c r="F215" s="25" t="s">
        <v>36</v>
      </c>
      <c r="G215" s="31">
        <f>IF(O209="","",O209)</f>
      </c>
      <c r="H215" s="110"/>
      <c r="I215" s="108"/>
      <c r="J215" s="31">
        <f>IF(Q212="","",Q212)</f>
      </c>
      <c r="K215" s="21" t="s">
        <v>36</v>
      </c>
      <c r="L215" s="40">
        <f>IF(O212="","",O212)</f>
      </c>
      <c r="M215" s="110"/>
      <c r="N215" s="117"/>
      <c r="O215" s="118"/>
      <c r="P215" s="118"/>
      <c r="Q215" s="118"/>
      <c r="R215" s="119"/>
      <c r="S215" s="106"/>
      <c r="T215" s="100"/>
      <c r="U215" s="103"/>
      <c r="V215" s="106"/>
      <c r="W215" s="103"/>
      <c r="X215" s="27"/>
      <c r="Y215" s="27"/>
      <c r="Z215" s="41"/>
      <c r="AA215" s="41"/>
      <c r="AD215" s="68"/>
      <c r="AE215" s="68"/>
      <c r="AF215" s="68"/>
      <c r="AG215" s="68"/>
      <c r="AH215" s="68"/>
      <c r="AI215" s="68"/>
      <c r="AJ215" s="68"/>
    </row>
    <row r="216" spans="2:36" s="32" customFormat="1" ht="15" customHeight="1">
      <c r="B216" s="45"/>
      <c r="C216" s="45"/>
      <c r="K216" s="46"/>
      <c r="AD216" s="68"/>
      <c r="AE216" s="68"/>
      <c r="AF216" s="68"/>
      <c r="AG216" s="68"/>
      <c r="AH216" s="68"/>
      <c r="AI216" s="68"/>
      <c r="AJ216" s="68"/>
    </row>
    <row r="217" spans="2:36" s="10" customFormat="1" ht="15" customHeight="1">
      <c r="B217" s="44" t="s">
        <v>81</v>
      </c>
      <c r="C217" s="17"/>
      <c r="D217" s="92" t="s">
        <v>201</v>
      </c>
      <c r="E217" s="93"/>
      <c r="F217" s="93"/>
      <c r="G217" s="93"/>
      <c r="H217" s="94"/>
      <c r="I217" s="92" t="s">
        <v>124</v>
      </c>
      <c r="J217" s="93"/>
      <c r="K217" s="93"/>
      <c r="L217" s="93"/>
      <c r="M217" s="94"/>
      <c r="N217" s="92" t="s">
        <v>202</v>
      </c>
      <c r="O217" s="93"/>
      <c r="P217" s="93"/>
      <c r="Q217" s="93"/>
      <c r="R217" s="94"/>
      <c r="S217" s="18"/>
      <c r="T217" s="36" t="s">
        <v>18</v>
      </c>
      <c r="U217" s="36"/>
      <c r="V217" s="92" t="s">
        <v>19</v>
      </c>
      <c r="W217" s="94"/>
      <c r="AA217" s="23"/>
      <c r="AD217" s="68"/>
      <c r="AE217" s="68"/>
      <c r="AF217" s="68"/>
      <c r="AG217" s="68"/>
      <c r="AH217" s="68"/>
      <c r="AI217" s="68"/>
      <c r="AJ217" s="68"/>
    </row>
    <row r="218" spans="2:36" s="10" customFormat="1" ht="15" customHeight="1">
      <c r="B218" s="95" t="s">
        <v>97</v>
      </c>
      <c r="C218" s="73" t="s">
        <v>200</v>
      </c>
      <c r="D218" s="111"/>
      <c r="E218" s="112"/>
      <c r="F218" s="112"/>
      <c r="G218" s="112"/>
      <c r="H218" s="113"/>
      <c r="I218" s="37" t="str">
        <f>IF(I219="","",IF(I219&gt;M219,"○","×"))</f>
        <v>○</v>
      </c>
      <c r="J218" s="30">
        <v>15</v>
      </c>
      <c r="K218" s="21" t="s">
        <v>36</v>
      </c>
      <c r="L218" s="30">
        <v>13</v>
      </c>
      <c r="M218" s="38"/>
      <c r="N218" s="19" t="str">
        <f>IF(N219="","",IF(N219&gt;R219,"○","×"))</f>
        <v>○</v>
      </c>
      <c r="O218" s="30">
        <v>15</v>
      </c>
      <c r="P218" s="21" t="s">
        <v>36</v>
      </c>
      <c r="Q218" s="30">
        <v>11</v>
      </c>
      <c r="R218" s="38"/>
      <c r="S218" s="104">
        <f>IF(I218="","",COUNTIF(I218:R218,"○"))</f>
        <v>2</v>
      </c>
      <c r="T218" s="98" t="s">
        <v>22</v>
      </c>
      <c r="U218" s="101">
        <f>IF(I218="","",COUNTIF(I218:R218,"×"))</f>
        <v>0</v>
      </c>
      <c r="V218" s="104">
        <f>IF(AD219="","",RANK(AD219,AD218:AD226))</f>
        <v>1</v>
      </c>
      <c r="W218" s="101"/>
      <c r="X218" s="27"/>
      <c r="Y218" s="27"/>
      <c r="Z218" s="23"/>
      <c r="AA218" s="23"/>
      <c r="AD218" s="68"/>
      <c r="AE218" s="68">
        <f>IF(J218="","",IF(J218&gt;L218,1,0))</f>
        <v>1</v>
      </c>
      <c r="AF218" s="68">
        <f>IF(L218="","",IF(J218&lt;L218,1,0))</f>
        <v>0</v>
      </c>
      <c r="AG218" s="68">
        <f>IF(O218="","",IF(O218&gt;Q218,1,0))</f>
        <v>1</v>
      </c>
      <c r="AH218" s="68">
        <f>IF(Q218="","",IF(O218&lt;Q218,1,0))</f>
        <v>0</v>
      </c>
      <c r="AI218" s="68"/>
      <c r="AJ218" s="68"/>
    </row>
    <row r="219" spans="2:36" s="10" customFormat="1" ht="15" customHeight="1">
      <c r="B219" s="96"/>
      <c r="C219" s="74"/>
      <c r="D219" s="114"/>
      <c r="E219" s="115"/>
      <c r="F219" s="115"/>
      <c r="G219" s="115"/>
      <c r="H219" s="116"/>
      <c r="I219" s="107">
        <f>IF(J218="","",SUM(AE218:AE220))</f>
        <v>2</v>
      </c>
      <c r="J219" s="27">
        <v>16</v>
      </c>
      <c r="K219" s="21" t="s">
        <v>36</v>
      </c>
      <c r="L219" s="27">
        <v>14</v>
      </c>
      <c r="M219" s="109">
        <f>IF(L218="","",SUM(AF218:AF220))</f>
        <v>0</v>
      </c>
      <c r="N219" s="107">
        <f>IF(O218="","",SUM(AG218:AG220))</f>
        <v>2</v>
      </c>
      <c r="O219" s="39">
        <v>15</v>
      </c>
      <c r="P219" s="21" t="s">
        <v>36</v>
      </c>
      <c r="Q219" s="39">
        <v>11</v>
      </c>
      <c r="R219" s="109">
        <f>IF(Q218="","",SUM(AH218:AH220))</f>
        <v>0</v>
      </c>
      <c r="S219" s="105"/>
      <c r="T219" s="99"/>
      <c r="U219" s="102"/>
      <c r="V219" s="105"/>
      <c r="W219" s="102"/>
      <c r="X219" s="27"/>
      <c r="Y219" s="27"/>
      <c r="Z219" s="23"/>
      <c r="AA219" s="23"/>
      <c r="AD219" s="69">
        <f>IF(S218="","",S218*1000+(I219+N219)*100+((I219+N219)-(M219+R219))*10+((SUM(J218:J220)+SUM(O218:O220))-(SUM(L218:L220)+SUM(Q218:Q220))))</f>
        <v>2452</v>
      </c>
      <c r="AE219" s="68">
        <f>IF(J219="","",IF(J219&gt;L219,1,0))</f>
        <v>1</v>
      </c>
      <c r="AF219" s="68">
        <f>IF(L219="","",IF(J219&lt;L219,1,0))</f>
        <v>0</v>
      </c>
      <c r="AG219" s="68">
        <f>IF(O219="","",IF(O219&gt;Q219,1,0))</f>
        <v>1</v>
      </c>
      <c r="AH219" s="68">
        <f>IF(Q219="","",IF(O219&lt;Q219,1,0))</f>
        <v>0</v>
      </c>
      <c r="AI219" s="68"/>
      <c r="AJ219" s="68"/>
    </row>
    <row r="220" spans="2:36" s="10" customFormat="1" ht="15" customHeight="1">
      <c r="B220" s="97"/>
      <c r="C220" s="75"/>
      <c r="D220" s="117"/>
      <c r="E220" s="118"/>
      <c r="F220" s="118"/>
      <c r="G220" s="118"/>
      <c r="H220" s="119"/>
      <c r="I220" s="108"/>
      <c r="J220" s="31"/>
      <c r="K220" s="21" t="s">
        <v>36</v>
      </c>
      <c r="L220" s="31"/>
      <c r="M220" s="110"/>
      <c r="N220" s="108"/>
      <c r="O220" s="40"/>
      <c r="P220" s="21" t="s">
        <v>36</v>
      </c>
      <c r="Q220" s="40"/>
      <c r="R220" s="110"/>
      <c r="S220" s="106"/>
      <c r="T220" s="100"/>
      <c r="U220" s="103"/>
      <c r="V220" s="106"/>
      <c r="W220" s="103"/>
      <c r="X220" s="27"/>
      <c r="Y220" s="27"/>
      <c r="Z220" s="41"/>
      <c r="AA220" s="41"/>
      <c r="AD220" s="68"/>
      <c r="AE220" s="68">
        <f>IF(J220="","",IF(J220&gt;L220,1,0))</f>
      </c>
      <c r="AF220" s="68">
        <f>IF(L220="","",IF(J220&lt;L220,1,0))</f>
      </c>
      <c r="AG220" s="68">
        <f>IF(O220="","",IF(O220&gt;Q220,1,0))</f>
      </c>
      <c r="AH220" s="68">
        <f>IF(Q220="","",IF(O220&lt;Q220,1,0))</f>
      </c>
      <c r="AI220" s="68"/>
      <c r="AJ220" s="68"/>
    </row>
    <row r="221" spans="2:36" s="10" customFormat="1" ht="15" customHeight="1">
      <c r="B221" s="95" t="s">
        <v>96</v>
      </c>
      <c r="C221" s="73" t="s">
        <v>199</v>
      </c>
      <c r="D221" s="37" t="str">
        <f>IF(E221="","",IF(D222&gt;H222,"○","×"))</f>
        <v>×</v>
      </c>
      <c r="E221" s="30">
        <f>IF(L218="","",L218)</f>
        <v>13</v>
      </c>
      <c r="F221" s="29" t="s">
        <v>36</v>
      </c>
      <c r="G221" s="30">
        <f>IF(J218="","",J218)</f>
        <v>15</v>
      </c>
      <c r="H221" s="42"/>
      <c r="I221" s="111"/>
      <c r="J221" s="112"/>
      <c r="K221" s="112"/>
      <c r="L221" s="112"/>
      <c r="M221" s="113"/>
      <c r="N221" s="37" t="str">
        <f>IF(O221="","",IF(N222&gt;R222,"○","×"))</f>
        <v>○</v>
      </c>
      <c r="O221" s="30">
        <v>15</v>
      </c>
      <c r="P221" s="29" t="s">
        <v>36</v>
      </c>
      <c r="Q221" s="30">
        <v>12</v>
      </c>
      <c r="R221" s="43"/>
      <c r="S221" s="104">
        <f>IF(D221="","",COUNTIF(D221:R223,"○"))</f>
        <v>1</v>
      </c>
      <c r="T221" s="98" t="s">
        <v>22</v>
      </c>
      <c r="U221" s="101">
        <f>IF(D221="","",COUNTIF(D221:R223,"×"))</f>
        <v>1</v>
      </c>
      <c r="V221" s="104">
        <f>IF(AD222="","",RANK(AD222,AD218:AD226))</f>
        <v>2</v>
      </c>
      <c r="W221" s="101"/>
      <c r="X221" s="27"/>
      <c r="Y221" s="27"/>
      <c r="Z221" s="41"/>
      <c r="AA221" s="41"/>
      <c r="AD221" s="68"/>
      <c r="AE221" s="68">
        <f>IF(O221="","",IF(O221&gt;Q221,1,0))</f>
        <v>1</v>
      </c>
      <c r="AF221" s="68">
        <f>IF(Q221="","",IF(O221&lt;Q221,1,0))</f>
        <v>0</v>
      </c>
      <c r="AG221" s="68"/>
      <c r="AH221" s="68"/>
      <c r="AI221" s="68"/>
      <c r="AJ221" s="68"/>
    </row>
    <row r="222" spans="2:36" s="10" customFormat="1" ht="15" customHeight="1">
      <c r="B222" s="96"/>
      <c r="C222" s="74"/>
      <c r="D222" s="107">
        <f>M219</f>
        <v>0</v>
      </c>
      <c r="E222" s="27">
        <f>IF(L219="","",L219)</f>
        <v>14</v>
      </c>
      <c r="F222" s="21" t="s">
        <v>36</v>
      </c>
      <c r="G222" s="27">
        <f>IF(J219="","",J219)</f>
        <v>16</v>
      </c>
      <c r="H222" s="109">
        <f>I219</f>
        <v>2</v>
      </c>
      <c r="I222" s="114"/>
      <c r="J222" s="115"/>
      <c r="K222" s="115"/>
      <c r="L222" s="115"/>
      <c r="M222" s="116"/>
      <c r="N222" s="107">
        <f>IF(O221="","",SUM(AE221:AE223))</f>
        <v>2</v>
      </c>
      <c r="O222" s="27">
        <v>15</v>
      </c>
      <c r="P222" s="21" t="s">
        <v>36</v>
      </c>
      <c r="Q222" s="27">
        <v>13</v>
      </c>
      <c r="R222" s="109">
        <f>IF(Q221="","",SUM(AF221:AF223))</f>
        <v>0</v>
      </c>
      <c r="S222" s="105"/>
      <c r="T222" s="99"/>
      <c r="U222" s="102"/>
      <c r="V222" s="105"/>
      <c r="W222" s="102"/>
      <c r="X222" s="27"/>
      <c r="Y222" s="27"/>
      <c r="Z222" s="41"/>
      <c r="AA222" s="41"/>
      <c r="AD222" s="69">
        <f>IF(S221="","",S221*1000+(D222+N222)*100+((D222+N222)-(H222+R222))*10+((SUM(E221:E223)+SUM(O221:O223))-(SUM(G221:G223)+SUM(Q221:Q223))))</f>
        <v>1201</v>
      </c>
      <c r="AE222" s="68">
        <f>IF(O222="","",IF(O222&gt;Q222,1,0))</f>
        <v>1</v>
      </c>
      <c r="AF222" s="68">
        <f>IF(Q222="","",IF(O222&lt;Q222,1,0))</f>
        <v>0</v>
      </c>
      <c r="AG222" s="68"/>
      <c r="AH222" s="68"/>
      <c r="AI222" s="68"/>
      <c r="AJ222" s="68"/>
    </row>
    <row r="223" spans="2:36" s="10" customFormat="1" ht="15" customHeight="1">
      <c r="B223" s="97"/>
      <c r="C223" s="75"/>
      <c r="D223" s="108"/>
      <c r="E223" s="31">
        <f>IF(L220="","",L220)</f>
      </c>
      <c r="F223" s="25" t="s">
        <v>36</v>
      </c>
      <c r="G223" s="31">
        <f>IF(J220="","",J220)</f>
      </c>
      <c r="H223" s="110"/>
      <c r="I223" s="117"/>
      <c r="J223" s="118"/>
      <c r="K223" s="118"/>
      <c r="L223" s="118"/>
      <c r="M223" s="119"/>
      <c r="N223" s="108"/>
      <c r="O223" s="31"/>
      <c r="P223" s="21" t="s">
        <v>36</v>
      </c>
      <c r="Q223" s="31"/>
      <c r="R223" s="110"/>
      <c r="S223" s="106"/>
      <c r="T223" s="100"/>
      <c r="U223" s="103"/>
      <c r="V223" s="106"/>
      <c r="W223" s="103"/>
      <c r="X223" s="27"/>
      <c r="Y223" s="27"/>
      <c r="Z223" s="41"/>
      <c r="AA223" s="41"/>
      <c r="AD223" s="68"/>
      <c r="AE223" s="68">
        <f>IF(O223="","",IF(O223&gt;Q223,1,0))</f>
      </c>
      <c r="AF223" s="68">
        <f>IF(Q223="","",IF(O223&lt;Q223,1,0))</f>
      </c>
      <c r="AG223" s="68"/>
      <c r="AH223" s="68"/>
      <c r="AI223" s="68"/>
      <c r="AJ223" s="68"/>
    </row>
    <row r="224" spans="2:36" s="10" customFormat="1" ht="15" customHeight="1">
      <c r="B224" s="96" t="s">
        <v>116</v>
      </c>
      <c r="C224" s="73" t="s">
        <v>198</v>
      </c>
      <c r="D224" s="37" t="str">
        <f>IF(E224="","",IF(D225&gt;H225,"○","×"))</f>
        <v>×</v>
      </c>
      <c r="E224" s="30">
        <f>IF(Q218="","",Q218)</f>
        <v>11</v>
      </c>
      <c r="F224" s="29" t="s">
        <v>36</v>
      </c>
      <c r="G224" s="30">
        <f>IF(O218="","",O218)</f>
        <v>15</v>
      </c>
      <c r="H224" s="43"/>
      <c r="I224" s="37" t="str">
        <f>IF(J224="","",IF(I225&gt;M225,"○","×"))</f>
        <v>×</v>
      </c>
      <c r="J224" s="30">
        <f>IF(Q221="","",Q221)</f>
        <v>12</v>
      </c>
      <c r="K224" s="21" t="s">
        <v>36</v>
      </c>
      <c r="L224" s="30">
        <f>IF(O221="","",O221)</f>
        <v>15</v>
      </c>
      <c r="M224" s="43"/>
      <c r="N224" s="111"/>
      <c r="O224" s="112"/>
      <c r="P224" s="112"/>
      <c r="Q224" s="112"/>
      <c r="R224" s="113"/>
      <c r="S224" s="104">
        <f>IF(D224="","",COUNTIF(D224:M224,"○"))</f>
        <v>0</v>
      </c>
      <c r="T224" s="98" t="s">
        <v>22</v>
      </c>
      <c r="U224" s="101">
        <f>IF(D224="","",COUNTIF(D224:M224,"×"))</f>
        <v>2</v>
      </c>
      <c r="V224" s="104">
        <f>IF(AD225="","",RANK(AD225,AD218:AD226))</f>
        <v>3</v>
      </c>
      <c r="W224" s="101"/>
      <c r="X224" s="27"/>
      <c r="Y224" s="27"/>
      <c r="Z224" s="41"/>
      <c r="AA224" s="41"/>
      <c r="AD224" s="68"/>
      <c r="AE224" s="68"/>
      <c r="AF224" s="68"/>
      <c r="AG224" s="68"/>
      <c r="AH224" s="68"/>
      <c r="AI224" s="68"/>
      <c r="AJ224" s="68"/>
    </row>
    <row r="225" spans="2:36" s="10" customFormat="1" ht="15" customHeight="1">
      <c r="B225" s="96"/>
      <c r="C225" s="74"/>
      <c r="D225" s="107">
        <f>R219</f>
        <v>0</v>
      </c>
      <c r="E225" s="27">
        <f>IF(Q219="","",Q219)</f>
        <v>11</v>
      </c>
      <c r="F225" s="21" t="s">
        <v>36</v>
      </c>
      <c r="G225" s="27">
        <f>IF(O219="","",O219)</f>
        <v>15</v>
      </c>
      <c r="H225" s="109">
        <f>N219</f>
        <v>2</v>
      </c>
      <c r="I225" s="107">
        <f>R222</f>
        <v>0</v>
      </c>
      <c r="J225" s="27">
        <f>IF(Q222="","",Q222)</f>
        <v>13</v>
      </c>
      <c r="K225" s="21" t="s">
        <v>36</v>
      </c>
      <c r="L225" s="39">
        <f>IF(O222="","",O222)</f>
        <v>15</v>
      </c>
      <c r="M225" s="109">
        <f>N222</f>
        <v>2</v>
      </c>
      <c r="N225" s="114"/>
      <c r="O225" s="115"/>
      <c r="P225" s="115"/>
      <c r="Q225" s="115"/>
      <c r="R225" s="116"/>
      <c r="S225" s="105"/>
      <c r="T225" s="99"/>
      <c r="U225" s="102"/>
      <c r="V225" s="105"/>
      <c r="W225" s="102"/>
      <c r="X225" s="27"/>
      <c r="Y225" s="27"/>
      <c r="Z225" s="41"/>
      <c r="AA225" s="41"/>
      <c r="AD225" s="69">
        <f>IF(S224="","",S224*1000+(D225+I225)*100+((D225+I225)-(H225+M225))*10+((SUM(E224:E226)+SUM(J224:J226))-(SUM(G224:G226)+SUM(L224:L226))))</f>
        <v>-53</v>
      </c>
      <c r="AE225" s="68"/>
      <c r="AF225" s="68"/>
      <c r="AG225" s="68"/>
      <c r="AH225" s="68"/>
      <c r="AI225" s="68"/>
      <c r="AJ225" s="68"/>
    </row>
    <row r="226" spans="2:36" s="10" customFormat="1" ht="15" customHeight="1">
      <c r="B226" s="97"/>
      <c r="C226" s="75"/>
      <c r="D226" s="108"/>
      <c r="E226" s="31">
        <f>IF(Q220="","",Q220)</f>
      </c>
      <c r="F226" s="25" t="s">
        <v>36</v>
      </c>
      <c r="G226" s="31">
        <f>IF(O220="","",O220)</f>
      </c>
      <c r="H226" s="110"/>
      <c r="I226" s="108"/>
      <c r="J226" s="31">
        <f>IF(Q223="","",Q223)</f>
      </c>
      <c r="K226" s="21" t="s">
        <v>36</v>
      </c>
      <c r="L226" s="40">
        <f>IF(O223="","",O223)</f>
      </c>
      <c r="M226" s="110"/>
      <c r="N226" s="117"/>
      <c r="O226" s="118"/>
      <c r="P226" s="118"/>
      <c r="Q226" s="118"/>
      <c r="R226" s="119"/>
      <c r="S226" s="106"/>
      <c r="T226" s="100"/>
      <c r="U226" s="103"/>
      <c r="V226" s="106"/>
      <c r="W226" s="103"/>
      <c r="X226" s="27"/>
      <c r="Y226" s="27"/>
      <c r="Z226" s="41"/>
      <c r="AA226" s="41"/>
      <c r="AD226" s="68"/>
      <c r="AE226" s="68"/>
      <c r="AF226" s="68"/>
      <c r="AG226" s="68"/>
      <c r="AH226" s="68"/>
      <c r="AI226" s="68"/>
      <c r="AJ226" s="68"/>
    </row>
    <row r="227" ht="13.5">
      <c r="K227" s="47"/>
    </row>
    <row r="228" spans="2:36" s="10" customFormat="1" ht="15" customHeight="1">
      <c r="B228" s="44" t="s">
        <v>88</v>
      </c>
      <c r="C228" s="17"/>
      <c r="D228" s="92" t="s">
        <v>205</v>
      </c>
      <c r="E228" s="93"/>
      <c r="F228" s="93"/>
      <c r="G228" s="93"/>
      <c r="H228" s="94"/>
      <c r="I228" s="92" t="s">
        <v>108</v>
      </c>
      <c r="J228" s="93"/>
      <c r="K228" s="93"/>
      <c r="L228" s="93"/>
      <c r="M228" s="94"/>
      <c r="N228" s="92" t="s">
        <v>206</v>
      </c>
      <c r="O228" s="93"/>
      <c r="P228" s="93"/>
      <c r="Q228" s="93"/>
      <c r="R228" s="94"/>
      <c r="S228" s="18"/>
      <c r="T228" s="36" t="s">
        <v>18</v>
      </c>
      <c r="U228" s="36"/>
      <c r="V228" s="92" t="s">
        <v>19</v>
      </c>
      <c r="W228" s="94"/>
      <c r="AA228" s="23"/>
      <c r="AD228" s="68"/>
      <c r="AE228" s="68"/>
      <c r="AF228" s="68"/>
      <c r="AG228" s="68"/>
      <c r="AH228" s="68"/>
      <c r="AI228" s="68"/>
      <c r="AJ228" s="68"/>
    </row>
    <row r="229" spans="2:36" s="10" customFormat="1" ht="15" customHeight="1">
      <c r="B229" s="95" t="s">
        <v>96</v>
      </c>
      <c r="C229" s="73" t="s">
        <v>204</v>
      </c>
      <c r="D229" s="111"/>
      <c r="E229" s="112"/>
      <c r="F229" s="112"/>
      <c r="G229" s="112"/>
      <c r="H229" s="113"/>
      <c r="I229" s="37" t="str">
        <f>IF(I230="","",IF(I230&gt;M230,"○","×"))</f>
        <v>○</v>
      </c>
      <c r="J229" s="30">
        <v>21</v>
      </c>
      <c r="K229" s="21" t="s">
        <v>24</v>
      </c>
      <c r="L229" s="30">
        <v>14</v>
      </c>
      <c r="M229" s="38"/>
      <c r="N229" s="19" t="str">
        <f>IF(N230="","",IF(N230&gt;R230,"○","×"))</f>
        <v>○</v>
      </c>
      <c r="O229" s="30">
        <v>15</v>
      </c>
      <c r="P229" s="21" t="s">
        <v>24</v>
      </c>
      <c r="Q229" s="30">
        <v>0</v>
      </c>
      <c r="R229" s="38"/>
      <c r="S229" s="104">
        <f>IF(I229="","",COUNTIF(I229:R229,"○"))</f>
        <v>2</v>
      </c>
      <c r="T229" s="98" t="s">
        <v>22</v>
      </c>
      <c r="U229" s="101">
        <f>IF(I229="","",COUNTIF(I229:R229,"×"))</f>
        <v>0</v>
      </c>
      <c r="V229" s="104">
        <f>IF(AD230="","",RANK(AD230,AD229:AD237))</f>
        <v>1</v>
      </c>
      <c r="W229" s="101"/>
      <c r="X229" s="27"/>
      <c r="Y229" s="27"/>
      <c r="Z229" s="23"/>
      <c r="AA229" s="23"/>
      <c r="AD229" s="68"/>
      <c r="AE229" s="68">
        <f>IF(J229="","",IF(J229&gt;L229,1,0))</f>
        <v>1</v>
      </c>
      <c r="AF229" s="68">
        <f>IF(L229="","",IF(J229&lt;L229,1,0))</f>
        <v>0</v>
      </c>
      <c r="AG229" s="68">
        <f>IF(O229="","",IF(O229&gt;Q229,1,0))</f>
        <v>1</v>
      </c>
      <c r="AH229" s="68">
        <f>IF(Q229="","",IF(O229&lt;Q229,1,0))</f>
        <v>0</v>
      </c>
      <c r="AI229" s="68"/>
      <c r="AJ229" s="68"/>
    </row>
    <row r="230" spans="2:36" s="10" customFormat="1" ht="15" customHeight="1">
      <c r="B230" s="96"/>
      <c r="C230" s="74"/>
      <c r="D230" s="114"/>
      <c r="E230" s="115"/>
      <c r="F230" s="115"/>
      <c r="G230" s="115"/>
      <c r="H230" s="116"/>
      <c r="I230" s="107">
        <f>IF(J229="","",SUM(AE229:AE231))</f>
        <v>2</v>
      </c>
      <c r="J230" s="27">
        <v>21</v>
      </c>
      <c r="K230" s="21" t="s">
        <v>26</v>
      </c>
      <c r="L230" s="27">
        <v>7</v>
      </c>
      <c r="M230" s="109">
        <f>IF(L229="","",SUM(AF229:AF231))</f>
        <v>0</v>
      </c>
      <c r="N230" s="107">
        <f>IF(O229="","",SUM(AG229:AG231))</f>
        <v>2</v>
      </c>
      <c r="O230" s="39">
        <v>15</v>
      </c>
      <c r="P230" s="21" t="s">
        <v>24</v>
      </c>
      <c r="Q230" s="39">
        <v>0</v>
      </c>
      <c r="R230" s="109">
        <f>IF(Q229="","",SUM(AH229:AH231))</f>
        <v>0</v>
      </c>
      <c r="S230" s="105"/>
      <c r="T230" s="99"/>
      <c r="U230" s="102"/>
      <c r="V230" s="105"/>
      <c r="W230" s="102"/>
      <c r="X230" s="27"/>
      <c r="Y230" s="27"/>
      <c r="Z230" s="23"/>
      <c r="AA230" s="23"/>
      <c r="AD230" s="69">
        <f>IF(S229="","",S229*1000+(I230+N230)*100+((I230+N230)-(M230+R230))*10+((SUM(J229:J231)+SUM(O229:O231))-(SUM(L229:L231)+SUM(Q229:Q231))))</f>
        <v>2491</v>
      </c>
      <c r="AE230" s="68">
        <f>IF(J230="","",IF(J230&gt;L230,1,0))</f>
        <v>1</v>
      </c>
      <c r="AF230" s="68">
        <f>IF(L230="","",IF(J230&lt;L230,1,0))</f>
        <v>0</v>
      </c>
      <c r="AG230" s="68">
        <f>IF(O230="","",IF(O230&gt;Q230,1,0))</f>
        <v>1</v>
      </c>
      <c r="AH230" s="68">
        <f>IF(Q230="","",IF(O230&lt;Q230,1,0))</f>
        <v>0</v>
      </c>
      <c r="AI230" s="68"/>
      <c r="AJ230" s="68"/>
    </row>
    <row r="231" spans="2:36" s="10" customFormat="1" ht="15" customHeight="1">
      <c r="B231" s="97"/>
      <c r="C231" s="75"/>
      <c r="D231" s="117"/>
      <c r="E231" s="118"/>
      <c r="F231" s="118"/>
      <c r="G231" s="118"/>
      <c r="H231" s="119"/>
      <c r="I231" s="108"/>
      <c r="J231" s="31"/>
      <c r="K231" s="21" t="s">
        <v>24</v>
      </c>
      <c r="L231" s="31"/>
      <c r="M231" s="110"/>
      <c r="N231" s="108"/>
      <c r="O231" s="40"/>
      <c r="P231" s="21" t="s">
        <v>24</v>
      </c>
      <c r="Q231" s="40"/>
      <c r="R231" s="110"/>
      <c r="S231" s="106"/>
      <c r="T231" s="100"/>
      <c r="U231" s="103"/>
      <c r="V231" s="106"/>
      <c r="W231" s="103"/>
      <c r="X231" s="27"/>
      <c r="Y231" s="27"/>
      <c r="Z231" s="41"/>
      <c r="AA231" s="41"/>
      <c r="AD231" s="68"/>
      <c r="AE231" s="68">
        <f>IF(J231="","",IF(J231&gt;L231,1,0))</f>
      </c>
      <c r="AF231" s="68">
        <f>IF(L231="","",IF(J231&lt;L231,1,0))</f>
      </c>
      <c r="AG231" s="68">
        <f>IF(O231="","",IF(O231&gt;Q231,1,0))</f>
      </c>
      <c r="AH231" s="68">
        <f>IF(Q231="","",IF(O231&lt;Q231,1,0))</f>
      </c>
      <c r="AI231" s="68"/>
      <c r="AJ231" s="68"/>
    </row>
    <row r="232" spans="2:36" s="10" customFormat="1" ht="15" customHeight="1">
      <c r="B232" s="95" t="s">
        <v>103</v>
      </c>
      <c r="C232" s="73" t="s">
        <v>203</v>
      </c>
      <c r="D232" s="37" t="str">
        <f>IF(E232="","",IF(D233&gt;H233,"○","×"))</f>
        <v>×</v>
      </c>
      <c r="E232" s="30">
        <f>IF(L229="","",L229)</f>
        <v>14</v>
      </c>
      <c r="F232" s="29" t="s">
        <v>38</v>
      </c>
      <c r="G232" s="30">
        <f>IF(J229="","",J229)</f>
        <v>21</v>
      </c>
      <c r="H232" s="42"/>
      <c r="I232" s="111"/>
      <c r="J232" s="112"/>
      <c r="K232" s="112"/>
      <c r="L232" s="112"/>
      <c r="M232" s="113"/>
      <c r="N232" s="37" t="str">
        <f>IF(O232="","",IF(N233&gt;R233,"○","×"))</f>
        <v>○</v>
      </c>
      <c r="O232" s="30">
        <v>15</v>
      </c>
      <c r="P232" s="29" t="s">
        <v>38</v>
      </c>
      <c r="Q232" s="30">
        <v>0</v>
      </c>
      <c r="R232" s="43"/>
      <c r="S232" s="104">
        <f>IF(D232="","",COUNTIF(D232:R234,"○"))</f>
        <v>1</v>
      </c>
      <c r="T232" s="98" t="s">
        <v>22</v>
      </c>
      <c r="U232" s="101">
        <f>IF(D232="","",COUNTIF(D232:R234,"×"))</f>
        <v>1</v>
      </c>
      <c r="V232" s="104">
        <f>IF(AD233="","",RANK(AD233,AD229:AD237))</f>
        <v>2</v>
      </c>
      <c r="W232" s="101"/>
      <c r="X232" s="27"/>
      <c r="Y232" s="27"/>
      <c r="Z232" s="41"/>
      <c r="AA232" s="41"/>
      <c r="AD232" s="68"/>
      <c r="AE232" s="68">
        <f>IF(O232="","",IF(O232&gt;Q232,1,0))</f>
        <v>1</v>
      </c>
      <c r="AF232" s="68">
        <f>IF(Q232="","",IF(O232&lt;Q232,1,0))</f>
        <v>0</v>
      </c>
      <c r="AG232" s="68"/>
      <c r="AH232" s="68"/>
      <c r="AI232" s="68"/>
      <c r="AJ232" s="68"/>
    </row>
    <row r="233" spans="2:36" s="10" customFormat="1" ht="15" customHeight="1">
      <c r="B233" s="96"/>
      <c r="C233" s="74"/>
      <c r="D233" s="107">
        <f>M230</f>
        <v>0</v>
      </c>
      <c r="E233" s="27">
        <f>IF(L230="","",L230)</f>
        <v>7</v>
      </c>
      <c r="F233" s="21" t="s">
        <v>39</v>
      </c>
      <c r="G233" s="27">
        <f>IF(J230="","",J230)</f>
        <v>21</v>
      </c>
      <c r="H233" s="109">
        <f>I230</f>
        <v>2</v>
      </c>
      <c r="I233" s="114"/>
      <c r="J233" s="115"/>
      <c r="K233" s="115"/>
      <c r="L233" s="115"/>
      <c r="M233" s="116"/>
      <c r="N233" s="107">
        <f>IF(O232="","",SUM(AE232:AE234))</f>
        <v>2</v>
      </c>
      <c r="O233" s="27">
        <v>15</v>
      </c>
      <c r="P233" s="21" t="s">
        <v>26</v>
      </c>
      <c r="Q233" s="27">
        <v>0</v>
      </c>
      <c r="R233" s="109">
        <f>IF(Q232="","",SUM(AF232:AF234))</f>
        <v>0</v>
      </c>
      <c r="S233" s="105"/>
      <c r="T233" s="99"/>
      <c r="U233" s="102"/>
      <c r="V233" s="105"/>
      <c r="W233" s="102"/>
      <c r="X233" s="27"/>
      <c r="Y233" s="27"/>
      <c r="Z233" s="41"/>
      <c r="AA233" s="41"/>
      <c r="AD233" s="69">
        <f>IF(S232="","",S232*1000+(D233+N233)*100+((D233+N233)-(H233+R233))*10+((SUM(E232:E234)+SUM(O232:O234))-(SUM(G232:G234)+SUM(Q232:Q234))))</f>
        <v>1209</v>
      </c>
      <c r="AE233" s="68">
        <f>IF(O233="","",IF(O233&gt;Q233,1,0))</f>
        <v>1</v>
      </c>
      <c r="AF233" s="68">
        <f>IF(Q233="","",IF(O233&lt;Q233,1,0))</f>
        <v>0</v>
      </c>
      <c r="AG233" s="68"/>
      <c r="AH233" s="68"/>
      <c r="AI233" s="68"/>
      <c r="AJ233" s="68"/>
    </row>
    <row r="234" spans="2:36" s="10" customFormat="1" ht="15" customHeight="1">
      <c r="B234" s="97"/>
      <c r="C234" s="75"/>
      <c r="D234" s="108"/>
      <c r="E234" s="31">
        <f>IF(L231="","",L231)</f>
      </c>
      <c r="F234" s="25" t="s">
        <v>39</v>
      </c>
      <c r="G234" s="31">
        <f>IF(J231="","",J231)</f>
      </c>
      <c r="H234" s="110"/>
      <c r="I234" s="117"/>
      <c r="J234" s="118"/>
      <c r="K234" s="118"/>
      <c r="L234" s="118"/>
      <c r="M234" s="119"/>
      <c r="N234" s="108"/>
      <c r="O234" s="31"/>
      <c r="P234" s="21" t="s">
        <v>75</v>
      </c>
      <c r="Q234" s="31"/>
      <c r="R234" s="110"/>
      <c r="S234" s="106"/>
      <c r="T234" s="100"/>
      <c r="U234" s="103"/>
      <c r="V234" s="106"/>
      <c r="W234" s="103"/>
      <c r="X234" s="27"/>
      <c r="Y234" s="27"/>
      <c r="Z234" s="41"/>
      <c r="AA234" s="41"/>
      <c r="AD234" s="68"/>
      <c r="AE234" s="68">
        <f>IF(O234="","",IF(O234&gt;Q234,1,0))</f>
      </c>
      <c r="AF234" s="68">
        <f>IF(Q234="","",IF(O234&lt;Q234,1,0))</f>
      </c>
      <c r="AG234" s="68"/>
      <c r="AH234" s="68"/>
      <c r="AI234" s="68"/>
      <c r="AJ234" s="68"/>
    </row>
    <row r="235" spans="2:36" s="10" customFormat="1" ht="15" customHeight="1">
      <c r="B235" s="96" t="s">
        <v>125</v>
      </c>
      <c r="C235" s="129" t="s">
        <v>288</v>
      </c>
      <c r="D235" s="37" t="str">
        <f>IF(E235="","",IF(D236&gt;H236,"○","×"))</f>
        <v>×</v>
      </c>
      <c r="E235" s="30">
        <f>IF(Q229="","",Q229)</f>
        <v>0</v>
      </c>
      <c r="F235" s="29" t="s">
        <v>38</v>
      </c>
      <c r="G235" s="30">
        <f>IF(O229="","",O229)</f>
        <v>15</v>
      </c>
      <c r="H235" s="43"/>
      <c r="I235" s="37" t="str">
        <f>IF(J235="","",IF(I236&gt;M236,"○","×"))</f>
        <v>×</v>
      </c>
      <c r="J235" s="30">
        <f>IF(Q232="","",Q232)</f>
        <v>0</v>
      </c>
      <c r="K235" s="21" t="s">
        <v>38</v>
      </c>
      <c r="L235" s="30">
        <f>IF(O232="","",O232)</f>
        <v>15</v>
      </c>
      <c r="M235" s="43"/>
      <c r="N235" s="111"/>
      <c r="O235" s="112"/>
      <c r="P235" s="112"/>
      <c r="Q235" s="112"/>
      <c r="R235" s="113"/>
      <c r="S235" s="104">
        <f>IF(D235="","",COUNTIF(D235:M235,"○"))</f>
        <v>0</v>
      </c>
      <c r="T235" s="98" t="s">
        <v>22</v>
      </c>
      <c r="U235" s="101">
        <f>IF(D235="","",COUNTIF(D235:M235,"×"))</f>
        <v>2</v>
      </c>
      <c r="V235" s="104">
        <f>IF(AD236="","",RANK(AD236,AD229:AD237))</f>
        <v>3</v>
      </c>
      <c r="W235" s="101"/>
      <c r="X235" s="27"/>
      <c r="Y235" s="27"/>
      <c r="Z235" s="41"/>
      <c r="AA235" s="41"/>
      <c r="AD235" s="68"/>
      <c r="AE235" s="68"/>
      <c r="AF235" s="68"/>
      <c r="AG235" s="68"/>
      <c r="AH235" s="68"/>
      <c r="AI235" s="68"/>
      <c r="AJ235" s="68"/>
    </row>
    <row r="236" spans="2:36" s="10" customFormat="1" ht="15" customHeight="1">
      <c r="B236" s="96"/>
      <c r="C236" s="130"/>
      <c r="D236" s="107">
        <f>R230</f>
        <v>0</v>
      </c>
      <c r="E236" s="27">
        <f>IF(Q230="","",Q230)</f>
        <v>0</v>
      </c>
      <c r="F236" s="21" t="s">
        <v>40</v>
      </c>
      <c r="G236" s="27">
        <f>IF(O230="","",O230)</f>
        <v>15</v>
      </c>
      <c r="H236" s="109">
        <f>N230</f>
        <v>2</v>
      </c>
      <c r="I236" s="107">
        <f>R233</f>
        <v>0</v>
      </c>
      <c r="J236" s="27">
        <f>IF(Q233="","",Q233)</f>
        <v>0</v>
      </c>
      <c r="K236" s="21" t="s">
        <v>41</v>
      </c>
      <c r="L236" s="39">
        <f>IF(O233="","",O233)</f>
        <v>15</v>
      </c>
      <c r="M236" s="109">
        <f>N233</f>
        <v>2</v>
      </c>
      <c r="N236" s="114"/>
      <c r="O236" s="115"/>
      <c r="P236" s="115"/>
      <c r="Q236" s="115"/>
      <c r="R236" s="116"/>
      <c r="S236" s="105"/>
      <c r="T236" s="99"/>
      <c r="U236" s="102"/>
      <c r="V236" s="105"/>
      <c r="W236" s="102"/>
      <c r="X236" s="27"/>
      <c r="Y236" s="27"/>
      <c r="Z236" s="41"/>
      <c r="AA236" s="41"/>
      <c r="AD236" s="69">
        <f>IF(S235="","",S235*1000+(D236+I236)*100+((D236+I236)-(H236+M236))*10+((SUM(E235:E237)+SUM(J235:J237))-(SUM(G235:G237)+SUM(L235:L237))))</f>
        <v>-100</v>
      </c>
      <c r="AE236" s="68"/>
      <c r="AF236" s="68"/>
      <c r="AG236" s="68"/>
      <c r="AH236" s="68"/>
      <c r="AI236" s="68"/>
      <c r="AJ236" s="68"/>
    </row>
    <row r="237" spans="2:36" s="10" customFormat="1" ht="15" customHeight="1">
      <c r="B237" s="97"/>
      <c r="C237" s="131"/>
      <c r="D237" s="108"/>
      <c r="E237" s="31">
        <f>IF(Q231="","",Q231)</f>
      </c>
      <c r="F237" s="25" t="s">
        <v>24</v>
      </c>
      <c r="G237" s="31">
        <f>IF(O231="","",O231)</f>
      </c>
      <c r="H237" s="110"/>
      <c r="I237" s="108"/>
      <c r="J237" s="31">
        <f>IF(Q234="","",Q234)</f>
      </c>
      <c r="K237" s="21" t="s">
        <v>76</v>
      </c>
      <c r="L237" s="40">
        <f>IF(O234="","",O234)</f>
      </c>
      <c r="M237" s="110"/>
      <c r="N237" s="117"/>
      <c r="O237" s="118"/>
      <c r="P237" s="118"/>
      <c r="Q237" s="118"/>
      <c r="R237" s="119"/>
      <c r="S237" s="106"/>
      <c r="T237" s="100"/>
      <c r="U237" s="103"/>
      <c r="V237" s="106"/>
      <c r="W237" s="103"/>
      <c r="X237" s="27"/>
      <c r="Y237" s="27"/>
      <c r="Z237" s="41"/>
      <c r="AA237" s="41"/>
      <c r="AD237" s="68"/>
      <c r="AE237" s="68"/>
      <c r="AF237" s="68"/>
      <c r="AG237" s="68"/>
      <c r="AH237" s="68"/>
      <c r="AI237" s="68"/>
      <c r="AJ237" s="68"/>
    </row>
    <row r="238" ht="13.5">
      <c r="K238" s="16"/>
    </row>
    <row r="240" spans="2:3" ht="15.75" customHeight="1">
      <c r="B240" s="4" t="s">
        <v>10</v>
      </c>
      <c r="C240" s="3"/>
    </row>
    <row r="241" spans="2:36" s="10" customFormat="1" ht="15" customHeight="1">
      <c r="B241" s="44" t="s">
        <v>87</v>
      </c>
      <c r="C241" s="17"/>
      <c r="D241" s="92" t="s">
        <v>129</v>
      </c>
      <c r="E241" s="93"/>
      <c r="F241" s="93"/>
      <c r="G241" s="93"/>
      <c r="H241" s="94"/>
      <c r="I241" s="92" t="s">
        <v>113</v>
      </c>
      <c r="J241" s="93"/>
      <c r="K241" s="93"/>
      <c r="L241" s="93"/>
      <c r="M241" s="94"/>
      <c r="N241" s="92" t="s">
        <v>191</v>
      </c>
      <c r="O241" s="93"/>
      <c r="P241" s="93"/>
      <c r="Q241" s="93"/>
      <c r="R241" s="94"/>
      <c r="S241" s="92" t="s">
        <v>212</v>
      </c>
      <c r="T241" s="93"/>
      <c r="U241" s="93"/>
      <c r="V241" s="93"/>
      <c r="W241" s="94"/>
      <c r="X241" s="92" t="s">
        <v>18</v>
      </c>
      <c r="Y241" s="93"/>
      <c r="Z241" s="94"/>
      <c r="AA241" s="92" t="s">
        <v>19</v>
      </c>
      <c r="AB241" s="94"/>
      <c r="AD241" s="68"/>
      <c r="AE241" s="68"/>
      <c r="AF241" s="68"/>
      <c r="AG241" s="68"/>
      <c r="AH241" s="68"/>
      <c r="AI241" s="68"/>
      <c r="AJ241" s="68"/>
    </row>
    <row r="242" spans="2:36" s="10" customFormat="1" ht="15" customHeight="1">
      <c r="B242" s="95" t="s">
        <v>116</v>
      </c>
      <c r="C242" s="73" t="s">
        <v>211</v>
      </c>
      <c r="D242" s="80"/>
      <c r="E242" s="81"/>
      <c r="F242" s="81"/>
      <c r="G242" s="81"/>
      <c r="H242" s="82"/>
      <c r="I242" s="19" t="str">
        <f>IF(I243="","",IF(I243&gt;M243,"○","×"))</f>
        <v>×</v>
      </c>
      <c r="J242" s="20">
        <v>13</v>
      </c>
      <c r="K242" s="21" t="s">
        <v>77</v>
      </c>
      <c r="L242" s="20">
        <v>15</v>
      </c>
      <c r="M242" s="22"/>
      <c r="N242" s="19" t="str">
        <f>IF(N243="","",IF(N243&gt;R243,"○","×"))</f>
        <v>×</v>
      </c>
      <c r="O242" s="20">
        <v>6</v>
      </c>
      <c r="P242" s="21" t="s">
        <v>77</v>
      </c>
      <c r="Q242" s="20">
        <v>15</v>
      </c>
      <c r="R242" s="22"/>
      <c r="S242" s="19" t="str">
        <f>IF(S243="","",IF(S243&gt;W243,"○","×"))</f>
        <v>×</v>
      </c>
      <c r="T242" s="20">
        <v>16</v>
      </c>
      <c r="U242" s="21" t="s">
        <v>77</v>
      </c>
      <c r="V242" s="20">
        <v>18</v>
      </c>
      <c r="W242" s="22"/>
      <c r="X242" s="73">
        <f>IF(I242="","",COUNTIF(I242:W242,"○"))</f>
        <v>0</v>
      </c>
      <c r="Y242" s="89" t="s">
        <v>22</v>
      </c>
      <c r="Z242" s="70">
        <f>IF(I242="","",COUNTIF(I242:W242,"×"))</f>
        <v>3</v>
      </c>
      <c r="AA242" s="73">
        <f>IF(AD243="","",RANK(AD243,AD242:AD253))</f>
        <v>4</v>
      </c>
      <c r="AB242" s="70"/>
      <c r="AD242" s="68"/>
      <c r="AE242" s="68">
        <f>IF(J242="","",IF(J242&gt;L242,1,0))</f>
        <v>0</v>
      </c>
      <c r="AF242" s="68">
        <f>IF(J242="","",IF(J242&lt;L242,1,0))</f>
        <v>1</v>
      </c>
      <c r="AG242" s="68">
        <f>IF(O242="","",IF(O242&gt;Q242,1,0))</f>
        <v>0</v>
      </c>
      <c r="AH242" s="68">
        <f>IF(O242="","",IF(O242&lt;Q242,1,0))</f>
        <v>1</v>
      </c>
      <c r="AI242" s="68">
        <f>IF(T242="","",IF(T242&gt;V242,1,0))</f>
        <v>0</v>
      </c>
      <c r="AJ242" s="68">
        <f>IF(T242="","",IF(T242&lt;V242,1,0))</f>
        <v>1</v>
      </c>
    </row>
    <row r="243" spans="2:36" s="10" customFormat="1" ht="15" customHeight="1">
      <c r="B243" s="96"/>
      <c r="C243" s="74"/>
      <c r="D243" s="83"/>
      <c r="E243" s="84"/>
      <c r="F243" s="84"/>
      <c r="G243" s="84"/>
      <c r="H243" s="85"/>
      <c r="I243" s="76">
        <f>IF(J242="","",SUM(AE242:AE244))</f>
        <v>1</v>
      </c>
      <c r="J243" s="23">
        <v>21</v>
      </c>
      <c r="K243" s="21" t="s">
        <v>24</v>
      </c>
      <c r="L243" s="23">
        <v>19</v>
      </c>
      <c r="M243" s="78">
        <f>IF(J242="","",SUM(AF242:AF244))</f>
        <v>2</v>
      </c>
      <c r="N243" s="76">
        <f>IF(O242="","",SUM(AG242:AG244))</f>
        <v>1</v>
      </c>
      <c r="O243" s="23">
        <v>15</v>
      </c>
      <c r="P243" s="21" t="s">
        <v>78</v>
      </c>
      <c r="Q243" s="23">
        <v>10</v>
      </c>
      <c r="R243" s="78">
        <f>IF(O242="","",SUM(AH242:AH244))</f>
        <v>2</v>
      </c>
      <c r="S243" s="76">
        <f>IF(T242="","",SUM(AI242:AI244))</f>
        <v>0</v>
      </c>
      <c r="T243" s="23">
        <v>12</v>
      </c>
      <c r="U243" s="21" t="s">
        <v>24</v>
      </c>
      <c r="V243" s="23">
        <v>15</v>
      </c>
      <c r="W243" s="78">
        <f>IF(T242="","",SUM(AJ242:AJ244))</f>
        <v>2</v>
      </c>
      <c r="X243" s="74"/>
      <c r="Y243" s="90"/>
      <c r="Z243" s="71"/>
      <c r="AA243" s="74"/>
      <c r="AB243" s="71"/>
      <c r="AD243" s="69">
        <f>IF(X242="","",X242*1000+(S243+I243+N243)*100+((S243+I243+N243)-(W243+M243+R243))*10+((SUM(T242:T244)+SUM(J242:J244)+SUM(O242:O244))-(SUM(V242:V244)+SUM(L242:L244)+SUM(Q242:Q244))))</f>
        <v>141</v>
      </c>
      <c r="AE243" s="68">
        <f>IF(J243="","",IF(J243&gt;L243,1,0))</f>
        <v>1</v>
      </c>
      <c r="AF243" s="68">
        <f>IF(J243="","",IF(J243&lt;L243,1,0))</f>
        <v>0</v>
      </c>
      <c r="AG243" s="68">
        <f>IF(O243="","",IF(O243&gt;Q243,1,0))</f>
        <v>1</v>
      </c>
      <c r="AH243" s="68">
        <f>IF(O243="","",IF(O243&lt;Q243,1,0))</f>
        <v>0</v>
      </c>
      <c r="AI243" s="68">
        <f>IF(T243="","",IF(T243&gt;V243,1,0))</f>
        <v>0</v>
      </c>
      <c r="AJ243" s="68">
        <f>IF(T243="","",IF(T243&lt;V243,1,0))</f>
        <v>1</v>
      </c>
    </row>
    <row r="244" spans="2:36" s="10" customFormat="1" ht="15" customHeight="1">
      <c r="B244" s="97"/>
      <c r="C244" s="75"/>
      <c r="D244" s="86"/>
      <c r="E244" s="87"/>
      <c r="F244" s="87"/>
      <c r="G244" s="87"/>
      <c r="H244" s="88"/>
      <c r="I244" s="77"/>
      <c r="J244" s="24">
        <v>9</v>
      </c>
      <c r="K244" s="21" t="s">
        <v>24</v>
      </c>
      <c r="L244" s="24">
        <v>15</v>
      </c>
      <c r="M244" s="79"/>
      <c r="N244" s="77"/>
      <c r="O244" s="24">
        <v>11</v>
      </c>
      <c r="P244" s="25" t="s">
        <v>24</v>
      </c>
      <c r="Q244" s="24">
        <v>15</v>
      </c>
      <c r="R244" s="79"/>
      <c r="S244" s="77"/>
      <c r="T244" s="24"/>
      <c r="U244" s="21" t="s">
        <v>24</v>
      </c>
      <c r="V244" s="24"/>
      <c r="W244" s="79"/>
      <c r="X244" s="75"/>
      <c r="Y244" s="91"/>
      <c r="Z244" s="72"/>
      <c r="AA244" s="75"/>
      <c r="AB244" s="72"/>
      <c r="AD244" s="68"/>
      <c r="AE244" s="68">
        <f>IF(J244="","",IF(J244&gt;L244,1,0))</f>
        <v>0</v>
      </c>
      <c r="AF244" s="68">
        <f>IF(J244="","",IF(J244&lt;L244,1,0))</f>
        <v>1</v>
      </c>
      <c r="AG244" s="68">
        <f>IF(O244="","",IF(O244&gt;Q244,1,0))</f>
        <v>0</v>
      </c>
      <c r="AH244" s="68">
        <f>IF(O244="","",IF(O244&lt;Q244,1,0))</f>
        <v>1</v>
      </c>
      <c r="AI244" s="68">
        <f>IF(T244="","",IF(T244&gt;V244,1,0))</f>
      </c>
      <c r="AJ244" s="68">
        <f>IF(T244="","",IF(T244&lt;V244,1,0))</f>
      </c>
    </row>
    <row r="245" spans="2:36" s="10" customFormat="1" ht="15" customHeight="1">
      <c r="B245" s="95" t="s">
        <v>96</v>
      </c>
      <c r="C245" s="73" t="s">
        <v>210</v>
      </c>
      <c r="D245" s="26" t="str">
        <f>IF(D246="","",IF(D246&gt;H246,"○","×"))</f>
        <v>○</v>
      </c>
      <c r="E245" s="27">
        <f>IF(L242="","",L242)</f>
        <v>15</v>
      </c>
      <c r="F245" s="21" t="s">
        <v>72</v>
      </c>
      <c r="G245" s="27">
        <f>IF(J242="","",J242)</f>
        <v>13</v>
      </c>
      <c r="H245" s="28"/>
      <c r="I245" s="120"/>
      <c r="J245" s="121"/>
      <c r="K245" s="121"/>
      <c r="L245" s="121"/>
      <c r="M245" s="122"/>
      <c r="N245" s="26" t="str">
        <f>IF(N246="","",IF(N246&gt;R246,"○","×"))</f>
        <v>×</v>
      </c>
      <c r="O245" s="23">
        <v>10</v>
      </c>
      <c r="P245" s="21" t="s">
        <v>65</v>
      </c>
      <c r="Q245" s="23">
        <v>15</v>
      </c>
      <c r="R245" s="28"/>
      <c r="S245" s="26" t="str">
        <f>IF(S246="","",IF(S246&gt;W246,"○","×"))</f>
        <v>×</v>
      </c>
      <c r="T245" s="23">
        <v>8</v>
      </c>
      <c r="U245" s="29" t="s">
        <v>65</v>
      </c>
      <c r="V245" s="23">
        <v>15</v>
      </c>
      <c r="W245" s="28"/>
      <c r="X245" s="73">
        <f>IF(D245="","",COUNTIF(D245:W247,"○"))</f>
        <v>1</v>
      </c>
      <c r="Y245" s="89" t="s">
        <v>22</v>
      </c>
      <c r="Z245" s="70">
        <f>IF(D245="","",COUNTIF(D245:W247,"×"))</f>
        <v>2</v>
      </c>
      <c r="AA245" s="73">
        <f>IF(AD246="","",RANK(AD246,AD242:AD253))</f>
        <v>3</v>
      </c>
      <c r="AB245" s="70"/>
      <c r="AD245" s="68"/>
      <c r="AE245" s="68">
        <f>IF(O245="","",IF(O245&gt;Q245,1,0))</f>
        <v>0</v>
      </c>
      <c r="AF245" s="68">
        <f>IF(O245="","",IF(O245&lt;Q245,1,0))</f>
        <v>1</v>
      </c>
      <c r="AG245" s="68">
        <f>IF(T245="","",IF(T245&gt;V245,1,0))</f>
        <v>0</v>
      </c>
      <c r="AH245" s="68">
        <f>IF(T245="","",IF(T245&lt;V245,1,0))</f>
        <v>1</v>
      </c>
      <c r="AI245" s="68"/>
      <c r="AJ245" s="68"/>
    </row>
    <row r="246" spans="2:36" s="10" customFormat="1" ht="15" customHeight="1">
      <c r="B246" s="96"/>
      <c r="C246" s="74"/>
      <c r="D246" s="107">
        <f>M243</f>
        <v>2</v>
      </c>
      <c r="E246" s="27">
        <f>IF(L243="","",L243)</f>
        <v>19</v>
      </c>
      <c r="F246" s="21" t="s">
        <v>24</v>
      </c>
      <c r="G246" s="27">
        <f>IF(J243="","",J243)</f>
        <v>21</v>
      </c>
      <c r="H246" s="78">
        <f>I243</f>
        <v>1</v>
      </c>
      <c r="I246" s="123"/>
      <c r="J246" s="124"/>
      <c r="K246" s="124"/>
      <c r="L246" s="124"/>
      <c r="M246" s="125"/>
      <c r="N246" s="76">
        <f>IF(O245="","",SUM(AE245:AE247))</f>
        <v>1</v>
      </c>
      <c r="O246" s="23">
        <v>15</v>
      </c>
      <c r="P246" s="21" t="s">
        <v>24</v>
      </c>
      <c r="Q246" s="23">
        <v>9</v>
      </c>
      <c r="R246" s="78">
        <f>IF(O245="","",SUM(AF245:AF247))</f>
        <v>2</v>
      </c>
      <c r="S246" s="76">
        <f>IF(T245="","",SUM(AG245:AG247))</f>
        <v>0</v>
      </c>
      <c r="T246" s="23">
        <v>8</v>
      </c>
      <c r="U246" s="21" t="s">
        <v>24</v>
      </c>
      <c r="V246" s="23">
        <v>15</v>
      </c>
      <c r="W246" s="78">
        <f>IF(T245="","",SUM(AH245:AH247))</f>
        <v>2</v>
      </c>
      <c r="X246" s="74"/>
      <c r="Y246" s="90"/>
      <c r="Z246" s="71"/>
      <c r="AA246" s="74"/>
      <c r="AB246" s="71"/>
      <c r="AD246" s="69">
        <f>IF(X245="","",X245*1000+(D246+S246+N246)*100+((D246+S246+N246)-(H246+W246+R246))*10+((SUM(E245:E247)+SUM(T245:T247)+SUM(O245:O247))-(SUM(G245:G247)+SUM(V245:V247)+SUM(Q245:Q247))))</f>
        <v>1268</v>
      </c>
      <c r="AE246" s="68">
        <f>IF(O246="","",IF(O246&gt;Q246,1,0))</f>
        <v>1</v>
      </c>
      <c r="AF246" s="68">
        <f>IF(O246="","",IF(O246&lt;Q246,1,0))</f>
        <v>0</v>
      </c>
      <c r="AG246" s="68">
        <f>IF(T246="","",IF(T246&gt;V246,1,0))</f>
        <v>0</v>
      </c>
      <c r="AH246" s="68">
        <f>IF(T246="","",IF(T246&lt;V246,1,0))</f>
        <v>1</v>
      </c>
      <c r="AI246" s="68"/>
      <c r="AJ246" s="68"/>
    </row>
    <row r="247" spans="2:36" s="10" customFormat="1" ht="15" customHeight="1">
      <c r="B247" s="97"/>
      <c r="C247" s="75"/>
      <c r="D247" s="108"/>
      <c r="E247" s="27">
        <f>IF(L244="","",L244)</f>
        <v>15</v>
      </c>
      <c r="F247" s="21" t="s">
        <v>24</v>
      </c>
      <c r="G247" s="27">
        <f>IF(J244="","",J244)</f>
        <v>9</v>
      </c>
      <c r="H247" s="79"/>
      <c r="I247" s="126"/>
      <c r="J247" s="127"/>
      <c r="K247" s="127"/>
      <c r="L247" s="127"/>
      <c r="M247" s="128"/>
      <c r="N247" s="77"/>
      <c r="O247" s="24">
        <v>10</v>
      </c>
      <c r="P247" s="21" t="s">
        <v>26</v>
      </c>
      <c r="Q247" s="24">
        <v>15</v>
      </c>
      <c r="R247" s="79"/>
      <c r="S247" s="77"/>
      <c r="T247" s="24"/>
      <c r="U247" s="21" t="s">
        <v>26</v>
      </c>
      <c r="V247" s="24"/>
      <c r="W247" s="79"/>
      <c r="X247" s="75"/>
      <c r="Y247" s="91"/>
      <c r="Z247" s="72"/>
      <c r="AA247" s="75"/>
      <c r="AB247" s="72"/>
      <c r="AD247" s="68"/>
      <c r="AE247" s="68">
        <f>IF(O247="","",IF(O247&gt;Q247,1,0))</f>
        <v>0</v>
      </c>
      <c r="AF247" s="68">
        <f>IF(O247="","",IF(O247&lt;Q247,1,0))</f>
        <v>1</v>
      </c>
      <c r="AG247" s="68">
        <f>IF(T247="","",IF(T247&gt;V247,1,0))</f>
      </c>
      <c r="AH247" s="68">
        <f>IF(T247="","",IF(T247&lt;V247,1,0))</f>
      </c>
      <c r="AI247" s="68"/>
      <c r="AJ247" s="68"/>
    </row>
    <row r="248" spans="2:36" s="10" customFormat="1" ht="15" customHeight="1">
      <c r="B248" s="95" t="s">
        <v>125</v>
      </c>
      <c r="C248" s="73" t="s">
        <v>209</v>
      </c>
      <c r="D248" s="26" t="str">
        <f>IF(D249="","",IF(D249&gt;H249,"○","×"))</f>
        <v>○</v>
      </c>
      <c r="E248" s="30">
        <f>IF(Q242="","",Q242)</f>
        <v>15</v>
      </c>
      <c r="F248" s="29" t="s">
        <v>26</v>
      </c>
      <c r="G248" s="30">
        <f>IF(O242="","",O242)</f>
        <v>6</v>
      </c>
      <c r="H248" s="28"/>
      <c r="I248" s="26" t="str">
        <f>IF(I249="","",IF(I249&gt;M249,"○","×"))</f>
        <v>○</v>
      </c>
      <c r="J248" s="23">
        <f>IF(Q245="","",Q245)</f>
        <v>15</v>
      </c>
      <c r="K248" s="21" t="s">
        <v>26</v>
      </c>
      <c r="L248" s="23">
        <f>IF(O245="","",O245)</f>
        <v>10</v>
      </c>
      <c r="M248" s="28"/>
      <c r="N248" s="120"/>
      <c r="O248" s="121"/>
      <c r="P248" s="121"/>
      <c r="Q248" s="121"/>
      <c r="R248" s="122"/>
      <c r="S248" s="26" t="str">
        <f>IF(S249="","",IF(S249&gt;W249,"○","×"))</f>
        <v>×</v>
      </c>
      <c r="T248" s="23">
        <v>8</v>
      </c>
      <c r="U248" s="29" t="s">
        <v>66</v>
      </c>
      <c r="V248" s="23">
        <v>15</v>
      </c>
      <c r="W248" s="28"/>
      <c r="X248" s="73">
        <f>IF(D248="","",COUNTIF(D248:W250,"○"))</f>
        <v>2</v>
      </c>
      <c r="Y248" s="89" t="s">
        <v>22</v>
      </c>
      <c r="Z248" s="70">
        <f>IF(D248="","",COUNTIF(D248:W250,"×"))</f>
        <v>1</v>
      </c>
      <c r="AA248" s="73">
        <f>IF(AD249="","",RANK(AD249,AD242:AD253))</f>
        <v>2</v>
      </c>
      <c r="AB248" s="70"/>
      <c r="AD248" s="68"/>
      <c r="AE248" s="68">
        <f>IF(T248="","",IF(T248&gt;V248,1,0))</f>
        <v>0</v>
      </c>
      <c r="AF248" s="68">
        <f>IF(T248="","",IF(T248&lt;V248,1,0))</f>
        <v>1</v>
      </c>
      <c r="AG248" s="68"/>
      <c r="AH248" s="68"/>
      <c r="AI248" s="68"/>
      <c r="AJ248" s="68"/>
    </row>
    <row r="249" spans="2:36" s="10" customFormat="1" ht="15" customHeight="1">
      <c r="B249" s="96"/>
      <c r="C249" s="74"/>
      <c r="D249" s="107">
        <f>R243</f>
        <v>2</v>
      </c>
      <c r="E249" s="27">
        <f>IF(Q243="","",Q243)</f>
        <v>10</v>
      </c>
      <c r="F249" s="21" t="s">
        <v>41</v>
      </c>
      <c r="G249" s="27">
        <f>IF(O243="","",O243)</f>
        <v>15</v>
      </c>
      <c r="H249" s="71">
        <f>N243</f>
        <v>1</v>
      </c>
      <c r="I249" s="76">
        <f>R246</f>
        <v>2</v>
      </c>
      <c r="J249" s="23">
        <f>IF(Q246="","",Q246)</f>
        <v>9</v>
      </c>
      <c r="K249" s="21" t="s">
        <v>47</v>
      </c>
      <c r="L249" s="23">
        <f>IF(O246="","",O246)</f>
        <v>15</v>
      </c>
      <c r="M249" s="78">
        <f>N246</f>
        <v>1</v>
      </c>
      <c r="N249" s="123"/>
      <c r="O249" s="124"/>
      <c r="P249" s="124"/>
      <c r="Q249" s="124"/>
      <c r="R249" s="125"/>
      <c r="S249" s="76">
        <f>IF(T248="","",SUM(AE248:AE250))</f>
        <v>0</v>
      </c>
      <c r="T249" s="23">
        <v>10</v>
      </c>
      <c r="U249" s="21" t="s">
        <v>79</v>
      </c>
      <c r="V249" s="23">
        <v>15</v>
      </c>
      <c r="W249" s="78">
        <f>IF(T248="","",SUM(AF248:AF250))</f>
        <v>2</v>
      </c>
      <c r="X249" s="74"/>
      <c r="Y249" s="90"/>
      <c r="Z249" s="71"/>
      <c r="AA249" s="74"/>
      <c r="AB249" s="71"/>
      <c r="AD249" s="69">
        <f>IF(X248="","",X248*1000+(D249+I249+S249)*100+((D249+I249+S249)-(H249+M249+W249))*10+((SUM(E248:E250)+SUM(J248:J250)+SUM(T248:T250))-(SUM(G248:G250)+SUM(L248:L250)+SUM(V248:V250))))</f>
        <v>2400</v>
      </c>
      <c r="AE249" s="68">
        <f>IF(T249="","",IF(T249&gt;V249,1,0))</f>
        <v>0</v>
      </c>
      <c r="AF249" s="68">
        <f>IF(T249="","",IF(T249&lt;V249,1,0))</f>
        <v>1</v>
      </c>
      <c r="AG249" s="68"/>
      <c r="AH249" s="68"/>
      <c r="AI249" s="68"/>
      <c r="AJ249" s="68"/>
    </row>
    <row r="250" spans="2:36" s="10" customFormat="1" ht="15" customHeight="1">
      <c r="B250" s="97"/>
      <c r="C250" s="75"/>
      <c r="D250" s="108"/>
      <c r="E250" s="31">
        <f>IF(Q244="","",Q244)</f>
        <v>15</v>
      </c>
      <c r="F250" s="21" t="s">
        <v>24</v>
      </c>
      <c r="G250" s="27">
        <f>IF(O244="","",O244)</f>
        <v>11</v>
      </c>
      <c r="H250" s="72"/>
      <c r="I250" s="77"/>
      <c r="J250" s="24">
        <f>IF(Q247="","",Q247)</f>
        <v>15</v>
      </c>
      <c r="K250" s="21" t="s">
        <v>24</v>
      </c>
      <c r="L250" s="24">
        <f>IF(O247="","",O247)</f>
        <v>10</v>
      </c>
      <c r="M250" s="79"/>
      <c r="N250" s="126"/>
      <c r="O250" s="127"/>
      <c r="P250" s="127"/>
      <c r="Q250" s="127"/>
      <c r="R250" s="128"/>
      <c r="S250" s="77"/>
      <c r="T250" s="24"/>
      <c r="U250" s="25" t="s">
        <v>24</v>
      </c>
      <c r="V250" s="24"/>
      <c r="W250" s="79"/>
      <c r="X250" s="75"/>
      <c r="Y250" s="91"/>
      <c r="Z250" s="72"/>
      <c r="AA250" s="75"/>
      <c r="AB250" s="72"/>
      <c r="AD250" s="68"/>
      <c r="AE250" s="68">
        <f>IF(T250="","",IF(T250&gt;V250,1,0))</f>
      </c>
      <c r="AF250" s="68">
        <f>IF(T250="","",IF(T250&lt;V250,1,0))</f>
      </c>
      <c r="AG250" s="68"/>
      <c r="AH250" s="68"/>
      <c r="AI250" s="68"/>
      <c r="AJ250" s="68"/>
    </row>
    <row r="251" spans="2:36" s="10" customFormat="1" ht="15" customHeight="1">
      <c r="B251" s="95" t="s">
        <v>207</v>
      </c>
      <c r="C251" s="73" t="s">
        <v>208</v>
      </c>
      <c r="D251" s="26" t="str">
        <f>IF(D252="","",IF(D252&gt;H252,"○","×"))</f>
        <v>○</v>
      </c>
      <c r="E251" s="27">
        <f>IF(V242="","",V242)</f>
        <v>18</v>
      </c>
      <c r="F251" s="29" t="s">
        <v>79</v>
      </c>
      <c r="G251" s="30">
        <f>IF(T242="","",T242)</f>
        <v>16</v>
      </c>
      <c r="H251" s="28"/>
      <c r="I251" s="26" t="str">
        <f>IF(I252="","",IF(I252&gt;M252,"○","×"))</f>
        <v>○</v>
      </c>
      <c r="J251" s="23">
        <f>IF(V245="","",V245)</f>
        <v>15</v>
      </c>
      <c r="K251" s="29" t="s">
        <v>79</v>
      </c>
      <c r="L251" s="23">
        <f>IF(T245="","",T245)</f>
        <v>8</v>
      </c>
      <c r="M251" s="28"/>
      <c r="N251" s="26" t="str">
        <f>IF(N252="","",IF(N252&gt;R252,"○","×"))</f>
        <v>○</v>
      </c>
      <c r="O251" s="23">
        <f>IF(V248="","",V248)</f>
        <v>15</v>
      </c>
      <c r="P251" s="21" t="s">
        <v>79</v>
      </c>
      <c r="Q251" s="23">
        <f>IF(T248="","",T248)</f>
        <v>8</v>
      </c>
      <c r="R251" s="28"/>
      <c r="S251" s="120"/>
      <c r="T251" s="121"/>
      <c r="U251" s="121"/>
      <c r="V251" s="121"/>
      <c r="W251" s="122"/>
      <c r="X251" s="73">
        <f>IF(D251="","",COUNTIF(D251:R251,"○"))</f>
        <v>3</v>
      </c>
      <c r="Y251" s="89" t="s">
        <v>22</v>
      </c>
      <c r="Z251" s="70">
        <f>IF(D251="","",COUNTIF(D251:R251,"×"))</f>
        <v>0</v>
      </c>
      <c r="AA251" s="73">
        <f>IF(AD252="","",RANK(AD252,AD242:AD253))</f>
        <v>1</v>
      </c>
      <c r="AB251" s="70"/>
      <c r="AD251" s="68"/>
      <c r="AE251" s="68"/>
      <c r="AF251" s="68"/>
      <c r="AG251" s="68"/>
      <c r="AH251" s="68"/>
      <c r="AI251" s="68"/>
      <c r="AJ251" s="68"/>
    </row>
    <row r="252" spans="2:36" s="10" customFormat="1" ht="15" customHeight="1">
      <c r="B252" s="96"/>
      <c r="C252" s="74"/>
      <c r="D252" s="107">
        <f>W243</f>
        <v>2</v>
      </c>
      <c r="E252" s="27">
        <f>IF(V243="","",V243)</f>
        <v>15</v>
      </c>
      <c r="F252" s="21" t="s">
        <v>26</v>
      </c>
      <c r="G252" s="27">
        <f>IF(T243="","",T243)</f>
        <v>12</v>
      </c>
      <c r="H252" s="78">
        <f>S243</f>
        <v>0</v>
      </c>
      <c r="I252" s="76">
        <f>W246</f>
        <v>2</v>
      </c>
      <c r="J252" s="23">
        <f>IF(V246="","",V246)</f>
        <v>15</v>
      </c>
      <c r="K252" s="21" t="s">
        <v>26</v>
      </c>
      <c r="L252" s="23">
        <f>IF(T246="","",T246)</f>
        <v>8</v>
      </c>
      <c r="M252" s="78">
        <f>S246</f>
        <v>0</v>
      </c>
      <c r="N252" s="76">
        <f>W249</f>
        <v>2</v>
      </c>
      <c r="O252" s="23">
        <f>IF(V249="","",V249)</f>
        <v>15</v>
      </c>
      <c r="P252" s="21" t="s">
        <v>26</v>
      </c>
      <c r="Q252" s="23">
        <f>IF(T249="","",T249)</f>
        <v>10</v>
      </c>
      <c r="R252" s="78">
        <f>S249</f>
        <v>0</v>
      </c>
      <c r="S252" s="123"/>
      <c r="T252" s="124"/>
      <c r="U252" s="124"/>
      <c r="V252" s="124"/>
      <c r="W252" s="125"/>
      <c r="X252" s="74"/>
      <c r="Y252" s="90"/>
      <c r="Z252" s="71"/>
      <c r="AA252" s="74"/>
      <c r="AB252" s="71"/>
      <c r="AD252" s="69">
        <f>IF(X251="","",X251*1000+(D252+I252+N252)*100+((D252+I252+N252)-(H252+M252+R252))*10+((SUM(E251:E253)+SUM(J251:J253)+SUM(O251:O253))-(SUM(G251:G253)+SUM(L251:L253)+SUM(Q251:Q253))))</f>
        <v>3691</v>
      </c>
      <c r="AE252" s="68"/>
      <c r="AF252" s="68"/>
      <c r="AG252" s="68"/>
      <c r="AH252" s="68"/>
      <c r="AI252" s="68"/>
      <c r="AJ252" s="68"/>
    </row>
    <row r="253" spans="2:36" s="32" customFormat="1" ht="15" customHeight="1">
      <c r="B253" s="97"/>
      <c r="C253" s="75"/>
      <c r="D253" s="108"/>
      <c r="E253" s="31">
        <f>IF(V244="","",V244)</f>
      </c>
      <c r="F253" s="21" t="s">
        <v>26</v>
      </c>
      <c r="G253" s="27">
        <f>IF(T244="","",T244)</f>
      </c>
      <c r="H253" s="79"/>
      <c r="I253" s="77"/>
      <c r="J253" s="23">
        <f>IF(V247="","",V247)</f>
      </c>
      <c r="K253" s="25" t="s">
        <v>26</v>
      </c>
      <c r="L253" s="23">
        <f>IF(T247="","",T247)</f>
      </c>
      <c r="M253" s="79"/>
      <c r="N253" s="77"/>
      <c r="O253" s="24">
        <f>IF(V250="","",V250)</f>
      </c>
      <c r="P253" s="21" t="s">
        <v>26</v>
      </c>
      <c r="Q253" s="23">
        <f>IF(T250="","",T250)</f>
      </c>
      <c r="R253" s="79"/>
      <c r="S253" s="126"/>
      <c r="T253" s="127"/>
      <c r="U253" s="127"/>
      <c r="V253" s="127"/>
      <c r="W253" s="128"/>
      <c r="X253" s="75"/>
      <c r="Y253" s="91"/>
      <c r="Z253" s="72"/>
      <c r="AA253" s="75"/>
      <c r="AB253" s="72"/>
      <c r="AC253" s="10"/>
      <c r="AD253" s="68"/>
      <c r="AE253" s="68"/>
      <c r="AF253" s="68"/>
      <c r="AG253" s="68"/>
      <c r="AH253" s="68"/>
      <c r="AI253" s="68"/>
      <c r="AJ253" s="68"/>
    </row>
    <row r="254" spans="2:36" s="32" customFormat="1" ht="15" customHeight="1">
      <c r="B254" s="33"/>
      <c r="C254" s="33"/>
      <c r="D254" s="34"/>
      <c r="E254" s="35"/>
      <c r="F254" s="35"/>
      <c r="G254" s="35"/>
      <c r="H254" s="34"/>
      <c r="I254" s="34"/>
      <c r="J254" s="35"/>
      <c r="K254" s="35"/>
      <c r="L254" s="35"/>
      <c r="M254" s="34"/>
      <c r="N254" s="34"/>
      <c r="O254" s="34"/>
      <c r="P254" s="35"/>
      <c r="Q254" s="35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68"/>
      <c r="AE254" s="68"/>
      <c r="AF254" s="68"/>
      <c r="AG254" s="68"/>
      <c r="AH254" s="68"/>
      <c r="AI254" s="68"/>
      <c r="AJ254" s="68"/>
    </row>
    <row r="255" spans="2:36" s="10" customFormat="1" ht="15" customHeight="1">
      <c r="B255" s="44" t="s">
        <v>86</v>
      </c>
      <c r="C255" s="17"/>
      <c r="D255" s="92" t="s">
        <v>215</v>
      </c>
      <c r="E255" s="93"/>
      <c r="F255" s="93"/>
      <c r="G255" s="93"/>
      <c r="H255" s="94"/>
      <c r="I255" s="92" t="s">
        <v>146</v>
      </c>
      <c r="J255" s="93"/>
      <c r="K255" s="93"/>
      <c r="L255" s="93"/>
      <c r="M255" s="94"/>
      <c r="N255" s="92" t="s">
        <v>216</v>
      </c>
      <c r="O255" s="93"/>
      <c r="P255" s="93"/>
      <c r="Q255" s="93"/>
      <c r="R255" s="94"/>
      <c r="S255" s="18"/>
      <c r="T255" s="36" t="s">
        <v>18</v>
      </c>
      <c r="U255" s="36"/>
      <c r="V255" s="92" t="s">
        <v>19</v>
      </c>
      <c r="W255" s="94"/>
      <c r="AA255" s="23"/>
      <c r="AD255" s="68"/>
      <c r="AE255" s="68"/>
      <c r="AF255" s="68"/>
      <c r="AG255" s="68"/>
      <c r="AH255" s="68"/>
      <c r="AI255" s="68"/>
      <c r="AJ255" s="68"/>
    </row>
    <row r="256" spans="2:36" s="10" customFormat="1" ht="15" customHeight="1">
      <c r="B256" s="95" t="s">
        <v>96</v>
      </c>
      <c r="C256" s="73" t="s">
        <v>214</v>
      </c>
      <c r="D256" s="111"/>
      <c r="E256" s="112"/>
      <c r="F256" s="112"/>
      <c r="G256" s="112"/>
      <c r="H256" s="113"/>
      <c r="I256" s="37" t="str">
        <f>IF(I257="","",IF(I257&gt;M257,"○","×"))</f>
        <v>×</v>
      </c>
      <c r="J256" s="30">
        <v>8</v>
      </c>
      <c r="K256" s="21" t="s">
        <v>36</v>
      </c>
      <c r="L256" s="30">
        <v>15</v>
      </c>
      <c r="M256" s="38"/>
      <c r="N256" s="19" t="str">
        <f>IF(N257="","",IF(N257&gt;R257,"○","×"))</f>
        <v>○</v>
      </c>
      <c r="O256" s="30">
        <v>18</v>
      </c>
      <c r="P256" s="21" t="s">
        <v>36</v>
      </c>
      <c r="Q256" s="30">
        <v>16</v>
      </c>
      <c r="R256" s="38"/>
      <c r="S256" s="104">
        <f>IF(I256="","",COUNTIF(I256:R256,"○"))</f>
        <v>1</v>
      </c>
      <c r="T256" s="98" t="s">
        <v>22</v>
      </c>
      <c r="U256" s="101">
        <f>IF(I256="","",COUNTIF(I256:R256,"×"))</f>
        <v>1</v>
      </c>
      <c r="V256" s="104">
        <f>IF(AD257="","",RANK(AD257,AD256:AD264))</f>
        <v>2</v>
      </c>
      <c r="W256" s="101"/>
      <c r="X256" s="27"/>
      <c r="Y256" s="27"/>
      <c r="Z256" s="23"/>
      <c r="AA256" s="23"/>
      <c r="AD256" s="68"/>
      <c r="AE256" s="68">
        <f>IF(J256="","",IF(J256&gt;L256,1,0))</f>
        <v>0</v>
      </c>
      <c r="AF256" s="68">
        <f>IF(L256="","",IF(J256&lt;L256,1,0))</f>
        <v>1</v>
      </c>
      <c r="AG256" s="68">
        <f>IF(O256="","",IF(O256&gt;Q256,1,0))</f>
        <v>1</v>
      </c>
      <c r="AH256" s="68">
        <f>IF(Q256="","",IF(O256&lt;Q256,1,0))</f>
        <v>0</v>
      </c>
      <c r="AI256" s="68"/>
      <c r="AJ256" s="68"/>
    </row>
    <row r="257" spans="2:36" s="10" customFormat="1" ht="15" customHeight="1">
      <c r="B257" s="96"/>
      <c r="C257" s="74"/>
      <c r="D257" s="114"/>
      <c r="E257" s="115"/>
      <c r="F257" s="115"/>
      <c r="G257" s="115"/>
      <c r="H257" s="116"/>
      <c r="I257" s="107">
        <f>IF(J256="","",SUM(AE256:AE258))</f>
        <v>0</v>
      </c>
      <c r="J257" s="27">
        <v>9</v>
      </c>
      <c r="K257" s="21" t="s">
        <v>24</v>
      </c>
      <c r="L257" s="27">
        <v>15</v>
      </c>
      <c r="M257" s="109">
        <f>IF(L256="","",SUM(AF256:AF258))</f>
        <v>2</v>
      </c>
      <c r="N257" s="107">
        <f>IF(O256="","",SUM(AG256:AG258))</f>
        <v>2</v>
      </c>
      <c r="O257" s="39">
        <v>8</v>
      </c>
      <c r="P257" s="21" t="s">
        <v>36</v>
      </c>
      <c r="Q257" s="39">
        <v>15</v>
      </c>
      <c r="R257" s="109">
        <f>IF(Q256="","",SUM(AH256:AH258))</f>
        <v>1</v>
      </c>
      <c r="S257" s="105"/>
      <c r="T257" s="99"/>
      <c r="U257" s="102"/>
      <c r="V257" s="105"/>
      <c r="W257" s="102"/>
      <c r="X257" s="27"/>
      <c r="Y257" s="27"/>
      <c r="Z257" s="23"/>
      <c r="AA257" s="23"/>
      <c r="AD257" s="69">
        <f>IF(S256="","",S256*1000+(I257+N257)*100+((I257+N257)-(M257+R257))*10+((SUM(J256:J258)+SUM(O256:O258))-(SUM(L256:L258)+SUM(Q256:Q258))))</f>
        <v>1175</v>
      </c>
      <c r="AE257" s="68">
        <f>IF(J257="","",IF(J257&gt;L257,1,0))</f>
        <v>0</v>
      </c>
      <c r="AF257" s="68">
        <f>IF(L257="","",IF(J257&lt;L257,1,0))</f>
        <v>1</v>
      </c>
      <c r="AG257" s="68">
        <f>IF(O257="","",IF(O257&gt;Q257,1,0))</f>
        <v>0</v>
      </c>
      <c r="AH257" s="68">
        <f>IF(Q257="","",IF(O257&lt;Q257,1,0))</f>
        <v>1</v>
      </c>
      <c r="AI257" s="68"/>
      <c r="AJ257" s="68"/>
    </row>
    <row r="258" spans="2:36" s="10" customFormat="1" ht="15" customHeight="1">
      <c r="B258" s="97"/>
      <c r="C258" s="75"/>
      <c r="D258" s="117"/>
      <c r="E258" s="118"/>
      <c r="F258" s="118"/>
      <c r="G258" s="118"/>
      <c r="H258" s="119"/>
      <c r="I258" s="108"/>
      <c r="J258" s="31"/>
      <c r="K258" s="21" t="s">
        <v>36</v>
      </c>
      <c r="L258" s="31"/>
      <c r="M258" s="110"/>
      <c r="N258" s="108"/>
      <c r="O258" s="40">
        <v>15</v>
      </c>
      <c r="P258" s="21" t="s">
        <v>36</v>
      </c>
      <c r="Q258" s="40">
        <v>12</v>
      </c>
      <c r="R258" s="110"/>
      <c r="S258" s="106"/>
      <c r="T258" s="100"/>
      <c r="U258" s="103"/>
      <c r="V258" s="106"/>
      <c r="W258" s="103"/>
      <c r="X258" s="27"/>
      <c r="Y258" s="27"/>
      <c r="Z258" s="41"/>
      <c r="AA258" s="41"/>
      <c r="AD258" s="68"/>
      <c r="AE258" s="68">
        <f>IF(J258="","",IF(J258&gt;L258,1,0))</f>
      </c>
      <c r="AF258" s="68">
        <f>IF(L258="","",IF(J258&lt;L258,1,0))</f>
      </c>
      <c r="AG258" s="68">
        <f>IF(O258="","",IF(O258&gt;Q258,1,0))</f>
        <v>1</v>
      </c>
      <c r="AH258" s="68">
        <f>IF(Q258="","",IF(O258&lt;Q258,1,0))</f>
        <v>0</v>
      </c>
      <c r="AI258" s="68"/>
      <c r="AJ258" s="68"/>
    </row>
    <row r="259" spans="2:36" s="10" customFormat="1" ht="15" customHeight="1">
      <c r="B259" s="95" t="s">
        <v>103</v>
      </c>
      <c r="C259" s="73" t="s">
        <v>333</v>
      </c>
      <c r="D259" s="37" t="str">
        <f>IF(E259="","",IF(D260&gt;H260,"○","×"))</f>
        <v>○</v>
      </c>
      <c r="E259" s="30">
        <f>IF(L256="","",L256)</f>
        <v>15</v>
      </c>
      <c r="F259" s="29" t="s">
        <v>36</v>
      </c>
      <c r="G259" s="30">
        <f>IF(J256="","",J256)</f>
        <v>8</v>
      </c>
      <c r="H259" s="42"/>
      <c r="I259" s="111"/>
      <c r="J259" s="112"/>
      <c r="K259" s="112"/>
      <c r="L259" s="112"/>
      <c r="M259" s="113"/>
      <c r="N259" s="37" t="str">
        <f>IF(O259="","",IF(N260&gt;R260,"○","×"))</f>
        <v>○</v>
      </c>
      <c r="O259" s="30">
        <v>15</v>
      </c>
      <c r="P259" s="29" t="s">
        <v>36</v>
      </c>
      <c r="Q259" s="30">
        <v>5</v>
      </c>
      <c r="R259" s="43"/>
      <c r="S259" s="104">
        <f>IF(D259="","",COUNTIF(D259:R261,"○"))</f>
        <v>2</v>
      </c>
      <c r="T259" s="98" t="s">
        <v>22</v>
      </c>
      <c r="U259" s="101">
        <f>IF(D259="","",COUNTIF(D259:R261,"×"))</f>
        <v>0</v>
      </c>
      <c r="V259" s="104">
        <f>IF(AD260="","",RANK(AD260,AD256:AD264))</f>
        <v>1</v>
      </c>
      <c r="W259" s="101"/>
      <c r="X259" s="27"/>
      <c r="Y259" s="27"/>
      <c r="Z259" s="41"/>
      <c r="AA259" s="41"/>
      <c r="AD259" s="68"/>
      <c r="AE259" s="68">
        <f>IF(O259="","",IF(O259&gt;Q259,1,0))</f>
        <v>1</v>
      </c>
      <c r="AF259" s="68">
        <f>IF(Q259="","",IF(O259&lt;Q259,1,0))</f>
        <v>0</v>
      </c>
      <c r="AG259" s="68"/>
      <c r="AH259" s="68"/>
      <c r="AI259" s="68"/>
      <c r="AJ259" s="68"/>
    </row>
    <row r="260" spans="2:36" s="10" customFormat="1" ht="15" customHeight="1">
      <c r="B260" s="96"/>
      <c r="C260" s="74"/>
      <c r="D260" s="107">
        <f>M257</f>
        <v>2</v>
      </c>
      <c r="E260" s="27">
        <f>IF(L257="","",L257)</f>
        <v>15</v>
      </c>
      <c r="F260" s="21" t="s">
        <v>36</v>
      </c>
      <c r="G260" s="27">
        <f>IF(J257="","",J257)</f>
        <v>9</v>
      </c>
      <c r="H260" s="109">
        <f>I257</f>
        <v>0</v>
      </c>
      <c r="I260" s="114"/>
      <c r="J260" s="115"/>
      <c r="K260" s="115"/>
      <c r="L260" s="115"/>
      <c r="M260" s="116"/>
      <c r="N260" s="107">
        <f>IF(O259="","",SUM(AE259:AE261))</f>
        <v>2</v>
      </c>
      <c r="O260" s="27">
        <v>15</v>
      </c>
      <c r="P260" s="21" t="s">
        <v>36</v>
      </c>
      <c r="Q260" s="27">
        <v>6</v>
      </c>
      <c r="R260" s="109">
        <f>IF(Q259="","",SUM(AF259:AF261))</f>
        <v>0</v>
      </c>
      <c r="S260" s="105"/>
      <c r="T260" s="99"/>
      <c r="U260" s="102"/>
      <c r="V260" s="105"/>
      <c r="W260" s="102"/>
      <c r="X260" s="27"/>
      <c r="Y260" s="27"/>
      <c r="Z260" s="41"/>
      <c r="AA260" s="41"/>
      <c r="AD260" s="69">
        <f>IF(S259="","",S259*1000+(D260+N260)*100+((D260+N260)-(H260+R260))*10+((SUM(E259:E261)+SUM(O259:O261))-(SUM(G259:G261)+SUM(Q259:Q261))))</f>
        <v>2472</v>
      </c>
      <c r="AE260" s="68">
        <f>IF(O260="","",IF(O260&gt;Q260,1,0))</f>
        <v>1</v>
      </c>
      <c r="AF260" s="68">
        <f>IF(Q260="","",IF(O260&lt;Q260,1,0))</f>
        <v>0</v>
      </c>
      <c r="AG260" s="68"/>
      <c r="AH260" s="68"/>
      <c r="AI260" s="68"/>
      <c r="AJ260" s="68"/>
    </row>
    <row r="261" spans="2:36" s="10" customFormat="1" ht="15" customHeight="1">
      <c r="B261" s="97"/>
      <c r="C261" s="75"/>
      <c r="D261" s="108"/>
      <c r="E261" s="31">
        <f>IF(L258="","",L258)</f>
      </c>
      <c r="F261" s="25" t="s">
        <v>36</v>
      </c>
      <c r="G261" s="31">
        <f>IF(J258="","",J258)</f>
      </c>
      <c r="H261" s="110"/>
      <c r="I261" s="117"/>
      <c r="J261" s="118"/>
      <c r="K261" s="118"/>
      <c r="L261" s="118"/>
      <c r="M261" s="119"/>
      <c r="N261" s="108"/>
      <c r="O261" s="31"/>
      <c r="P261" s="21" t="s">
        <v>36</v>
      </c>
      <c r="Q261" s="31"/>
      <c r="R261" s="110"/>
      <c r="S261" s="106"/>
      <c r="T261" s="100"/>
      <c r="U261" s="103"/>
      <c r="V261" s="106"/>
      <c r="W261" s="103"/>
      <c r="X261" s="27"/>
      <c r="Y261" s="27"/>
      <c r="Z261" s="41"/>
      <c r="AA261" s="41"/>
      <c r="AD261" s="68"/>
      <c r="AE261" s="68">
        <f>IF(O261="","",IF(O261&gt;Q261,1,0))</f>
      </c>
      <c r="AF261" s="68">
        <f>IF(Q261="","",IF(O261&lt;Q261,1,0))</f>
      </c>
      <c r="AG261" s="68"/>
      <c r="AH261" s="68"/>
      <c r="AI261" s="68"/>
      <c r="AJ261" s="68"/>
    </row>
    <row r="262" spans="2:36" s="10" customFormat="1" ht="15" customHeight="1">
      <c r="B262" s="96" t="s">
        <v>97</v>
      </c>
      <c r="C262" s="73" t="s">
        <v>213</v>
      </c>
      <c r="D262" s="37" t="str">
        <f>IF(E262="","",IF(D263&gt;H263,"○","×"))</f>
        <v>×</v>
      </c>
      <c r="E262" s="30">
        <f>IF(Q256="","",Q256)</f>
        <v>16</v>
      </c>
      <c r="F262" s="29" t="s">
        <v>36</v>
      </c>
      <c r="G262" s="30">
        <f>IF(O256="","",O256)</f>
        <v>18</v>
      </c>
      <c r="H262" s="43"/>
      <c r="I262" s="37" t="str">
        <f>IF(J262="","",IF(I263&gt;M263,"○","×"))</f>
        <v>×</v>
      </c>
      <c r="J262" s="30">
        <f>IF(Q259="","",Q259)</f>
        <v>5</v>
      </c>
      <c r="K262" s="21" t="s">
        <v>36</v>
      </c>
      <c r="L262" s="30">
        <f>IF(O259="","",O259)</f>
        <v>15</v>
      </c>
      <c r="M262" s="43"/>
      <c r="N262" s="111"/>
      <c r="O262" s="112"/>
      <c r="P262" s="112"/>
      <c r="Q262" s="112"/>
      <c r="R262" s="113"/>
      <c r="S262" s="104">
        <f>IF(D262="","",COUNTIF(D262:M262,"○"))</f>
        <v>0</v>
      </c>
      <c r="T262" s="98" t="s">
        <v>22</v>
      </c>
      <c r="U262" s="101">
        <f>IF(D262="","",COUNTIF(D262:M262,"×"))</f>
        <v>2</v>
      </c>
      <c r="V262" s="104">
        <f>IF(AD263="","",RANK(AD263,AD256:AD264))</f>
        <v>3</v>
      </c>
      <c r="W262" s="101"/>
      <c r="X262" s="27"/>
      <c r="Y262" s="27"/>
      <c r="Z262" s="41"/>
      <c r="AA262" s="41"/>
      <c r="AD262" s="68"/>
      <c r="AE262" s="68"/>
      <c r="AF262" s="68"/>
      <c r="AG262" s="68"/>
      <c r="AH262" s="68"/>
      <c r="AI262" s="68"/>
      <c r="AJ262" s="68"/>
    </row>
    <row r="263" spans="2:36" s="10" customFormat="1" ht="15" customHeight="1">
      <c r="B263" s="96"/>
      <c r="C263" s="74"/>
      <c r="D263" s="107">
        <f>R257</f>
        <v>1</v>
      </c>
      <c r="E263" s="27">
        <f>IF(Q257="","",Q257)</f>
        <v>15</v>
      </c>
      <c r="F263" s="21" t="s">
        <v>36</v>
      </c>
      <c r="G263" s="27">
        <f>IF(O257="","",O257)</f>
        <v>8</v>
      </c>
      <c r="H263" s="109">
        <f>N257</f>
        <v>2</v>
      </c>
      <c r="I263" s="107">
        <f>R260</f>
        <v>0</v>
      </c>
      <c r="J263" s="27">
        <f>IF(Q260="","",Q260)</f>
        <v>6</v>
      </c>
      <c r="K263" s="21" t="s">
        <v>36</v>
      </c>
      <c r="L263" s="39">
        <f>IF(O260="","",O260)</f>
        <v>15</v>
      </c>
      <c r="M263" s="109">
        <f>N260</f>
        <v>2</v>
      </c>
      <c r="N263" s="114"/>
      <c r="O263" s="115"/>
      <c r="P263" s="115"/>
      <c r="Q263" s="115"/>
      <c r="R263" s="116"/>
      <c r="S263" s="105"/>
      <c r="T263" s="99"/>
      <c r="U263" s="102"/>
      <c r="V263" s="105"/>
      <c r="W263" s="102"/>
      <c r="X263" s="27"/>
      <c r="Y263" s="27"/>
      <c r="Z263" s="41"/>
      <c r="AA263" s="41"/>
      <c r="AD263" s="69">
        <f>IF(S262="","",S262*1000+(D263+I263)*100+((D263+I263)-(H263+M263))*10+((SUM(E262:E264)+SUM(J262:J264))-(SUM(G262:G264)+SUM(L262:L264))))</f>
        <v>53</v>
      </c>
      <c r="AE263" s="68"/>
      <c r="AF263" s="68"/>
      <c r="AG263" s="68"/>
      <c r="AH263" s="68"/>
      <c r="AI263" s="68"/>
      <c r="AJ263" s="68"/>
    </row>
    <row r="264" spans="2:36" s="10" customFormat="1" ht="15" customHeight="1">
      <c r="B264" s="97"/>
      <c r="C264" s="75"/>
      <c r="D264" s="108"/>
      <c r="E264" s="31">
        <f>IF(Q258="","",Q258)</f>
        <v>12</v>
      </c>
      <c r="F264" s="25" t="s">
        <v>36</v>
      </c>
      <c r="G264" s="31">
        <f>IF(O258="","",O258)</f>
        <v>15</v>
      </c>
      <c r="H264" s="110"/>
      <c r="I264" s="108"/>
      <c r="J264" s="31">
        <f>IF(Q261="","",Q261)</f>
      </c>
      <c r="K264" s="21" t="s">
        <v>36</v>
      </c>
      <c r="L264" s="40">
        <f>IF(O261="","",O261)</f>
      </c>
      <c r="M264" s="110"/>
      <c r="N264" s="117"/>
      <c r="O264" s="118"/>
      <c r="P264" s="118"/>
      <c r="Q264" s="118"/>
      <c r="R264" s="119"/>
      <c r="S264" s="106"/>
      <c r="T264" s="100"/>
      <c r="U264" s="103"/>
      <c r="V264" s="106"/>
      <c r="W264" s="103"/>
      <c r="X264" s="27"/>
      <c r="Y264" s="27"/>
      <c r="Z264" s="41"/>
      <c r="AA264" s="41"/>
      <c r="AD264" s="68"/>
      <c r="AE264" s="68"/>
      <c r="AF264" s="68"/>
      <c r="AG264" s="68"/>
      <c r="AH264" s="68"/>
      <c r="AI264" s="68"/>
      <c r="AJ264" s="68"/>
    </row>
    <row r="265" spans="2:36" s="32" customFormat="1" ht="15" customHeight="1">
      <c r="B265" s="45"/>
      <c r="C265" s="45"/>
      <c r="E265" s="35"/>
      <c r="F265" s="35"/>
      <c r="G265" s="35"/>
      <c r="J265" s="35"/>
      <c r="K265" s="35"/>
      <c r="L265" s="35"/>
      <c r="O265" s="35"/>
      <c r="P265" s="35"/>
      <c r="Q265" s="35"/>
      <c r="R265" s="35"/>
      <c r="AD265" s="68"/>
      <c r="AE265" s="68"/>
      <c r="AF265" s="68"/>
      <c r="AG265" s="68"/>
      <c r="AH265" s="68"/>
      <c r="AI265" s="68"/>
      <c r="AJ265" s="68"/>
    </row>
    <row r="266" spans="2:36" s="10" customFormat="1" ht="15" customHeight="1">
      <c r="B266" s="44" t="s">
        <v>85</v>
      </c>
      <c r="C266" s="17"/>
      <c r="D266" s="92" t="s">
        <v>220</v>
      </c>
      <c r="E266" s="93"/>
      <c r="F266" s="93"/>
      <c r="G266" s="93"/>
      <c r="H266" s="94"/>
      <c r="I266" s="92" t="s">
        <v>118</v>
      </c>
      <c r="J266" s="93"/>
      <c r="K266" s="93"/>
      <c r="L266" s="93"/>
      <c r="M266" s="94"/>
      <c r="N266" s="92" t="s">
        <v>221</v>
      </c>
      <c r="O266" s="93"/>
      <c r="P266" s="93"/>
      <c r="Q266" s="93"/>
      <c r="R266" s="94"/>
      <c r="S266" s="18"/>
      <c r="T266" s="36" t="s">
        <v>18</v>
      </c>
      <c r="U266" s="36"/>
      <c r="V266" s="92" t="s">
        <v>19</v>
      </c>
      <c r="W266" s="94"/>
      <c r="AA266" s="23"/>
      <c r="AD266" s="68"/>
      <c r="AE266" s="68"/>
      <c r="AF266" s="68"/>
      <c r="AG266" s="68"/>
      <c r="AH266" s="68"/>
      <c r="AI266" s="68"/>
      <c r="AJ266" s="68"/>
    </row>
    <row r="267" spans="2:36" s="10" customFormat="1" ht="15" customHeight="1">
      <c r="B267" s="95" t="s">
        <v>116</v>
      </c>
      <c r="C267" s="73" t="s">
        <v>219</v>
      </c>
      <c r="D267" s="111"/>
      <c r="E267" s="112"/>
      <c r="F267" s="112"/>
      <c r="G267" s="112"/>
      <c r="H267" s="113"/>
      <c r="I267" s="37" t="str">
        <f>IF(I268="","",IF(I268&gt;M268,"○","×"))</f>
        <v>×</v>
      </c>
      <c r="J267" s="30">
        <v>3</v>
      </c>
      <c r="K267" s="21" t="s">
        <v>36</v>
      </c>
      <c r="L267" s="30">
        <v>15</v>
      </c>
      <c r="M267" s="38"/>
      <c r="N267" s="19" t="str">
        <f>IF(N268="","",IF(N268&gt;R268,"○","×"))</f>
        <v>×</v>
      </c>
      <c r="O267" s="30">
        <v>4</v>
      </c>
      <c r="P267" s="21" t="s">
        <v>36</v>
      </c>
      <c r="Q267" s="30">
        <v>15</v>
      </c>
      <c r="R267" s="38"/>
      <c r="S267" s="104">
        <f>IF(I267="","",COUNTIF(I267:R267,"○"))</f>
        <v>0</v>
      </c>
      <c r="T267" s="98" t="s">
        <v>22</v>
      </c>
      <c r="U267" s="101">
        <f>IF(I267="","",COUNTIF(I267:R267,"×"))</f>
        <v>2</v>
      </c>
      <c r="V267" s="104">
        <f>IF(AD268="","",RANK(AD268,AD267:AD275))</f>
        <v>3</v>
      </c>
      <c r="W267" s="101"/>
      <c r="X267" s="27"/>
      <c r="Y267" s="27"/>
      <c r="Z267" s="23"/>
      <c r="AA267" s="23"/>
      <c r="AD267" s="68"/>
      <c r="AE267" s="68">
        <f>IF(J267="","",IF(J267&gt;L267,1,0))</f>
        <v>0</v>
      </c>
      <c r="AF267" s="68">
        <f>IF(L267="","",IF(J267&lt;L267,1,0))</f>
        <v>1</v>
      </c>
      <c r="AG267" s="68">
        <f>IF(O267="","",IF(O267&gt;Q267,1,0))</f>
        <v>0</v>
      </c>
      <c r="AH267" s="68">
        <f>IF(Q267="","",IF(O267&lt;Q267,1,0))</f>
        <v>1</v>
      </c>
      <c r="AI267" s="68"/>
      <c r="AJ267" s="68"/>
    </row>
    <row r="268" spans="2:36" s="10" customFormat="1" ht="15" customHeight="1">
      <c r="B268" s="96"/>
      <c r="C268" s="74"/>
      <c r="D268" s="114"/>
      <c r="E268" s="115"/>
      <c r="F268" s="115"/>
      <c r="G268" s="115"/>
      <c r="H268" s="116"/>
      <c r="I268" s="107">
        <f>IF(J267="","",SUM(AE267:AE269))</f>
        <v>0</v>
      </c>
      <c r="J268" s="27">
        <v>6</v>
      </c>
      <c r="K268" s="21" t="s">
        <v>36</v>
      </c>
      <c r="L268" s="27">
        <v>15</v>
      </c>
      <c r="M268" s="109">
        <f>IF(L267="","",SUM(AF267:AF269))</f>
        <v>2</v>
      </c>
      <c r="N268" s="107">
        <f>IF(O267="","",SUM(AG267:AG269))</f>
        <v>0</v>
      </c>
      <c r="O268" s="39">
        <v>10</v>
      </c>
      <c r="P268" s="21" t="s">
        <v>36</v>
      </c>
      <c r="Q268" s="39">
        <v>15</v>
      </c>
      <c r="R268" s="109">
        <f>IF(Q267="","",SUM(AH267:AH269))</f>
        <v>2</v>
      </c>
      <c r="S268" s="105"/>
      <c r="T268" s="99"/>
      <c r="U268" s="102"/>
      <c r="V268" s="105"/>
      <c r="W268" s="102"/>
      <c r="X268" s="27"/>
      <c r="Y268" s="27"/>
      <c r="Z268" s="23"/>
      <c r="AA268" s="23"/>
      <c r="AD268" s="69">
        <f>IF(S267="","",S267*1000+(I268+N268)*100+((I268+N268)-(M268+R268))*10+((SUM(J267:J269)+SUM(O267:O269))-(SUM(L267:L269)+SUM(Q267:Q269))))</f>
        <v>-77</v>
      </c>
      <c r="AE268" s="68">
        <f>IF(J268="","",IF(J268&gt;L268,1,0))</f>
        <v>0</v>
      </c>
      <c r="AF268" s="68">
        <f>IF(L268="","",IF(J268&lt;L268,1,0))</f>
        <v>1</v>
      </c>
      <c r="AG268" s="68">
        <f>IF(O268="","",IF(O268&gt;Q268,1,0))</f>
        <v>0</v>
      </c>
      <c r="AH268" s="68">
        <f>IF(Q268="","",IF(O268&lt;Q268,1,0))</f>
        <v>1</v>
      </c>
      <c r="AI268" s="68"/>
      <c r="AJ268" s="68"/>
    </row>
    <row r="269" spans="2:36" s="10" customFormat="1" ht="15" customHeight="1">
      <c r="B269" s="97"/>
      <c r="C269" s="75"/>
      <c r="D269" s="117"/>
      <c r="E269" s="118"/>
      <c r="F269" s="118"/>
      <c r="G269" s="118"/>
      <c r="H269" s="119"/>
      <c r="I269" s="108"/>
      <c r="J269" s="31"/>
      <c r="K269" s="21" t="s">
        <v>36</v>
      </c>
      <c r="L269" s="31"/>
      <c r="M269" s="110"/>
      <c r="N269" s="108"/>
      <c r="O269" s="40"/>
      <c r="P269" s="21" t="s">
        <v>36</v>
      </c>
      <c r="Q269" s="40"/>
      <c r="R269" s="110"/>
      <c r="S269" s="106"/>
      <c r="T269" s="100"/>
      <c r="U269" s="103"/>
      <c r="V269" s="106"/>
      <c r="W269" s="103"/>
      <c r="X269" s="27"/>
      <c r="Y269" s="27"/>
      <c r="Z269" s="41"/>
      <c r="AA269" s="41"/>
      <c r="AD269" s="68"/>
      <c r="AE269" s="68">
        <f>IF(J269="","",IF(J269&gt;L269,1,0))</f>
      </c>
      <c r="AF269" s="68">
        <f>IF(L269="","",IF(J269&lt;L269,1,0))</f>
      </c>
      <c r="AG269" s="68">
        <f>IF(O269="","",IF(O269&gt;Q269,1,0))</f>
      </c>
      <c r="AH269" s="68">
        <f>IF(Q269="","",IF(O269&lt;Q269,1,0))</f>
      </c>
      <c r="AI269" s="68"/>
      <c r="AJ269" s="68"/>
    </row>
    <row r="270" spans="2:36" s="10" customFormat="1" ht="15" customHeight="1">
      <c r="B270" s="95" t="s">
        <v>96</v>
      </c>
      <c r="C270" s="73" t="s">
        <v>218</v>
      </c>
      <c r="D270" s="37" t="str">
        <f>IF(E270="","",IF(D271&gt;H271,"○","×"))</f>
        <v>○</v>
      </c>
      <c r="E270" s="30">
        <f>IF(L267="","",L267)</f>
        <v>15</v>
      </c>
      <c r="F270" s="29" t="s">
        <v>36</v>
      </c>
      <c r="G270" s="30">
        <f>IF(J267="","",J267)</f>
        <v>3</v>
      </c>
      <c r="H270" s="42"/>
      <c r="I270" s="111"/>
      <c r="J270" s="112"/>
      <c r="K270" s="112"/>
      <c r="L270" s="112"/>
      <c r="M270" s="113"/>
      <c r="N270" s="37" t="str">
        <f>IF(O270="","",IF(N271&gt;R271,"○","×"))</f>
        <v>○</v>
      </c>
      <c r="O270" s="30">
        <v>15</v>
      </c>
      <c r="P270" s="29" t="s">
        <v>36</v>
      </c>
      <c r="Q270" s="30">
        <v>6</v>
      </c>
      <c r="R270" s="43"/>
      <c r="S270" s="104">
        <f>IF(D270="","",COUNTIF(D270:R272,"○"))</f>
        <v>2</v>
      </c>
      <c r="T270" s="98" t="s">
        <v>22</v>
      </c>
      <c r="U270" s="101">
        <f>IF(D270="","",COUNTIF(D270:R272,"×"))</f>
        <v>0</v>
      </c>
      <c r="V270" s="104">
        <f>IF(AD271="","",RANK(AD271,AD267:AD275))</f>
        <v>1</v>
      </c>
      <c r="W270" s="101"/>
      <c r="X270" s="27"/>
      <c r="Y270" s="27"/>
      <c r="Z270" s="41"/>
      <c r="AA270" s="41"/>
      <c r="AD270" s="68"/>
      <c r="AE270" s="68">
        <f>IF(O270="","",IF(O270&gt;Q270,1,0))</f>
        <v>1</v>
      </c>
      <c r="AF270" s="68">
        <f>IF(Q270="","",IF(O270&lt;Q270,1,0))</f>
        <v>0</v>
      </c>
      <c r="AG270" s="68"/>
      <c r="AH270" s="68"/>
      <c r="AI270" s="68"/>
      <c r="AJ270" s="68"/>
    </row>
    <row r="271" spans="2:36" s="10" customFormat="1" ht="15" customHeight="1">
      <c r="B271" s="96"/>
      <c r="C271" s="74"/>
      <c r="D271" s="107">
        <f>M268</f>
        <v>2</v>
      </c>
      <c r="E271" s="27">
        <f>IF(L268="","",L268)</f>
        <v>15</v>
      </c>
      <c r="F271" s="21" t="s">
        <v>24</v>
      </c>
      <c r="G271" s="27">
        <f>IF(J268="","",J268)</f>
        <v>6</v>
      </c>
      <c r="H271" s="109">
        <f>I268</f>
        <v>0</v>
      </c>
      <c r="I271" s="114"/>
      <c r="J271" s="115"/>
      <c r="K271" s="115"/>
      <c r="L271" s="115"/>
      <c r="M271" s="116"/>
      <c r="N271" s="107">
        <f>IF(O270="","",SUM(AE270:AE272))</f>
        <v>2</v>
      </c>
      <c r="O271" s="27">
        <v>15</v>
      </c>
      <c r="P271" s="21" t="s">
        <v>26</v>
      </c>
      <c r="Q271" s="27">
        <v>10</v>
      </c>
      <c r="R271" s="109">
        <f>IF(Q270="","",SUM(AF270:AF272))</f>
        <v>0</v>
      </c>
      <c r="S271" s="105"/>
      <c r="T271" s="99"/>
      <c r="U271" s="102"/>
      <c r="V271" s="105"/>
      <c r="W271" s="102"/>
      <c r="X271" s="27"/>
      <c r="Y271" s="27"/>
      <c r="Z271" s="41"/>
      <c r="AA271" s="41"/>
      <c r="AD271" s="69">
        <f>IF(S270="","",S270*1000+(D271+N271)*100+((D271+N271)-(H271+R271))*10+((SUM(E270:E272)+SUM(O270:O272))-(SUM(G270:G272)+SUM(Q270:Q272))))</f>
        <v>2475</v>
      </c>
      <c r="AE271" s="68">
        <f>IF(O271="","",IF(O271&gt;Q271,1,0))</f>
        <v>1</v>
      </c>
      <c r="AF271" s="68">
        <f>IF(Q271="","",IF(O271&lt;Q271,1,0))</f>
        <v>0</v>
      </c>
      <c r="AG271" s="68"/>
      <c r="AH271" s="68"/>
      <c r="AI271" s="68"/>
      <c r="AJ271" s="68"/>
    </row>
    <row r="272" spans="2:36" s="10" customFormat="1" ht="15" customHeight="1">
      <c r="B272" s="97"/>
      <c r="C272" s="75"/>
      <c r="D272" s="108"/>
      <c r="E272" s="31">
        <f>IF(L269="","",L269)</f>
      </c>
      <c r="F272" s="25" t="s">
        <v>36</v>
      </c>
      <c r="G272" s="31">
        <f>IF(J269="","",J269)</f>
      </c>
      <c r="H272" s="110"/>
      <c r="I272" s="117"/>
      <c r="J272" s="118"/>
      <c r="K272" s="118"/>
      <c r="L272" s="118"/>
      <c r="M272" s="119"/>
      <c r="N272" s="108"/>
      <c r="O272" s="31"/>
      <c r="P272" s="21" t="s">
        <v>36</v>
      </c>
      <c r="Q272" s="31"/>
      <c r="R272" s="110"/>
      <c r="S272" s="106"/>
      <c r="T272" s="100"/>
      <c r="U272" s="103"/>
      <c r="V272" s="106"/>
      <c r="W272" s="103"/>
      <c r="X272" s="27"/>
      <c r="Y272" s="27"/>
      <c r="Z272" s="41"/>
      <c r="AA272" s="41"/>
      <c r="AD272" s="68"/>
      <c r="AE272" s="68">
        <f>IF(O272="","",IF(O272&gt;Q272,1,0))</f>
      </c>
      <c r="AF272" s="68">
        <f>IF(Q272="","",IF(O272&lt;Q272,1,0))</f>
      </c>
      <c r="AG272" s="68"/>
      <c r="AH272" s="68"/>
      <c r="AI272" s="68"/>
      <c r="AJ272" s="68"/>
    </row>
    <row r="273" spans="2:36" s="10" customFormat="1" ht="15" customHeight="1">
      <c r="B273" s="96" t="s">
        <v>125</v>
      </c>
      <c r="C273" s="73" t="s">
        <v>217</v>
      </c>
      <c r="D273" s="37" t="str">
        <f>IF(E273="","",IF(D274&gt;H274,"○","×"))</f>
        <v>○</v>
      </c>
      <c r="E273" s="30">
        <f>IF(Q267="","",Q267)</f>
        <v>15</v>
      </c>
      <c r="F273" s="29" t="s">
        <v>36</v>
      </c>
      <c r="G273" s="30">
        <f>IF(O267="","",O267)</f>
        <v>4</v>
      </c>
      <c r="H273" s="43"/>
      <c r="I273" s="37" t="str">
        <f>IF(J273="","",IF(I274&gt;M274,"○","×"))</f>
        <v>×</v>
      </c>
      <c r="J273" s="30">
        <f>IF(Q270="","",Q270)</f>
        <v>6</v>
      </c>
      <c r="K273" s="21" t="s">
        <v>36</v>
      </c>
      <c r="L273" s="30">
        <f>IF(O270="","",O270)</f>
        <v>15</v>
      </c>
      <c r="M273" s="43"/>
      <c r="N273" s="111"/>
      <c r="O273" s="112"/>
      <c r="P273" s="112"/>
      <c r="Q273" s="112"/>
      <c r="R273" s="113"/>
      <c r="S273" s="104">
        <f>IF(D273="","",COUNTIF(D273:M273,"○"))</f>
        <v>1</v>
      </c>
      <c r="T273" s="98" t="s">
        <v>22</v>
      </c>
      <c r="U273" s="101">
        <f>IF(D273="","",COUNTIF(D273:M273,"×"))</f>
        <v>1</v>
      </c>
      <c r="V273" s="104">
        <f>IF(AD274="","",RANK(AD274,AD267:AD275))</f>
        <v>2</v>
      </c>
      <c r="W273" s="101"/>
      <c r="X273" s="27"/>
      <c r="Y273" s="27"/>
      <c r="Z273" s="41"/>
      <c r="AA273" s="41"/>
      <c r="AD273" s="68"/>
      <c r="AE273" s="68"/>
      <c r="AF273" s="68"/>
      <c r="AG273" s="68"/>
      <c r="AH273" s="68"/>
      <c r="AI273" s="68"/>
      <c r="AJ273" s="68"/>
    </row>
    <row r="274" spans="2:36" s="10" customFormat="1" ht="15" customHeight="1">
      <c r="B274" s="96"/>
      <c r="C274" s="74"/>
      <c r="D274" s="107">
        <f>R268</f>
        <v>2</v>
      </c>
      <c r="E274" s="27">
        <f>IF(Q268="","",Q268)</f>
        <v>15</v>
      </c>
      <c r="F274" s="21" t="s">
        <v>36</v>
      </c>
      <c r="G274" s="27">
        <f>IF(O268="","",O268)</f>
        <v>10</v>
      </c>
      <c r="H274" s="109">
        <f>N268</f>
        <v>0</v>
      </c>
      <c r="I274" s="107">
        <f>R271</f>
        <v>0</v>
      </c>
      <c r="J274" s="27">
        <f>IF(Q271="","",Q271)</f>
        <v>10</v>
      </c>
      <c r="K274" s="21" t="s">
        <v>36</v>
      </c>
      <c r="L274" s="39">
        <f>IF(O271="","",O271)</f>
        <v>15</v>
      </c>
      <c r="M274" s="109">
        <f>N271</f>
        <v>2</v>
      </c>
      <c r="N274" s="114"/>
      <c r="O274" s="115"/>
      <c r="P274" s="115"/>
      <c r="Q274" s="115"/>
      <c r="R274" s="116"/>
      <c r="S274" s="105"/>
      <c r="T274" s="99"/>
      <c r="U274" s="102"/>
      <c r="V274" s="105"/>
      <c r="W274" s="102"/>
      <c r="X274" s="27"/>
      <c r="Y274" s="27"/>
      <c r="Z274" s="41"/>
      <c r="AA274" s="41"/>
      <c r="AD274" s="69">
        <f>IF(S273="","",S273*1000+(D274+I274)*100+((D274+I274)-(H274+M274))*10+((SUM(E273:E275)+SUM(J273:J275))-(SUM(G273:G275)+SUM(L273:L275))))</f>
        <v>1202</v>
      </c>
      <c r="AE274" s="68"/>
      <c r="AF274" s="68"/>
      <c r="AG274" s="68"/>
      <c r="AH274" s="68"/>
      <c r="AI274" s="68"/>
      <c r="AJ274" s="68"/>
    </row>
    <row r="275" spans="2:36" s="10" customFormat="1" ht="15" customHeight="1">
      <c r="B275" s="97"/>
      <c r="C275" s="75"/>
      <c r="D275" s="108"/>
      <c r="E275" s="31">
        <f>IF(Q269="","",Q269)</f>
      </c>
      <c r="F275" s="25" t="s">
        <v>36</v>
      </c>
      <c r="G275" s="31">
        <f>IF(O269="","",O269)</f>
      </c>
      <c r="H275" s="110"/>
      <c r="I275" s="108"/>
      <c r="J275" s="31">
        <f>IF(Q272="","",Q272)</f>
      </c>
      <c r="K275" s="21" t="s">
        <v>36</v>
      </c>
      <c r="L275" s="40">
        <f>IF(O272="","",O272)</f>
      </c>
      <c r="M275" s="110"/>
      <c r="N275" s="117"/>
      <c r="O275" s="118"/>
      <c r="P275" s="118"/>
      <c r="Q275" s="118"/>
      <c r="R275" s="119"/>
      <c r="S275" s="106"/>
      <c r="T275" s="100"/>
      <c r="U275" s="103"/>
      <c r="V275" s="106"/>
      <c r="W275" s="103"/>
      <c r="X275" s="27"/>
      <c r="Y275" s="27"/>
      <c r="Z275" s="41"/>
      <c r="AA275" s="41"/>
      <c r="AD275" s="68"/>
      <c r="AE275" s="68"/>
      <c r="AF275" s="68"/>
      <c r="AG275" s="68"/>
      <c r="AH275" s="68"/>
      <c r="AI275" s="68"/>
      <c r="AJ275" s="68"/>
    </row>
    <row r="276" spans="2:36" s="32" customFormat="1" ht="15" customHeight="1">
      <c r="B276" s="45"/>
      <c r="C276" s="45"/>
      <c r="K276" s="46"/>
      <c r="AD276" s="68"/>
      <c r="AE276" s="68"/>
      <c r="AF276" s="68"/>
      <c r="AG276" s="68"/>
      <c r="AH276" s="68"/>
      <c r="AI276" s="68"/>
      <c r="AJ276" s="68"/>
    </row>
    <row r="277" spans="2:36" s="10" customFormat="1" ht="15" customHeight="1">
      <c r="B277" s="44" t="s">
        <v>84</v>
      </c>
      <c r="C277" s="17"/>
      <c r="D277" s="92" t="s">
        <v>122</v>
      </c>
      <c r="E277" s="93"/>
      <c r="F277" s="93"/>
      <c r="G277" s="93"/>
      <c r="H277" s="94"/>
      <c r="I277" s="92" t="s">
        <v>225</v>
      </c>
      <c r="J277" s="93"/>
      <c r="K277" s="93"/>
      <c r="L277" s="93"/>
      <c r="M277" s="94"/>
      <c r="N277" s="92" t="s">
        <v>226</v>
      </c>
      <c r="O277" s="93"/>
      <c r="P277" s="93"/>
      <c r="Q277" s="93"/>
      <c r="R277" s="94"/>
      <c r="S277" s="18"/>
      <c r="T277" s="36" t="s">
        <v>18</v>
      </c>
      <c r="U277" s="36"/>
      <c r="V277" s="92" t="s">
        <v>19</v>
      </c>
      <c r="W277" s="94"/>
      <c r="AA277" s="23"/>
      <c r="AD277" s="68"/>
      <c r="AE277" s="68"/>
      <c r="AF277" s="68"/>
      <c r="AG277" s="68"/>
      <c r="AH277" s="68"/>
      <c r="AI277" s="68"/>
      <c r="AJ277" s="68"/>
    </row>
    <row r="278" spans="2:36" s="10" customFormat="1" ht="15" customHeight="1">
      <c r="B278" s="95" t="s">
        <v>116</v>
      </c>
      <c r="C278" s="73" t="s">
        <v>224</v>
      </c>
      <c r="D278" s="111"/>
      <c r="E278" s="112"/>
      <c r="F278" s="112"/>
      <c r="G278" s="112"/>
      <c r="H278" s="113"/>
      <c r="I278" s="37" t="str">
        <f>IF(I279="","",IF(I279&gt;M279,"○","×"))</f>
        <v>×</v>
      </c>
      <c r="J278" s="30">
        <v>11</v>
      </c>
      <c r="K278" s="21" t="s">
        <v>36</v>
      </c>
      <c r="L278" s="30">
        <v>15</v>
      </c>
      <c r="M278" s="38"/>
      <c r="N278" s="19" t="str">
        <f>IF(N279="","",IF(N279&gt;R279,"○","×"))</f>
        <v>×</v>
      </c>
      <c r="O278" s="30">
        <v>5</v>
      </c>
      <c r="P278" s="21" t="s">
        <v>36</v>
      </c>
      <c r="Q278" s="30">
        <v>15</v>
      </c>
      <c r="R278" s="38"/>
      <c r="S278" s="104">
        <f>IF(I278="","",COUNTIF(I278:R278,"○"))</f>
        <v>0</v>
      </c>
      <c r="T278" s="98" t="s">
        <v>22</v>
      </c>
      <c r="U278" s="101">
        <f>IF(I278="","",COUNTIF(I278:R278,"×"))</f>
        <v>2</v>
      </c>
      <c r="V278" s="104">
        <f>IF(AD279="","",RANK(AD279,AD278:AD286))</f>
        <v>3</v>
      </c>
      <c r="W278" s="101"/>
      <c r="X278" s="27"/>
      <c r="Y278" s="27"/>
      <c r="Z278" s="23"/>
      <c r="AA278" s="23"/>
      <c r="AD278" s="68"/>
      <c r="AE278" s="68">
        <f>IF(J278="","",IF(J278&gt;L278,1,0))</f>
        <v>0</v>
      </c>
      <c r="AF278" s="68">
        <f>IF(L278="","",IF(J278&lt;L278,1,0))</f>
        <v>1</v>
      </c>
      <c r="AG278" s="68">
        <f>IF(O278="","",IF(O278&gt;Q278,1,0))</f>
        <v>0</v>
      </c>
      <c r="AH278" s="68">
        <f>IF(Q278="","",IF(O278&lt;Q278,1,0))</f>
        <v>1</v>
      </c>
      <c r="AI278" s="68"/>
      <c r="AJ278" s="68"/>
    </row>
    <row r="279" spans="2:36" s="10" customFormat="1" ht="15" customHeight="1">
      <c r="B279" s="96"/>
      <c r="C279" s="74"/>
      <c r="D279" s="114"/>
      <c r="E279" s="115"/>
      <c r="F279" s="115"/>
      <c r="G279" s="115"/>
      <c r="H279" s="116"/>
      <c r="I279" s="107">
        <f>IF(J278="","",SUM(AE278:AE280))</f>
        <v>1</v>
      </c>
      <c r="J279" s="27">
        <v>15</v>
      </c>
      <c r="K279" s="21" t="s">
        <v>36</v>
      </c>
      <c r="L279" s="27">
        <v>11</v>
      </c>
      <c r="M279" s="109">
        <f>IF(L278="","",SUM(AF278:AF280))</f>
        <v>2</v>
      </c>
      <c r="N279" s="107">
        <f>IF(O278="","",SUM(AG278:AG280))</f>
        <v>0</v>
      </c>
      <c r="O279" s="39">
        <v>8</v>
      </c>
      <c r="P279" s="21" t="s">
        <v>36</v>
      </c>
      <c r="Q279" s="39">
        <v>15</v>
      </c>
      <c r="R279" s="109">
        <f>IF(Q278="","",SUM(AH278:AH280))</f>
        <v>2</v>
      </c>
      <c r="S279" s="105"/>
      <c r="T279" s="99"/>
      <c r="U279" s="102"/>
      <c r="V279" s="105"/>
      <c r="W279" s="102"/>
      <c r="X279" s="27"/>
      <c r="Y279" s="27"/>
      <c r="Z279" s="23"/>
      <c r="AA279" s="23"/>
      <c r="AD279" s="69">
        <f>IF(S278="","",S278*1000+(I279+N279)*100+((I279+N279)-(M279+R279))*10+((SUM(J278:J280)+SUM(O278:O280))-(SUM(L278:L280)+SUM(Q278:Q280))))</f>
        <v>45</v>
      </c>
      <c r="AE279" s="68">
        <f>IF(J279="","",IF(J279&gt;L279,1,0))</f>
        <v>1</v>
      </c>
      <c r="AF279" s="68">
        <f>IF(L279="","",IF(J279&lt;L279,1,0))</f>
        <v>0</v>
      </c>
      <c r="AG279" s="68">
        <f>IF(O279="","",IF(O279&gt;Q279,1,0))</f>
        <v>0</v>
      </c>
      <c r="AH279" s="68">
        <f>IF(Q279="","",IF(O279&lt;Q279,1,0))</f>
        <v>1</v>
      </c>
      <c r="AI279" s="68"/>
      <c r="AJ279" s="68"/>
    </row>
    <row r="280" spans="2:36" s="10" customFormat="1" ht="15" customHeight="1">
      <c r="B280" s="97"/>
      <c r="C280" s="75"/>
      <c r="D280" s="117"/>
      <c r="E280" s="118"/>
      <c r="F280" s="118"/>
      <c r="G280" s="118"/>
      <c r="H280" s="119"/>
      <c r="I280" s="108"/>
      <c r="J280" s="31">
        <v>7</v>
      </c>
      <c r="K280" s="21" t="s">
        <v>36</v>
      </c>
      <c r="L280" s="31">
        <v>15</v>
      </c>
      <c r="M280" s="110"/>
      <c r="N280" s="108"/>
      <c r="O280" s="40"/>
      <c r="P280" s="21" t="s">
        <v>36</v>
      </c>
      <c r="Q280" s="40"/>
      <c r="R280" s="110"/>
      <c r="S280" s="106"/>
      <c r="T280" s="100"/>
      <c r="U280" s="103"/>
      <c r="V280" s="106"/>
      <c r="W280" s="103"/>
      <c r="X280" s="27"/>
      <c r="Y280" s="27"/>
      <c r="Z280" s="41"/>
      <c r="AA280" s="41"/>
      <c r="AD280" s="68"/>
      <c r="AE280" s="68">
        <f>IF(J280="","",IF(J280&gt;L280,1,0))</f>
        <v>0</v>
      </c>
      <c r="AF280" s="68">
        <f>IF(L280="","",IF(J280&lt;L280,1,0))</f>
        <v>1</v>
      </c>
      <c r="AG280" s="68">
        <f>IF(O280="","",IF(O280&gt;Q280,1,0))</f>
      </c>
      <c r="AH280" s="68">
        <f>IF(Q280="","",IF(O280&lt;Q280,1,0))</f>
      </c>
      <c r="AI280" s="68"/>
      <c r="AJ280" s="68"/>
    </row>
    <row r="281" spans="2:36" s="10" customFormat="1" ht="15" customHeight="1">
      <c r="B281" s="95" t="s">
        <v>103</v>
      </c>
      <c r="C281" s="73" t="s">
        <v>223</v>
      </c>
      <c r="D281" s="37" t="str">
        <f>IF(E281="","",IF(D282&gt;H282,"○","×"))</f>
        <v>○</v>
      </c>
      <c r="E281" s="30">
        <f>IF(L278="","",L278)</f>
        <v>15</v>
      </c>
      <c r="F281" s="29" t="s">
        <v>36</v>
      </c>
      <c r="G281" s="30">
        <f>IF(J278="","",J278)</f>
        <v>11</v>
      </c>
      <c r="H281" s="42"/>
      <c r="I281" s="111"/>
      <c r="J281" s="112"/>
      <c r="K281" s="112"/>
      <c r="L281" s="112"/>
      <c r="M281" s="113"/>
      <c r="N281" s="37" t="str">
        <f>IF(O281="","",IF(N282&gt;R282,"○","×"))</f>
        <v>×</v>
      </c>
      <c r="O281" s="30">
        <v>4</v>
      </c>
      <c r="P281" s="29" t="s">
        <v>36</v>
      </c>
      <c r="Q281" s="30">
        <v>15</v>
      </c>
      <c r="R281" s="43"/>
      <c r="S281" s="104">
        <f>IF(D281="","",COUNTIF(D281:R283,"○"))</f>
        <v>1</v>
      </c>
      <c r="T281" s="98" t="s">
        <v>22</v>
      </c>
      <c r="U281" s="101">
        <f>IF(D281="","",COUNTIF(D281:R283,"×"))</f>
        <v>1</v>
      </c>
      <c r="V281" s="104">
        <f>IF(AD282="","",RANK(AD282,AD278:AD286))</f>
        <v>2</v>
      </c>
      <c r="W281" s="101"/>
      <c r="X281" s="27"/>
      <c r="Y281" s="27"/>
      <c r="Z281" s="41"/>
      <c r="AA281" s="41"/>
      <c r="AD281" s="68"/>
      <c r="AE281" s="68">
        <f>IF(O281="","",IF(O281&gt;Q281,1,0))</f>
        <v>0</v>
      </c>
      <c r="AF281" s="68">
        <f>IF(Q281="","",IF(O281&lt;Q281,1,0))</f>
        <v>1</v>
      </c>
      <c r="AG281" s="68"/>
      <c r="AH281" s="68"/>
      <c r="AI281" s="68"/>
      <c r="AJ281" s="68"/>
    </row>
    <row r="282" spans="2:36" s="10" customFormat="1" ht="15" customHeight="1">
      <c r="B282" s="96"/>
      <c r="C282" s="74"/>
      <c r="D282" s="107">
        <f>M279</f>
        <v>2</v>
      </c>
      <c r="E282" s="27">
        <f>IF(L279="","",L279)</f>
        <v>11</v>
      </c>
      <c r="F282" s="21" t="s">
        <v>36</v>
      </c>
      <c r="G282" s="27">
        <f>IF(J279="","",J279)</f>
        <v>15</v>
      </c>
      <c r="H282" s="109">
        <f>I279</f>
        <v>1</v>
      </c>
      <c r="I282" s="114"/>
      <c r="J282" s="115"/>
      <c r="K282" s="115"/>
      <c r="L282" s="115"/>
      <c r="M282" s="116"/>
      <c r="N282" s="107">
        <f>IF(O281="","",SUM(AE281:AE283))</f>
        <v>0</v>
      </c>
      <c r="O282" s="27">
        <v>0</v>
      </c>
      <c r="P282" s="21" t="s">
        <v>36</v>
      </c>
      <c r="Q282" s="27">
        <v>15</v>
      </c>
      <c r="R282" s="109">
        <f>IF(Q281="","",SUM(AF281:AF283))</f>
        <v>2</v>
      </c>
      <c r="S282" s="105"/>
      <c r="T282" s="99"/>
      <c r="U282" s="102"/>
      <c r="V282" s="105"/>
      <c r="W282" s="102"/>
      <c r="X282" s="27"/>
      <c r="Y282" s="27"/>
      <c r="Z282" s="41"/>
      <c r="AA282" s="41"/>
      <c r="AD282" s="69">
        <f>IF(S281="","",S281*1000+(D282+N282)*100+((D282+N282)-(H282+R282))*10+((SUM(E281:E283)+SUM(O281:O283))-(SUM(G281:G283)+SUM(Q281:Q283))))</f>
        <v>1172</v>
      </c>
      <c r="AE282" s="68">
        <f>IF(O282="","",IF(O282&gt;Q282,1,0))</f>
        <v>0</v>
      </c>
      <c r="AF282" s="68">
        <f>IF(Q282="","",IF(O282&lt;Q282,1,0))</f>
        <v>1</v>
      </c>
      <c r="AG282" s="68"/>
      <c r="AH282" s="68"/>
      <c r="AI282" s="68"/>
      <c r="AJ282" s="68"/>
    </row>
    <row r="283" spans="2:36" s="10" customFormat="1" ht="15" customHeight="1">
      <c r="B283" s="97"/>
      <c r="C283" s="75"/>
      <c r="D283" s="108"/>
      <c r="E283" s="31">
        <f>IF(L280="","",L280)</f>
        <v>15</v>
      </c>
      <c r="F283" s="25" t="s">
        <v>36</v>
      </c>
      <c r="G283" s="31">
        <f>IF(J280="","",J280)</f>
        <v>7</v>
      </c>
      <c r="H283" s="110"/>
      <c r="I283" s="117"/>
      <c r="J283" s="118"/>
      <c r="K283" s="118"/>
      <c r="L283" s="118"/>
      <c r="M283" s="119"/>
      <c r="N283" s="108"/>
      <c r="O283" s="31"/>
      <c r="P283" s="21" t="s">
        <v>36</v>
      </c>
      <c r="Q283" s="31"/>
      <c r="R283" s="110"/>
      <c r="S283" s="106"/>
      <c r="T283" s="100"/>
      <c r="U283" s="103"/>
      <c r="V283" s="106"/>
      <c r="W283" s="103"/>
      <c r="X283" s="27"/>
      <c r="Y283" s="27"/>
      <c r="Z283" s="41"/>
      <c r="AA283" s="41"/>
      <c r="AD283" s="68"/>
      <c r="AE283" s="68">
        <f>IF(O283="","",IF(O283&gt;Q283,1,0))</f>
      </c>
      <c r="AF283" s="68">
        <f>IF(Q283="","",IF(O283&lt;Q283,1,0))</f>
      </c>
      <c r="AG283" s="68"/>
      <c r="AH283" s="68"/>
      <c r="AI283" s="68"/>
      <c r="AJ283" s="68"/>
    </row>
    <row r="284" spans="2:36" s="10" customFormat="1" ht="15" customHeight="1">
      <c r="B284" s="96" t="s">
        <v>96</v>
      </c>
      <c r="C284" s="73" t="s">
        <v>222</v>
      </c>
      <c r="D284" s="37" t="str">
        <f>IF(E284="","",IF(D285&gt;H285,"○","×"))</f>
        <v>○</v>
      </c>
      <c r="E284" s="30">
        <f>IF(Q278="","",Q278)</f>
        <v>15</v>
      </c>
      <c r="F284" s="29" t="s">
        <v>36</v>
      </c>
      <c r="G284" s="30">
        <f>IF(O278="","",O278)</f>
        <v>5</v>
      </c>
      <c r="H284" s="43"/>
      <c r="I284" s="37" t="str">
        <f>IF(J284="","",IF(I285&gt;M285,"○","×"))</f>
        <v>○</v>
      </c>
      <c r="J284" s="30">
        <f>IF(Q281="","",Q281)</f>
        <v>15</v>
      </c>
      <c r="K284" s="21" t="s">
        <v>36</v>
      </c>
      <c r="L284" s="30">
        <f>IF(O281="","",O281)</f>
        <v>4</v>
      </c>
      <c r="M284" s="43"/>
      <c r="N284" s="111"/>
      <c r="O284" s="112"/>
      <c r="P284" s="112"/>
      <c r="Q284" s="112"/>
      <c r="R284" s="113"/>
      <c r="S284" s="104">
        <f>IF(D284="","",COUNTIF(D284:M284,"○"))</f>
        <v>2</v>
      </c>
      <c r="T284" s="98" t="s">
        <v>22</v>
      </c>
      <c r="U284" s="101">
        <f>IF(D284="","",COUNTIF(D284:M284,"×"))</f>
        <v>0</v>
      </c>
      <c r="V284" s="104">
        <f>IF(AD285="","",RANK(AD285,AD278:AD286))</f>
        <v>1</v>
      </c>
      <c r="W284" s="101"/>
      <c r="X284" s="27"/>
      <c r="Y284" s="27"/>
      <c r="Z284" s="41"/>
      <c r="AA284" s="41"/>
      <c r="AD284" s="68"/>
      <c r="AE284" s="68"/>
      <c r="AF284" s="68"/>
      <c r="AG284" s="68"/>
      <c r="AH284" s="68"/>
      <c r="AI284" s="68"/>
      <c r="AJ284" s="68"/>
    </row>
    <row r="285" spans="2:36" s="10" customFormat="1" ht="15" customHeight="1">
      <c r="B285" s="96"/>
      <c r="C285" s="74"/>
      <c r="D285" s="107">
        <f>R279</f>
        <v>2</v>
      </c>
      <c r="E285" s="27">
        <f>IF(Q279="","",Q279)</f>
        <v>15</v>
      </c>
      <c r="F285" s="21" t="s">
        <v>36</v>
      </c>
      <c r="G285" s="27">
        <f>IF(O279="","",O279)</f>
        <v>8</v>
      </c>
      <c r="H285" s="109">
        <f>N279</f>
        <v>0</v>
      </c>
      <c r="I285" s="107">
        <f>R282</f>
        <v>2</v>
      </c>
      <c r="J285" s="27">
        <f>IF(Q282="","",Q282)</f>
        <v>15</v>
      </c>
      <c r="K285" s="21" t="s">
        <v>36</v>
      </c>
      <c r="L285" s="39">
        <f>IF(O282="","",O282)</f>
        <v>0</v>
      </c>
      <c r="M285" s="109">
        <f>N282</f>
        <v>0</v>
      </c>
      <c r="N285" s="114"/>
      <c r="O285" s="115"/>
      <c r="P285" s="115"/>
      <c r="Q285" s="115"/>
      <c r="R285" s="116"/>
      <c r="S285" s="105"/>
      <c r="T285" s="99"/>
      <c r="U285" s="102"/>
      <c r="V285" s="105"/>
      <c r="W285" s="102"/>
      <c r="X285" s="27"/>
      <c r="Y285" s="27"/>
      <c r="Z285" s="41"/>
      <c r="AA285" s="41"/>
      <c r="AD285" s="69">
        <f>IF(S284="","",S284*1000+(D285+I285)*100+((D285+I285)-(H285+M285))*10+((SUM(E284:E286)+SUM(J284:J286))-(SUM(G284:G286)+SUM(L284:L286))))</f>
        <v>2483</v>
      </c>
      <c r="AE285" s="68"/>
      <c r="AF285" s="68"/>
      <c r="AG285" s="68"/>
      <c r="AH285" s="68"/>
      <c r="AI285" s="68"/>
      <c r="AJ285" s="68"/>
    </row>
    <row r="286" spans="2:36" s="10" customFormat="1" ht="15" customHeight="1">
      <c r="B286" s="97"/>
      <c r="C286" s="75"/>
      <c r="D286" s="108"/>
      <c r="E286" s="31">
        <f>IF(Q280="","",Q280)</f>
      </c>
      <c r="F286" s="25" t="s">
        <v>36</v>
      </c>
      <c r="G286" s="31">
        <f>IF(O280="","",O280)</f>
      </c>
      <c r="H286" s="110"/>
      <c r="I286" s="108"/>
      <c r="J286" s="31">
        <f>IF(Q283="","",Q283)</f>
      </c>
      <c r="K286" s="21" t="s">
        <v>36</v>
      </c>
      <c r="L286" s="40">
        <f>IF(O283="","",O283)</f>
      </c>
      <c r="M286" s="110"/>
      <c r="N286" s="117"/>
      <c r="O286" s="118"/>
      <c r="P286" s="118"/>
      <c r="Q286" s="118"/>
      <c r="R286" s="119"/>
      <c r="S286" s="106"/>
      <c r="T286" s="100"/>
      <c r="U286" s="103"/>
      <c r="V286" s="106"/>
      <c r="W286" s="103"/>
      <c r="X286" s="27"/>
      <c r="Y286" s="27"/>
      <c r="Z286" s="41"/>
      <c r="AA286" s="41"/>
      <c r="AD286" s="68"/>
      <c r="AE286" s="68"/>
      <c r="AF286" s="68"/>
      <c r="AG286" s="68"/>
      <c r="AH286" s="68"/>
      <c r="AI286" s="68"/>
      <c r="AJ286" s="68"/>
    </row>
    <row r="287" spans="2:36" s="32" customFormat="1" ht="15" customHeight="1">
      <c r="B287" s="45"/>
      <c r="C287" s="45"/>
      <c r="K287" s="46"/>
      <c r="AD287" s="68"/>
      <c r="AE287" s="68"/>
      <c r="AF287" s="68"/>
      <c r="AG287" s="68"/>
      <c r="AH287" s="68"/>
      <c r="AI287" s="68"/>
      <c r="AJ287" s="68"/>
    </row>
    <row r="288" spans="2:36" s="10" customFormat="1" ht="15" customHeight="1">
      <c r="B288" s="44" t="s">
        <v>83</v>
      </c>
      <c r="C288" s="17"/>
      <c r="D288" s="92" t="s">
        <v>230</v>
      </c>
      <c r="E288" s="93"/>
      <c r="F288" s="93"/>
      <c r="G288" s="93"/>
      <c r="H288" s="94"/>
      <c r="I288" s="92" t="s">
        <v>231</v>
      </c>
      <c r="J288" s="93"/>
      <c r="K288" s="93"/>
      <c r="L288" s="93"/>
      <c r="M288" s="94"/>
      <c r="N288" s="92" t="s">
        <v>232</v>
      </c>
      <c r="O288" s="93"/>
      <c r="P288" s="93"/>
      <c r="Q288" s="93"/>
      <c r="R288" s="94"/>
      <c r="S288" s="18"/>
      <c r="T288" s="36" t="s">
        <v>18</v>
      </c>
      <c r="U288" s="36"/>
      <c r="V288" s="92" t="s">
        <v>19</v>
      </c>
      <c r="W288" s="94"/>
      <c r="AA288" s="23"/>
      <c r="AD288" s="68"/>
      <c r="AE288" s="68"/>
      <c r="AF288" s="68"/>
      <c r="AG288" s="68"/>
      <c r="AH288" s="68"/>
      <c r="AI288" s="68"/>
      <c r="AJ288" s="68"/>
    </row>
    <row r="289" spans="2:36" s="10" customFormat="1" ht="15" customHeight="1">
      <c r="B289" s="95" t="s">
        <v>125</v>
      </c>
      <c r="C289" s="73" t="s">
        <v>229</v>
      </c>
      <c r="D289" s="111"/>
      <c r="E289" s="112"/>
      <c r="F289" s="112"/>
      <c r="G289" s="112"/>
      <c r="H289" s="113"/>
      <c r="I289" s="37" t="str">
        <f>IF(I290="","",IF(I290&gt;M290,"○","×"))</f>
        <v>×</v>
      </c>
      <c r="J289" s="30">
        <v>9</v>
      </c>
      <c r="K289" s="21" t="s">
        <v>36</v>
      </c>
      <c r="L289" s="30">
        <v>15</v>
      </c>
      <c r="M289" s="38"/>
      <c r="N289" s="19" t="str">
        <f>IF(N290="","",IF(N290&gt;R290,"○","×"))</f>
        <v>○</v>
      </c>
      <c r="O289" s="30">
        <v>15</v>
      </c>
      <c r="P289" s="21" t="s">
        <v>36</v>
      </c>
      <c r="Q289" s="30">
        <v>13</v>
      </c>
      <c r="R289" s="38"/>
      <c r="S289" s="104">
        <f>IF(I289="","",COUNTIF(I289:R289,"○"))</f>
        <v>1</v>
      </c>
      <c r="T289" s="98" t="s">
        <v>22</v>
      </c>
      <c r="U289" s="101">
        <f>IF(I289="","",COUNTIF(I289:R289,"×"))</f>
        <v>1</v>
      </c>
      <c r="V289" s="104">
        <f>IF(AD290="","",RANK(AD290,AD289:AD297))</f>
        <v>2</v>
      </c>
      <c r="W289" s="101"/>
      <c r="X289" s="27"/>
      <c r="Y289" s="27"/>
      <c r="Z289" s="23"/>
      <c r="AA289" s="23"/>
      <c r="AD289" s="68"/>
      <c r="AE289" s="68">
        <f>IF(J289="","",IF(J289&gt;L289,1,0))</f>
        <v>0</v>
      </c>
      <c r="AF289" s="68">
        <f>IF(L289="","",IF(J289&lt;L289,1,0))</f>
        <v>1</v>
      </c>
      <c r="AG289" s="68">
        <f>IF(O289="","",IF(O289&gt;Q289,1,0))</f>
        <v>1</v>
      </c>
      <c r="AH289" s="68">
        <f>IF(Q289="","",IF(O289&lt;Q289,1,0))</f>
        <v>0</v>
      </c>
      <c r="AI289" s="68"/>
      <c r="AJ289" s="68"/>
    </row>
    <row r="290" spans="2:36" s="10" customFormat="1" ht="15" customHeight="1">
      <c r="B290" s="96"/>
      <c r="C290" s="74"/>
      <c r="D290" s="114"/>
      <c r="E290" s="115"/>
      <c r="F290" s="115"/>
      <c r="G290" s="115"/>
      <c r="H290" s="116"/>
      <c r="I290" s="107">
        <f>IF(J289="","",SUM(AE289:AE291))</f>
        <v>0</v>
      </c>
      <c r="J290" s="27">
        <v>13</v>
      </c>
      <c r="K290" s="21" t="s">
        <v>36</v>
      </c>
      <c r="L290" s="27">
        <v>15</v>
      </c>
      <c r="M290" s="109">
        <f>IF(L289="","",SUM(AF289:AF291))</f>
        <v>2</v>
      </c>
      <c r="N290" s="107">
        <f>IF(O289="","",SUM(AG289:AG291))</f>
        <v>2</v>
      </c>
      <c r="O290" s="39">
        <v>11</v>
      </c>
      <c r="P290" s="21" t="s">
        <v>36</v>
      </c>
      <c r="Q290" s="39">
        <v>15</v>
      </c>
      <c r="R290" s="109">
        <f>IF(Q289="","",SUM(AH289:AH291))</f>
        <v>1</v>
      </c>
      <c r="S290" s="105"/>
      <c r="T290" s="99"/>
      <c r="U290" s="102"/>
      <c r="V290" s="105"/>
      <c r="W290" s="102"/>
      <c r="X290" s="27"/>
      <c r="Y290" s="27"/>
      <c r="Z290" s="23"/>
      <c r="AA290" s="23"/>
      <c r="AD290" s="69">
        <f>IF(S289="","",S289*1000+(I290+N290)*100+((I290+N290)-(M290+R290))*10+((SUM(J289:J291)+SUM(O289:O291))-(SUM(L289:L291)+SUM(Q289:Q291))))</f>
        <v>1184</v>
      </c>
      <c r="AE290" s="68">
        <f>IF(J290="","",IF(J290&gt;L290,1,0))</f>
        <v>0</v>
      </c>
      <c r="AF290" s="68">
        <f>IF(L290="","",IF(J290&lt;L290,1,0))</f>
        <v>1</v>
      </c>
      <c r="AG290" s="68">
        <f>IF(O290="","",IF(O290&gt;Q290,1,0))</f>
        <v>0</v>
      </c>
      <c r="AH290" s="68">
        <f>IF(Q290="","",IF(O290&lt;Q290,1,0))</f>
        <v>1</v>
      </c>
      <c r="AI290" s="68"/>
      <c r="AJ290" s="68"/>
    </row>
    <row r="291" spans="2:36" s="10" customFormat="1" ht="15" customHeight="1">
      <c r="B291" s="97"/>
      <c r="C291" s="75"/>
      <c r="D291" s="117"/>
      <c r="E291" s="118"/>
      <c r="F291" s="118"/>
      <c r="G291" s="118"/>
      <c r="H291" s="119"/>
      <c r="I291" s="108"/>
      <c r="J291" s="31"/>
      <c r="K291" s="21" t="s">
        <v>36</v>
      </c>
      <c r="L291" s="31"/>
      <c r="M291" s="110"/>
      <c r="N291" s="108"/>
      <c r="O291" s="40">
        <v>15</v>
      </c>
      <c r="P291" s="21" t="s">
        <v>36</v>
      </c>
      <c r="Q291" s="40">
        <v>11</v>
      </c>
      <c r="R291" s="110"/>
      <c r="S291" s="106"/>
      <c r="T291" s="100"/>
      <c r="U291" s="103"/>
      <c r="V291" s="106"/>
      <c r="W291" s="103"/>
      <c r="X291" s="27"/>
      <c r="Y291" s="27"/>
      <c r="Z291" s="41"/>
      <c r="AA291" s="41"/>
      <c r="AD291" s="68"/>
      <c r="AE291" s="68">
        <f>IF(J291="","",IF(J291&gt;L291,1,0))</f>
      </c>
      <c r="AF291" s="68">
        <f>IF(L291="","",IF(J291&lt;L291,1,0))</f>
      </c>
      <c r="AG291" s="68">
        <f>IF(O291="","",IF(O291&gt;Q291,1,0))</f>
        <v>1</v>
      </c>
      <c r="AH291" s="68">
        <f>IF(Q291="","",IF(O291&lt;Q291,1,0))</f>
        <v>0</v>
      </c>
      <c r="AI291" s="68"/>
      <c r="AJ291" s="68"/>
    </row>
    <row r="292" spans="2:36" s="10" customFormat="1" ht="15" customHeight="1">
      <c r="B292" s="95" t="s">
        <v>95</v>
      </c>
      <c r="C292" s="73" t="s">
        <v>228</v>
      </c>
      <c r="D292" s="37" t="str">
        <f>IF(E292="","",IF(D293&gt;H293,"○","×"))</f>
        <v>○</v>
      </c>
      <c r="E292" s="30">
        <f>IF(L289="","",L289)</f>
        <v>15</v>
      </c>
      <c r="F292" s="29" t="s">
        <v>36</v>
      </c>
      <c r="G292" s="30">
        <f>IF(J289="","",J289)</f>
        <v>9</v>
      </c>
      <c r="H292" s="42"/>
      <c r="I292" s="111"/>
      <c r="J292" s="112"/>
      <c r="K292" s="112"/>
      <c r="L292" s="112"/>
      <c r="M292" s="113"/>
      <c r="N292" s="37" t="str">
        <f>IF(O292="","",IF(N293&gt;R293,"○","×"))</f>
        <v>○</v>
      </c>
      <c r="O292" s="30">
        <v>15</v>
      </c>
      <c r="P292" s="29" t="s">
        <v>36</v>
      </c>
      <c r="Q292" s="30">
        <v>5</v>
      </c>
      <c r="R292" s="43"/>
      <c r="S292" s="104">
        <f>IF(D292="","",COUNTIF(D292:R294,"○"))</f>
        <v>2</v>
      </c>
      <c r="T292" s="98" t="s">
        <v>22</v>
      </c>
      <c r="U292" s="101">
        <f>IF(D292="","",COUNTIF(D292:R294,"×"))</f>
        <v>0</v>
      </c>
      <c r="V292" s="104">
        <f>IF(AD293="","",RANK(AD293,AD289:AD297))</f>
        <v>1</v>
      </c>
      <c r="W292" s="101"/>
      <c r="X292" s="27"/>
      <c r="Y292" s="27"/>
      <c r="Z292" s="41"/>
      <c r="AA292" s="41"/>
      <c r="AD292" s="68"/>
      <c r="AE292" s="68">
        <f>IF(O292="","",IF(O292&gt;Q292,1,0))</f>
        <v>1</v>
      </c>
      <c r="AF292" s="68">
        <f>IF(Q292="","",IF(O292&lt;Q292,1,0))</f>
        <v>0</v>
      </c>
      <c r="AG292" s="68"/>
      <c r="AH292" s="68"/>
      <c r="AI292" s="68"/>
      <c r="AJ292" s="68"/>
    </row>
    <row r="293" spans="2:36" s="10" customFormat="1" ht="15" customHeight="1">
      <c r="B293" s="96"/>
      <c r="C293" s="74"/>
      <c r="D293" s="107">
        <f>M290</f>
        <v>2</v>
      </c>
      <c r="E293" s="27">
        <f>IF(L290="","",L290)</f>
        <v>15</v>
      </c>
      <c r="F293" s="21" t="s">
        <v>36</v>
      </c>
      <c r="G293" s="27">
        <f>IF(J290="","",J290)</f>
        <v>13</v>
      </c>
      <c r="H293" s="109">
        <f>I290</f>
        <v>0</v>
      </c>
      <c r="I293" s="114"/>
      <c r="J293" s="115"/>
      <c r="K293" s="115"/>
      <c r="L293" s="115"/>
      <c r="M293" s="116"/>
      <c r="N293" s="107">
        <f>IF(O292="","",SUM(AE292:AE294))</f>
        <v>2</v>
      </c>
      <c r="O293" s="27">
        <v>15</v>
      </c>
      <c r="P293" s="21" t="s">
        <v>36</v>
      </c>
      <c r="Q293" s="27">
        <v>9</v>
      </c>
      <c r="R293" s="109">
        <f>IF(Q292="","",SUM(AF292:AF294))</f>
        <v>0</v>
      </c>
      <c r="S293" s="105"/>
      <c r="T293" s="99"/>
      <c r="U293" s="102"/>
      <c r="V293" s="105"/>
      <c r="W293" s="102"/>
      <c r="X293" s="27"/>
      <c r="Y293" s="27"/>
      <c r="Z293" s="41"/>
      <c r="AA293" s="41"/>
      <c r="AD293" s="69">
        <f>IF(S292="","",S292*1000+(D293+N293)*100+((D293+N293)-(H293+R293))*10+((SUM(E292:E294)+SUM(O292:O294))-(SUM(G292:G294)+SUM(Q292:Q294))))</f>
        <v>2464</v>
      </c>
      <c r="AE293" s="68">
        <f>IF(O293="","",IF(O293&gt;Q293,1,0))</f>
        <v>1</v>
      </c>
      <c r="AF293" s="68">
        <f>IF(Q293="","",IF(O293&lt;Q293,1,0))</f>
        <v>0</v>
      </c>
      <c r="AG293" s="68"/>
      <c r="AH293" s="68"/>
      <c r="AI293" s="68"/>
      <c r="AJ293" s="68"/>
    </row>
    <row r="294" spans="2:36" s="10" customFormat="1" ht="15" customHeight="1">
      <c r="B294" s="97"/>
      <c r="C294" s="75"/>
      <c r="D294" s="108"/>
      <c r="E294" s="31">
        <f>IF(L291="","",L291)</f>
      </c>
      <c r="F294" s="25" t="s">
        <v>36</v>
      </c>
      <c r="G294" s="31">
        <f>IF(J291="","",J291)</f>
      </c>
      <c r="H294" s="110"/>
      <c r="I294" s="117"/>
      <c r="J294" s="118"/>
      <c r="K294" s="118"/>
      <c r="L294" s="118"/>
      <c r="M294" s="119"/>
      <c r="N294" s="108"/>
      <c r="O294" s="31"/>
      <c r="P294" s="21" t="s">
        <v>36</v>
      </c>
      <c r="Q294" s="31"/>
      <c r="R294" s="110"/>
      <c r="S294" s="106"/>
      <c r="T294" s="100"/>
      <c r="U294" s="103"/>
      <c r="V294" s="106"/>
      <c r="W294" s="103"/>
      <c r="X294" s="27"/>
      <c r="Y294" s="27"/>
      <c r="Z294" s="41"/>
      <c r="AA294" s="41"/>
      <c r="AD294" s="68"/>
      <c r="AE294" s="68">
        <f>IF(O294="","",IF(O294&gt;Q294,1,0))</f>
      </c>
      <c r="AF294" s="68">
        <f>IF(Q294="","",IF(O294&lt;Q294,1,0))</f>
      </c>
      <c r="AG294" s="68"/>
      <c r="AH294" s="68"/>
      <c r="AI294" s="68"/>
      <c r="AJ294" s="68"/>
    </row>
    <row r="295" spans="2:36" s="10" customFormat="1" ht="15" customHeight="1">
      <c r="B295" s="96" t="s">
        <v>98</v>
      </c>
      <c r="C295" s="73" t="s">
        <v>227</v>
      </c>
      <c r="D295" s="37" t="str">
        <f>IF(E295="","",IF(D296&gt;H296,"○","×"))</f>
        <v>×</v>
      </c>
      <c r="E295" s="30">
        <f>IF(Q289="","",Q289)</f>
        <v>13</v>
      </c>
      <c r="F295" s="29" t="s">
        <v>36</v>
      </c>
      <c r="G295" s="30">
        <f>IF(O289="","",O289)</f>
        <v>15</v>
      </c>
      <c r="H295" s="43"/>
      <c r="I295" s="37" t="str">
        <f>IF(J295="","",IF(I296&gt;M296,"○","×"))</f>
        <v>×</v>
      </c>
      <c r="J295" s="30">
        <f>IF(Q292="","",Q292)</f>
        <v>5</v>
      </c>
      <c r="K295" s="21" t="s">
        <v>36</v>
      </c>
      <c r="L295" s="30">
        <f>IF(O292="","",O292)</f>
        <v>15</v>
      </c>
      <c r="M295" s="43"/>
      <c r="N295" s="111"/>
      <c r="O295" s="112"/>
      <c r="P295" s="112"/>
      <c r="Q295" s="112"/>
      <c r="R295" s="113"/>
      <c r="S295" s="104">
        <f>IF(D295="","",COUNTIF(D295:M295,"○"))</f>
        <v>0</v>
      </c>
      <c r="T295" s="98" t="s">
        <v>22</v>
      </c>
      <c r="U295" s="101">
        <f>IF(D295="","",COUNTIF(D295:M295,"×"))</f>
        <v>2</v>
      </c>
      <c r="V295" s="104">
        <f>IF(AD296="","",RANK(AD296,AD289:AD297))</f>
        <v>3</v>
      </c>
      <c r="W295" s="101"/>
      <c r="X295" s="27"/>
      <c r="Y295" s="27"/>
      <c r="Z295" s="41"/>
      <c r="AA295" s="41"/>
      <c r="AD295" s="68"/>
      <c r="AE295" s="68"/>
      <c r="AF295" s="68"/>
      <c r="AG295" s="68"/>
      <c r="AH295" s="68"/>
      <c r="AI295" s="68"/>
      <c r="AJ295" s="68"/>
    </row>
    <row r="296" spans="2:36" s="10" customFormat="1" ht="15" customHeight="1">
      <c r="B296" s="96"/>
      <c r="C296" s="74"/>
      <c r="D296" s="107">
        <f>R290</f>
        <v>1</v>
      </c>
      <c r="E296" s="27">
        <f>IF(Q290="","",Q290)</f>
        <v>15</v>
      </c>
      <c r="F296" s="21" t="s">
        <v>36</v>
      </c>
      <c r="G296" s="27">
        <f>IF(O290="","",O290)</f>
        <v>11</v>
      </c>
      <c r="H296" s="109">
        <f>N290</f>
        <v>2</v>
      </c>
      <c r="I296" s="107">
        <f>R293</f>
        <v>0</v>
      </c>
      <c r="J296" s="27">
        <f>IF(Q293="","",Q293)</f>
        <v>9</v>
      </c>
      <c r="K296" s="21" t="s">
        <v>36</v>
      </c>
      <c r="L296" s="39">
        <f>IF(O293="","",O293)</f>
        <v>15</v>
      </c>
      <c r="M296" s="109">
        <f>N293</f>
        <v>2</v>
      </c>
      <c r="N296" s="114"/>
      <c r="O296" s="115"/>
      <c r="P296" s="115"/>
      <c r="Q296" s="115"/>
      <c r="R296" s="116"/>
      <c r="S296" s="105"/>
      <c r="T296" s="99"/>
      <c r="U296" s="102"/>
      <c r="V296" s="105"/>
      <c r="W296" s="102"/>
      <c r="X296" s="27"/>
      <c r="Y296" s="27"/>
      <c r="Z296" s="41"/>
      <c r="AA296" s="41"/>
      <c r="AD296" s="69">
        <f>IF(S295="","",S295*1000+(D296+I296)*100+((D296+I296)-(H296+M296))*10+((SUM(E295:E297)+SUM(J295:J297))-(SUM(G295:G297)+SUM(L295:L297))))</f>
        <v>52</v>
      </c>
      <c r="AE296" s="68"/>
      <c r="AF296" s="68"/>
      <c r="AG296" s="68"/>
      <c r="AH296" s="68"/>
      <c r="AI296" s="68"/>
      <c r="AJ296" s="68"/>
    </row>
    <row r="297" spans="2:36" s="10" customFormat="1" ht="15" customHeight="1">
      <c r="B297" s="97"/>
      <c r="C297" s="75"/>
      <c r="D297" s="108"/>
      <c r="E297" s="31">
        <f>IF(Q291="","",Q291)</f>
        <v>11</v>
      </c>
      <c r="F297" s="25" t="s">
        <v>36</v>
      </c>
      <c r="G297" s="31">
        <f>IF(O291="","",O291)</f>
        <v>15</v>
      </c>
      <c r="H297" s="110"/>
      <c r="I297" s="108"/>
      <c r="J297" s="31">
        <f>IF(Q294="","",Q294)</f>
      </c>
      <c r="K297" s="21" t="s">
        <v>36</v>
      </c>
      <c r="L297" s="40">
        <f>IF(O294="","",O294)</f>
      </c>
      <c r="M297" s="110"/>
      <c r="N297" s="117"/>
      <c r="O297" s="118"/>
      <c r="P297" s="118"/>
      <c r="Q297" s="118"/>
      <c r="R297" s="119"/>
      <c r="S297" s="106"/>
      <c r="T297" s="100"/>
      <c r="U297" s="103"/>
      <c r="V297" s="106"/>
      <c r="W297" s="103"/>
      <c r="X297" s="27"/>
      <c r="Y297" s="27"/>
      <c r="Z297" s="41"/>
      <c r="AA297" s="41"/>
      <c r="AD297" s="68"/>
      <c r="AE297" s="68"/>
      <c r="AF297" s="68"/>
      <c r="AG297" s="68"/>
      <c r="AH297" s="68"/>
      <c r="AI297" s="68"/>
      <c r="AJ297" s="68"/>
    </row>
    <row r="298" ht="13.5">
      <c r="K298" s="47"/>
    </row>
    <row r="299" spans="2:36" s="10" customFormat="1" ht="15" customHeight="1">
      <c r="B299" s="44" t="s">
        <v>82</v>
      </c>
      <c r="C299" s="17"/>
      <c r="D299" s="92" t="s">
        <v>183</v>
      </c>
      <c r="E299" s="93"/>
      <c r="F299" s="93"/>
      <c r="G299" s="93"/>
      <c r="H299" s="94"/>
      <c r="I299" s="92" t="s">
        <v>237</v>
      </c>
      <c r="J299" s="93"/>
      <c r="K299" s="93"/>
      <c r="L299" s="93"/>
      <c r="M299" s="94"/>
      <c r="N299" s="92" t="s">
        <v>191</v>
      </c>
      <c r="O299" s="93"/>
      <c r="P299" s="93"/>
      <c r="Q299" s="93"/>
      <c r="R299" s="94"/>
      <c r="S299" s="92" t="s">
        <v>238</v>
      </c>
      <c r="T299" s="93"/>
      <c r="U299" s="93"/>
      <c r="V299" s="93"/>
      <c r="W299" s="94"/>
      <c r="X299" s="92" t="s">
        <v>18</v>
      </c>
      <c r="Y299" s="93"/>
      <c r="Z299" s="94"/>
      <c r="AA299" s="92" t="s">
        <v>19</v>
      </c>
      <c r="AB299" s="94"/>
      <c r="AD299" s="68"/>
      <c r="AE299" s="68"/>
      <c r="AF299" s="68"/>
      <c r="AG299" s="68"/>
      <c r="AH299" s="68"/>
      <c r="AI299" s="68"/>
      <c r="AJ299" s="68"/>
    </row>
    <row r="300" spans="2:36" s="10" customFormat="1" ht="15" customHeight="1">
      <c r="B300" s="95" t="s">
        <v>103</v>
      </c>
      <c r="C300" s="73" t="s">
        <v>236</v>
      </c>
      <c r="D300" s="80"/>
      <c r="E300" s="81"/>
      <c r="F300" s="81"/>
      <c r="G300" s="81"/>
      <c r="H300" s="82"/>
      <c r="I300" s="19" t="str">
        <f>IF(I301="","",IF(I301&gt;M301,"○","×"))</f>
        <v>○</v>
      </c>
      <c r="J300" s="20">
        <v>15</v>
      </c>
      <c r="K300" s="21" t="s">
        <v>80</v>
      </c>
      <c r="L300" s="20">
        <v>8</v>
      </c>
      <c r="M300" s="22"/>
      <c r="N300" s="19" t="str">
        <f>IF(N301="","",IF(N301&gt;R301,"○","×"))</f>
        <v>○</v>
      </c>
      <c r="O300" s="20">
        <v>15</v>
      </c>
      <c r="P300" s="21" t="s">
        <v>80</v>
      </c>
      <c r="Q300" s="20">
        <v>8</v>
      </c>
      <c r="R300" s="22"/>
      <c r="S300" s="19" t="str">
        <f>IF(S301="","",IF(S301&gt;W301,"○","×"))</f>
        <v>○</v>
      </c>
      <c r="T300" s="20">
        <v>15</v>
      </c>
      <c r="U300" s="21" t="s">
        <v>80</v>
      </c>
      <c r="V300" s="20">
        <v>9</v>
      </c>
      <c r="W300" s="22"/>
      <c r="X300" s="73">
        <f>IF(I300="","",COUNTIF(I300:W300,"○"))</f>
        <v>3</v>
      </c>
      <c r="Y300" s="89" t="s">
        <v>22</v>
      </c>
      <c r="Z300" s="70">
        <f>IF(I300="","",COUNTIF(I300:W300,"×"))</f>
        <v>0</v>
      </c>
      <c r="AA300" s="73">
        <f>IF(AD301="","",RANK(AD301,AD300:AD311))</f>
        <v>1</v>
      </c>
      <c r="AB300" s="70"/>
      <c r="AD300" s="68"/>
      <c r="AE300" s="68">
        <f>IF(J300="","",IF(J300&gt;L300,1,0))</f>
        <v>1</v>
      </c>
      <c r="AF300" s="68">
        <f>IF(J300="","",IF(J300&lt;L300,1,0))</f>
        <v>0</v>
      </c>
      <c r="AG300" s="68">
        <f>IF(O300="","",IF(O300&gt;Q300,1,0))</f>
        <v>1</v>
      </c>
      <c r="AH300" s="68">
        <f>IF(O300="","",IF(O300&lt;Q300,1,0))</f>
        <v>0</v>
      </c>
      <c r="AI300" s="68">
        <f>IF(T300="","",IF(T300&gt;V300,1,0))</f>
        <v>1</v>
      </c>
      <c r="AJ300" s="68">
        <f>IF(T300="","",IF(T300&lt;V300,1,0))</f>
        <v>0</v>
      </c>
    </row>
    <row r="301" spans="2:36" s="10" customFormat="1" ht="15" customHeight="1">
      <c r="B301" s="96"/>
      <c r="C301" s="74"/>
      <c r="D301" s="83"/>
      <c r="E301" s="84"/>
      <c r="F301" s="84"/>
      <c r="G301" s="84"/>
      <c r="H301" s="85"/>
      <c r="I301" s="76">
        <f>IF(J300="","",SUM(AE300:AE302))</f>
        <v>2</v>
      </c>
      <c r="J301" s="23">
        <v>15</v>
      </c>
      <c r="K301" s="21" t="s">
        <v>31</v>
      </c>
      <c r="L301" s="23">
        <v>9</v>
      </c>
      <c r="M301" s="78">
        <f>IF(J300="","",SUM(AF300:AF302))</f>
        <v>0</v>
      </c>
      <c r="N301" s="76">
        <f>IF(O300="","",SUM(AG300:AG302))</f>
        <v>2</v>
      </c>
      <c r="O301" s="23">
        <v>15</v>
      </c>
      <c r="P301" s="21" t="s">
        <v>31</v>
      </c>
      <c r="Q301" s="23">
        <v>11</v>
      </c>
      <c r="R301" s="78">
        <f>IF(O300="","",SUM(AH300:AH302))</f>
        <v>0</v>
      </c>
      <c r="S301" s="76">
        <f>IF(T300="","",SUM(AI300:AI302))</f>
        <v>2</v>
      </c>
      <c r="T301" s="23">
        <v>15</v>
      </c>
      <c r="U301" s="21" t="s">
        <v>31</v>
      </c>
      <c r="V301" s="23">
        <v>6</v>
      </c>
      <c r="W301" s="78">
        <f>IF(T300="","",SUM(AJ300:AJ302))</f>
        <v>0</v>
      </c>
      <c r="X301" s="74"/>
      <c r="Y301" s="90"/>
      <c r="Z301" s="71"/>
      <c r="AA301" s="74"/>
      <c r="AB301" s="71"/>
      <c r="AD301" s="69">
        <f>IF(X300="","",X300*1000+(S301+I301+N301)*100+((S301+I301+N301)-(W301+M301+R301))*10+((SUM(T300:T302)+SUM(J300:J302)+SUM(O300:O302))-(SUM(V300:V302)+SUM(L300:L302)+SUM(Q300:Q302))))</f>
        <v>3699</v>
      </c>
      <c r="AE301" s="68">
        <f>IF(J301="","",IF(J301&gt;L301,1,0))</f>
        <v>1</v>
      </c>
      <c r="AF301" s="68">
        <f>IF(J301="","",IF(J301&lt;L301,1,0))</f>
        <v>0</v>
      </c>
      <c r="AG301" s="68">
        <f>IF(O301="","",IF(O301&gt;Q301,1,0))</f>
        <v>1</v>
      </c>
      <c r="AH301" s="68">
        <f>IF(O301="","",IF(O301&lt;Q301,1,0))</f>
        <v>0</v>
      </c>
      <c r="AI301" s="68">
        <f>IF(T301="","",IF(T301&gt;V301,1,0))</f>
        <v>1</v>
      </c>
      <c r="AJ301" s="68">
        <f>IF(T301="","",IF(T301&lt;V301,1,0))</f>
        <v>0</v>
      </c>
    </row>
    <row r="302" spans="2:36" s="10" customFormat="1" ht="15" customHeight="1">
      <c r="B302" s="97"/>
      <c r="C302" s="75"/>
      <c r="D302" s="86"/>
      <c r="E302" s="87"/>
      <c r="F302" s="87"/>
      <c r="G302" s="87"/>
      <c r="H302" s="88"/>
      <c r="I302" s="77"/>
      <c r="J302" s="24"/>
      <c r="K302" s="21" t="s">
        <v>31</v>
      </c>
      <c r="L302" s="24"/>
      <c r="M302" s="79"/>
      <c r="N302" s="77"/>
      <c r="O302" s="24"/>
      <c r="P302" s="25" t="s">
        <v>31</v>
      </c>
      <c r="Q302" s="24"/>
      <c r="R302" s="79"/>
      <c r="S302" s="77"/>
      <c r="T302" s="24"/>
      <c r="U302" s="21" t="s">
        <v>31</v>
      </c>
      <c r="V302" s="24"/>
      <c r="W302" s="79"/>
      <c r="X302" s="75"/>
      <c r="Y302" s="91"/>
      <c r="Z302" s="72"/>
      <c r="AA302" s="75"/>
      <c r="AB302" s="72"/>
      <c r="AD302" s="68"/>
      <c r="AE302" s="68">
        <f>IF(J302="","",IF(J302&gt;L302,1,0))</f>
      </c>
      <c r="AF302" s="68">
        <f>IF(J302="","",IF(J302&lt;L302,1,0))</f>
      </c>
      <c r="AG302" s="68">
        <f>IF(O302="","",IF(O302&gt;Q302,1,0))</f>
      </c>
      <c r="AH302" s="68">
        <f>IF(O302="","",IF(O302&lt;Q302,1,0))</f>
      </c>
      <c r="AI302" s="68">
        <f>IF(T302="","",IF(T302&gt;V302,1,0))</f>
      </c>
      <c r="AJ302" s="68">
        <f>IF(T302="","",IF(T302&lt;V302,1,0))</f>
      </c>
    </row>
    <row r="303" spans="2:36" s="10" customFormat="1" ht="15" customHeight="1">
      <c r="B303" s="95" t="s">
        <v>96</v>
      </c>
      <c r="C303" s="73" t="s">
        <v>235</v>
      </c>
      <c r="D303" s="26" t="str">
        <f>IF(D304="","",IF(D304&gt;H304,"○","×"))</f>
        <v>×</v>
      </c>
      <c r="E303" s="27">
        <f>IF(L300="","",L300)</f>
        <v>8</v>
      </c>
      <c r="F303" s="21" t="s">
        <v>31</v>
      </c>
      <c r="G303" s="27">
        <f>IF(J300="","",J300)</f>
        <v>15</v>
      </c>
      <c r="H303" s="28"/>
      <c r="I303" s="120"/>
      <c r="J303" s="121"/>
      <c r="K303" s="121"/>
      <c r="L303" s="121"/>
      <c r="M303" s="122"/>
      <c r="N303" s="26" t="str">
        <f>IF(N304="","",IF(N304&gt;R304,"○","×"))</f>
        <v>×</v>
      </c>
      <c r="O303" s="23">
        <v>15</v>
      </c>
      <c r="P303" s="21" t="s">
        <v>31</v>
      </c>
      <c r="Q303" s="23">
        <v>11</v>
      </c>
      <c r="R303" s="28"/>
      <c r="S303" s="26" t="str">
        <f>IF(S304="","",IF(S304&gt;W304,"○","×"))</f>
        <v>×</v>
      </c>
      <c r="T303" s="23">
        <v>15</v>
      </c>
      <c r="U303" s="29" t="s">
        <v>31</v>
      </c>
      <c r="V303" s="23">
        <v>10</v>
      </c>
      <c r="W303" s="28"/>
      <c r="X303" s="73">
        <f>IF(D303="","",COUNTIF(D303:W305,"○"))</f>
        <v>0</v>
      </c>
      <c r="Y303" s="89" t="s">
        <v>22</v>
      </c>
      <c r="Z303" s="70">
        <f>IF(D303="","",COUNTIF(D303:W305,"×"))</f>
        <v>3</v>
      </c>
      <c r="AA303" s="73">
        <f>IF(AD304="","",RANK(AD304,AD300:AD311))</f>
        <v>4</v>
      </c>
      <c r="AB303" s="70"/>
      <c r="AD303" s="68"/>
      <c r="AE303" s="68">
        <f>IF(O303="","",IF(O303&gt;Q303,1,0))</f>
        <v>1</v>
      </c>
      <c r="AF303" s="68">
        <f>IF(O303="","",IF(O303&lt;Q303,1,0))</f>
        <v>0</v>
      </c>
      <c r="AG303" s="68">
        <f>IF(T303="","",IF(T303&gt;V303,1,0))</f>
        <v>1</v>
      </c>
      <c r="AH303" s="68">
        <f>IF(T303="","",IF(T303&lt;V303,1,0))</f>
        <v>0</v>
      </c>
      <c r="AI303" s="68"/>
      <c r="AJ303" s="68"/>
    </row>
    <row r="304" spans="2:36" s="10" customFormat="1" ht="15" customHeight="1">
      <c r="B304" s="96"/>
      <c r="C304" s="74"/>
      <c r="D304" s="107">
        <f>M301</f>
        <v>0</v>
      </c>
      <c r="E304" s="27">
        <f>IF(L301="","",L301)</f>
        <v>9</v>
      </c>
      <c r="F304" s="21" t="s">
        <v>31</v>
      </c>
      <c r="G304" s="27">
        <f>IF(J301="","",J301)</f>
        <v>15</v>
      </c>
      <c r="H304" s="78">
        <f>I301</f>
        <v>2</v>
      </c>
      <c r="I304" s="123"/>
      <c r="J304" s="124"/>
      <c r="K304" s="124"/>
      <c r="L304" s="124"/>
      <c r="M304" s="125"/>
      <c r="N304" s="76">
        <f>IF(O303="","",SUM(AE303:AE305))</f>
        <v>1</v>
      </c>
      <c r="O304" s="23">
        <v>7</v>
      </c>
      <c r="P304" s="21" t="s">
        <v>31</v>
      </c>
      <c r="Q304" s="23">
        <v>15</v>
      </c>
      <c r="R304" s="78">
        <f>IF(O303="","",SUM(AF303:AF305))</f>
        <v>2</v>
      </c>
      <c r="S304" s="76">
        <f>IF(T303="","",SUM(AG303:AG305))</f>
        <v>1</v>
      </c>
      <c r="T304" s="23">
        <v>7</v>
      </c>
      <c r="U304" s="21" t="s">
        <v>31</v>
      </c>
      <c r="V304" s="23">
        <v>15</v>
      </c>
      <c r="W304" s="78">
        <f>IF(T303="","",SUM(AH303:AH305))</f>
        <v>2</v>
      </c>
      <c r="X304" s="74"/>
      <c r="Y304" s="90"/>
      <c r="Z304" s="71"/>
      <c r="AA304" s="74"/>
      <c r="AB304" s="71"/>
      <c r="AD304" s="69">
        <f>IF(X303="","",X303*1000+(D304+S304+N304)*100+((D304+S304+N304)-(H304+W304+R304))*10+((SUM(E303:E305)+SUM(T303:T305)+SUM(O303:O305))-(SUM(G303:G305)+SUM(V303:V305)+SUM(Q303:Q305))))</f>
        <v>131</v>
      </c>
      <c r="AE304" s="68">
        <f>IF(O304="","",IF(O304&gt;Q304,1,0))</f>
        <v>0</v>
      </c>
      <c r="AF304" s="68">
        <f>IF(O304="","",IF(O304&lt;Q304,1,0))</f>
        <v>1</v>
      </c>
      <c r="AG304" s="68">
        <f>IF(T304="","",IF(T304&gt;V304,1,0))</f>
        <v>0</v>
      </c>
      <c r="AH304" s="68">
        <f>IF(T304="","",IF(T304&lt;V304,1,0))</f>
        <v>1</v>
      </c>
      <c r="AI304" s="68"/>
      <c r="AJ304" s="68"/>
    </row>
    <row r="305" spans="2:36" s="10" customFormat="1" ht="15" customHeight="1">
      <c r="B305" s="97"/>
      <c r="C305" s="75"/>
      <c r="D305" s="108"/>
      <c r="E305" s="27">
        <f>IF(L302="","",L302)</f>
      </c>
      <c r="F305" s="21" t="s">
        <v>31</v>
      </c>
      <c r="G305" s="27">
        <f>IF(J302="","",J302)</f>
      </c>
      <c r="H305" s="79"/>
      <c r="I305" s="126"/>
      <c r="J305" s="127"/>
      <c r="K305" s="127"/>
      <c r="L305" s="127"/>
      <c r="M305" s="128"/>
      <c r="N305" s="77"/>
      <c r="O305" s="24">
        <v>9</v>
      </c>
      <c r="P305" s="21" t="s">
        <v>31</v>
      </c>
      <c r="Q305" s="24">
        <v>15</v>
      </c>
      <c r="R305" s="79"/>
      <c r="S305" s="77"/>
      <c r="T305" s="24">
        <v>12</v>
      </c>
      <c r="U305" s="21" t="s">
        <v>31</v>
      </c>
      <c r="V305" s="24">
        <v>15</v>
      </c>
      <c r="W305" s="79"/>
      <c r="X305" s="75"/>
      <c r="Y305" s="91"/>
      <c r="Z305" s="72"/>
      <c r="AA305" s="75"/>
      <c r="AB305" s="72"/>
      <c r="AD305" s="68"/>
      <c r="AE305" s="68">
        <f>IF(O305="","",IF(O305&gt;Q305,1,0))</f>
        <v>0</v>
      </c>
      <c r="AF305" s="68">
        <f>IF(O305="","",IF(O305&lt;Q305,1,0))</f>
        <v>1</v>
      </c>
      <c r="AG305" s="68">
        <f>IF(T305="","",IF(T305&gt;V305,1,0))</f>
        <v>0</v>
      </c>
      <c r="AH305" s="68">
        <f>IF(T305="","",IF(T305&lt;V305,1,0))</f>
        <v>1</v>
      </c>
      <c r="AI305" s="68"/>
      <c r="AJ305" s="68"/>
    </row>
    <row r="306" spans="2:36" s="10" customFormat="1" ht="15" customHeight="1">
      <c r="B306" s="95" t="s">
        <v>116</v>
      </c>
      <c r="C306" s="73" t="s">
        <v>234</v>
      </c>
      <c r="D306" s="26" t="str">
        <f>IF(D307="","",IF(D307&gt;H307,"○","×"))</f>
        <v>×</v>
      </c>
      <c r="E306" s="30">
        <f>IF(Q300="","",Q300)</f>
        <v>8</v>
      </c>
      <c r="F306" s="29" t="s">
        <v>31</v>
      </c>
      <c r="G306" s="30">
        <f>IF(O300="","",O300)</f>
        <v>15</v>
      </c>
      <c r="H306" s="28"/>
      <c r="I306" s="26" t="str">
        <f>IF(I307="","",IF(I307&gt;M307,"○","×"))</f>
        <v>○</v>
      </c>
      <c r="J306" s="23">
        <f>IF(Q303="","",Q303)</f>
        <v>11</v>
      </c>
      <c r="K306" s="21" t="s">
        <v>31</v>
      </c>
      <c r="L306" s="23">
        <f>IF(O303="","",O303)</f>
        <v>15</v>
      </c>
      <c r="M306" s="28"/>
      <c r="N306" s="120"/>
      <c r="O306" s="121"/>
      <c r="P306" s="121"/>
      <c r="Q306" s="121"/>
      <c r="R306" s="122"/>
      <c r="S306" s="26" t="str">
        <f>IF(S307="","",IF(S307&gt;W307,"○","×"))</f>
        <v>○</v>
      </c>
      <c r="T306" s="23">
        <v>15</v>
      </c>
      <c r="U306" s="29" t="s">
        <v>31</v>
      </c>
      <c r="V306" s="23">
        <v>17</v>
      </c>
      <c r="W306" s="28"/>
      <c r="X306" s="73">
        <f>IF(D306="","",COUNTIF(D306:W308,"○"))</f>
        <v>2</v>
      </c>
      <c r="Y306" s="89" t="s">
        <v>22</v>
      </c>
      <c r="Z306" s="70">
        <f>IF(D306="","",COUNTIF(D306:W308,"×"))</f>
        <v>1</v>
      </c>
      <c r="AA306" s="73">
        <f>IF(AD307="","",RANK(AD307,AD300:AD311))</f>
        <v>2</v>
      </c>
      <c r="AB306" s="70"/>
      <c r="AD306" s="68"/>
      <c r="AE306" s="68">
        <f>IF(T306="","",IF(T306&gt;V306,1,0))</f>
        <v>0</v>
      </c>
      <c r="AF306" s="68">
        <f>IF(T306="","",IF(T306&lt;V306,1,0))</f>
        <v>1</v>
      </c>
      <c r="AG306" s="68"/>
      <c r="AH306" s="68"/>
      <c r="AI306" s="68"/>
      <c r="AJ306" s="68"/>
    </row>
    <row r="307" spans="2:36" s="10" customFormat="1" ht="15" customHeight="1">
      <c r="B307" s="96"/>
      <c r="C307" s="74"/>
      <c r="D307" s="107">
        <f>R301</f>
        <v>0</v>
      </c>
      <c r="E307" s="27">
        <f>IF(Q301="","",Q301)</f>
        <v>11</v>
      </c>
      <c r="F307" s="21" t="s">
        <v>31</v>
      </c>
      <c r="G307" s="27">
        <f>IF(O301="","",O301)</f>
        <v>15</v>
      </c>
      <c r="H307" s="71">
        <f>N301</f>
        <v>2</v>
      </c>
      <c r="I307" s="76">
        <f>R304</f>
        <v>2</v>
      </c>
      <c r="J307" s="23">
        <f>IF(Q304="","",Q304)</f>
        <v>15</v>
      </c>
      <c r="K307" s="21" t="s">
        <v>31</v>
      </c>
      <c r="L307" s="23">
        <f>IF(O304="","",O304)</f>
        <v>7</v>
      </c>
      <c r="M307" s="78">
        <f>N304</f>
        <v>1</v>
      </c>
      <c r="N307" s="123"/>
      <c r="O307" s="124"/>
      <c r="P307" s="124"/>
      <c r="Q307" s="124"/>
      <c r="R307" s="125"/>
      <c r="S307" s="76">
        <f>IF(T306="","",SUM(AE306:AE308))</f>
        <v>2</v>
      </c>
      <c r="T307" s="23">
        <v>15</v>
      </c>
      <c r="U307" s="21" t="s">
        <v>31</v>
      </c>
      <c r="V307" s="23">
        <v>12</v>
      </c>
      <c r="W307" s="78">
        <f>IF(T306="","",SUM(AF306:AF308))</f>
        <v>1</v>
      </c>
      <c r="X307" s="74"/>
      <c r="Y307" s="90"/>
      <c r="Z307" s="71"/>
      <c r="AA307" s="74"/>
      <c r="AB307" s="71"/>
      <c r="AD307" s="69">
        <f>IF(X306="","",X306*1000+(D307+I307+S307)*100+((D307+I307+S307)-(H307+M307+W307))*10+((SUM(E306:E308)+SUM(J306:J308)+SUM(T306:T308))-(SUM(G306:G308)+SUM(L306:L308)+SUM(V306:V308))))</f>
        <v>2407</v>
      </c>
      <c r="AE307" s="68">
        <f>IF(T307="","",IF(T307&gt;V307,1,0))</f>
        <v>1</v>
      </c>
      <c r="AF307" s="68">
        <f>IF(T307="","",IF(T307&lt;V307,1,0))</f>
        <v>0</v>
      </c>
      <c r="AG307" s="68"/>
      <c r="AH307" s="68"/>
      <c r="AI307" s="68"/>
      <c r="AJ307" s="68"/>
    </row>
    <row r="308" spans="2:36" s="10" customFormat="1" ht="15" customHeight="1">
      <c r="B308" s="97"/>
      <c r="C308" s="75"/>
      <c r="D308" s="108"/>
      <c r="E308" s="31">
        <f>IF(Q302="","",Q302)</f>
      </c>
      <c r="F308" s="21" t="s">
        <v>31</v>
      </c>
      <c r="G308" s="27">
        <f>IF(O302="","",O302)</f>
      </c>
      <c r="H308" s="72"/>
      <c r="I308" s="77"/>
      <c r="J308" s="24">
        <f>IF(Q305="","",Q305)</f>
        <v>15</v>
      </c>
      <c r="K308" s="21" t="s">
        <v>31</v>
      </c>
      <c r="L308" s="24">
        <f>IF(O305="","",O305)</f>
        <v>9</v>
      </c>
      <c r="M308" s="79"/>
      <c r="N308" s="126"/>
      <c r="O308" s="127"/>
      <c r="P308" s="127"/>
      <c r="Q308" s="127"/>
      <c r="R308" s="128"/>
      <c r="S308" s="77"/>
      <c r="T308" s="24">
        <v>15</v>
      </c>
      <c r="U308" s="25" t="s">
        <v>31</v>
      </c>
      <c r="V308" s="24">
        <v>8</v>
      </c>
      <c r="W308" s="79"/>
      <c r="X308" s="75"/>
      <c r="Y308" s="91"/>
      <c r="Z308" s="72"/>
      <c r="AA308" s="75"/>
      <c r="AB308" s="72"/>
      <c r="AD308" s="68"/>
      <c r="AE308" s="68">
        <f>IF(T308="","",IF(T308&gt;V308,1,0))</f>
        <v>1</v>
      </c>
      <c r="AF308" s="68">
        <f>IF(T308="","",IF(T308&lt;V308,1,0))</f>
        <v>0</v>
      </c>
      <c r="AG308" s="68"/>
      <c r="AH308" s="68"/>
      <c r="AI308" s="68"/>
      <c r="AJ308" s="68"/>
    </row>
    <row r="309" spans="2:36" s="10" customFormat="1" ht="15" customHeight="1">
      <c r="B309" s="95" t="s">
        <v>125</v>
      </c>
      <c r="C309" s="73" t="s">
        <v>233</v>
      </c>
      <c r="D309" s="26" t="str">
        <f>IF(D310="","",IF(D310&gt;H310,"○","×"))</f>
        <v>×</v>
      </c>
      <c r="E309" s="27">
        <f>IF(V300="","",V300)</f>
        <v>9</v>
      </c>
      <c r="F309" s="29" t="s">
        <v>31</v>
      </c>
      <c r="G309" s="30">
        <f>IF(T300="","",T300)</f>
        <v>15</v>
      </c>
      <c r="H309" s="28"/>
      <c r="I309" s="26" t="str">
        <f>IF(I310="","",IF(I310&gt;M310,"○","×"))</f>
        <v>○</v>
      </c>
      <c r="J309" s="23">
        <f>IF(V303="","",V303)</f>
        <v>10</v>
      </c>
      <c r="K309" s="29" t="s">
        <v>31</v>
      </c>
      <c r="L309" s="23">
        <f>IF(T303="","",T303)</f>
        <v>15</v>
      </c>
      <c r="M309" s="28"/>
      <c r="N309" s="26" t="str">
        <f>IF(N310="","",IF(N310&gt;R310,"○","×"))</f>
        <v>×</v>
      </c>
      <c r="O309" s="23">
        <f>IF(V306="","",V306)</f>
        <v>17</v>
      </c>
      <c r="P309" s="21" t="s">
        <v>31</v>
      </c>
      <c r="Q309" s="23">
        <f>IF(T306="","",T306)</f>
        <v>15</v>
      </c>
      <c r="R309" s="28"/>
      <c r="S309" s="120"/>
      <c r="T309" s="121"/>
      <c r="U309" s="121"/>
      <c r="V309" s="121"/>
      <c r="W309" s="122"/>
      <c r="X309" s="73">
        <f>IF(D309="","",COUNTIF(D309:R309,"○"))</f>
        <v>1</v>
      </c>
      <c r="Y309" s="89" t="s">
        <v>22</v>
      </c>
      <c r="Z309" s="70">
        <f>IF(D309="","",COUNTIF(D309:R309,"×"))</f>
        <v>2</v>
      </c>
      <c r="AA309" s="73">
        <f>IF(AD310="","",RANK(AD310,AD300:AD311))</f>
        <v>3</v>
      </c>
      <c r="AB309" s="70"/>
      <c r="AD309" s="68"/>
      <c r="AE309" s="68"/>
      <c r="AF309" s="68"/>
      <c r="AG309" s="68"/>
      <c r="AH309" s="68"/>
      <c r="AI309" s="68"/>
      <c r="AJ309" s="68"/>
    </row>
    <row r="310" spans="2:36" s="10" customFormat="1" ht="15" customHeight="1">
      <c r="B310" s="96"/>
      <c r="C310" s="74"/>
      <c r="D310" s="107">
        <f>W301</f>
        <v>0</v>
      </c>
      <c r="E310" s="27">
        <f>IF(V301="","",V301)</f>
        <v>6</v>
      </c>
      <c r="F310" s="21" t="s">
        <v>31</v>
      </c>
      <c r="G310" s="27">
        <f>IF(T301="","",T301)</f>
        <v>15</v>
      </c>
      <c r="H310" s="78">
        <f>S301</f>
        <v>2</v>
      </c>
      <c r="I310" s="76">
        <f>W304</f>
        <v>2</v>
      </c>
      <c r="J310" s="23">
        <f>IF(V304="","",V304)</f>
        <v>15</v>
      </c>
      <c r="K310" s="21" t="s">
        <v>31</v>
      </c>
      <c r="L310" s="23">
        <f>IF(T304="","",T304)</f>
        <v>7</v>
      </c>
      <c r="M310" s="78">
        <f>S304</f>
        <v>1</v>
      </c>
      <c r="N310" s="76">
        <f>W307</f>
        <v>1</v>
      </c>
      <c r="O310" s="23">
        <f>IF(V307="","",V307)</f>
        <v>12</v>
      </c>
      <c r="P310" s="21" t="s">
        <v>31</v>
      </c>
      <c r="Q310" s="23">
        <f>IF(T307="","",T307)</f>
        <v>15</v>
      </c>
      <c r="R310" s="78">
        <f>S307</f>
        <v>2</v>
      </c>
      <c r="S310" s="123"/>
      <c r="T310" s="124"/>
      <c r="U310" s="124"/>
      <c r="V310" s="124"/>
      <c r="W310" s="125"/>
      <c r="X310" s="74"/>
      <c r="Y310" s="90"/>
      <c r="Z310" s="71"/>
      <c r="AA310" s="74"/>
      <c r="AB310" s="71"/>
      <c r="AD310" s="69">
        <f>IF(X309="","",X309*1000+(D310+I310+N310)*100+((D310+I310+N310)-(H310+M310+R310))*10+((SUM(E309:E311)+SUM(J309:J311)+SUM(O309:O311))-(SUM(G309:G311)+SUM(L309:L311)+SUM(Q309:Q311))))</f>
        <v>1263</v>
      </c>
      <c r="AE310" s="68"/>
      <c r="AF310" s="68"/>
      <c r="AG310" s="68"/>
      <c r="AH310" s="68"/>
      <c r="AI310" s="68"/>
      <c r="AJ310" s="68"/>
    </row>
    <row r="311" spans="2:36" s="32" customFormat="1" ht="15" customHeight="1">
      <c r="B311" s="97"/>
      <c r="C311" s="75"/>
      <c r="D311" s="108"/>
      <c r="E311" s="31">
        <f>IF(V302="","",V302)</f>
      </c>
      <c r="F311" s="25" t="s">
        <v>31</v>
      </c>
      <c r="G311" s="31">
        <f>IF(T302="","",T302)</f>
      </c>
      <c r="H311" s="79"/>
      <c r="I311" s="77"/>
      <c r="J311" s="23">
        <f>IF(V305="","",V305)</f>
        <v>15</v>
      </c>
      <c r="K311" s="25" t="s">
        <v>31</v>
      </c>
      <c r="L311" s="23">
        <f>IF(T305="","",T305)</f>
        <v>12</v>
      </c>
      <c r="M311" s="79"/>
      <c r="N311" s="77"/>
      <c r="O311" s="24">
        <f>IF(V308="","",V308)</f>
        <v>8</v>
      </c>
      <c r="P311" s="25" t="s">
        <v>31</v>
      </c>
      <c r="Q311" s="24">
        <f>IF(T308="","",T308)</f>
        <v>15</v>
      </c>
      <c r="R311" s="79"/>
      <c r="S311" s="126"/>
      <c r="T311" s="127"/>
      <c r="U311" s="127"/>
      <c r="V311" s="127"/>
      <c r="W311" s="128"/>
      <c r="X311" s="75"/>
      <c r="Y311" s="91"/>
      <c r="Z311" s="72"/>
      <c r="AA311" s="75"/>
      <c r="AB311" s="72"/>
      <c r="AC311" s="10"/>
      <c r="AD311" s="68"/>
      <c r="AE311" s="68"/>
      <c r="AF311" s="68"/>
      <c r="AG311" s="68"/>
      <c r="AH311" s="68"/>
      <c r="AI311" s="68"/>
      <c r="AJ311" s="68"/>
    </row>
    <row r="312" spans="10:12" ht="13.5">
      <c r="J312" s="16"/>
      <c r="L312" s="16"/>
    </row>
    <row r="314" spans="2:3" ht="15.75" customHeight="1">
      <c r="B314" t="s">
        <v>11</v>
      </c>
      <c r="C314" s="3"/>
    </row>
    <row r="315" spans="2:36" s="10" customFormat="1" ht="15" customHeight="1">
      <c r="B315" s="44" t="s">
        <v>87</v>
      </c>
      <c r="C315" s="17"/>
      <c r="D315" s="92" t="s">
        <v>242</v>
      </c>
      <c r="E315" s="93"/>
      <c r="F315" s="93"/>
      <c r="G315" s="93"/>
      <c r="H315" s="94"/>
      <c r="I315" s="92" t="s">
        <v>243</v>
      </c>
      <c r="J315" s="93"/>
      <c r="K315" s="93"/>
      <c r="L315" s="93"/>
      <c r="M315" s="94"/>
      <c r="N315" s="92" t="s">
        <v>185</v>
      </c>
      <c r="O315" s="93"/>
      <c r="P315" s="93"/>
      <c r="Q315" s="93"/>
      <c r="R315" s="94"/>
      <c r="S315" s="92"/>
      <c r="T315" s="93"/>
      <c r="U315" s="93"/>
      <c r="V315" s="93"/>
      <c r="W315" s="94"/>
      <c r="X315" s="92" t="s">
        <v>18</v>
      </c>
      <c r="Y315" s="93"/>
      <c r="Z315" s="94"/>
      <c r="AA315" s="92" t="s">
        <v>19</v>
      </c>
      <c r="AB315" s="94"/>
      <c r="AD315" s="68"/>
      <c r="AE315" s="68"/>
      <c r="AF315" s="68"/>
      <c r="AG315" s="68"/>
      <c r="AH315" s="68"/>
      <c r="AI315" s="68"/>
      <c r="AJ315" s="68"/>
    </row>
    <row r="316" spans="2:36" s="10" customFormat="1" ht="15" customHeight="1">
      <c r="B316" s="95" t="s">
        <v>97</v>
      </c>
      <c r="C316" s="73" t="s">
        <v>241</v>
      </c>
      <c r="D316" s="80"/>
      <c r="E316" s="81"/>
      <c r="F316" s="81"/>
      <c r="G316" s="81"/>
      <c r="H316" s="82"/>
      <c r="I316" s="19" t="str">
        <f>IF(I317="","",IF(I317&gt;M317,"○","×"))</f>
        <v>○</v>
      </c>
      <c r="J316" s="20">
        <v>15</v>
      </c>
      <c r="K316" s="21" t="s">
        <v>36</v>
      </c>
      <c r="L316" s="20">
        <v>12</v>
      </c>
      <c r="M316" s="22"/>
      <c r="N316" s="19" t="str">
        <f>IF(N317="","",IF(N317&gt;R317,"○","×"))</f>
        <v>○</v>
      </c>
      <c r="O316" s="20">
        <v>15</v>
      </c>
      <c r="P316" s="21" t="s">
        <v>36</v>
      </c>
      <c r="Q316" s="20">
        <v>5</v>
      </c>
      <c r="R316" s="22"/>
      <c r="S316" s="19" t="str">
        <f>IF(S317="","",IF(S317&gt;W317,"○","×"))</f>
        <v>○</v>
      </c>
      <c r="T316" s="20">
        <v>15</v>
      </c>
      <c r="U316" s="21" t="s">
        <v>36</v>
      </c>
      <c r="V316" s="20">
        <v>0</v>
      </c>
      <c r="W316" s="22"/>
      <c r="X316" s="73">
        <f>IF(I316="","",COUNTIF(I316:W316,"○"))</f>
        <v>3</v>
      </c>
      <c r="Y316" s="89" t="s">
        <v>22</v>
      </c>
      <c r="Z316" s="70">
        <f>IF(I316="","",COUNTIF(I316:W316,"×"))</f>
        <v>0</v>
      </c>
      <c r="AA316" s="73">
        <f>IF(AD317="","",RANK(AD317,AD316:AD327))</f>
        <v>1</v>
      </c>
      <c r="AB316" s="70"/>
      <c r="AD316" s="68"/>
      <c r="AE316" s="68">
        <f>IF(J316="","",IF(J316&gt;L316,1,0))</f>
        <v>1</v>
      </c>
      <c r="AF316" s="68">
        <f>IF(J316="","",IF(J316&lt;L316,1,0))</f>
        <v>0</v>
      </c>
      <c r="AG316" s="68">
        <f>IF(O316="","",IF(O316&gt;Q316,1,0))</f>
        <v>1</v>
      </c>
      <c r="AH316" s="68">
        <f>IF(O316="","",IF(O316&lt;Q316,1,0))</f>
        <v>0</v>
      </c>
      <c r="AI316" s="68">
        <f>IF(T316="","",IF(T316&gt;V316,1,0))</f>
        <v>1</v>
      </c>
      <c r="AJ316" s="68">
        <f>IF(T316="","",IF(T316&lt;V316,1,0))</f>
        <v>0</v>
      </c>
    </row>
    <row r="317" spans="2:36" s="10" customFormat="1" ht="15" customHeight="1">
      <c r="B317" s="96"/>
      <c r="C317" s="74"/>
      <c r="D317" s="83"/>
      <c r="E317" s="84"/>
      <c r="F317" s="84"/>
      <c r="G317" s="84"/>
      <c r="H317" s="85"/>
      <c r="I317" s="76">
        <f>IF(J316="","",SUM(AE316:AE318))</f>
        <v>2</v>
      </c>
      <c r="J317" s="23">
        <v>15</v>
      </c>
      <c r="K317" s="21" t="s">
        <v>36</v>
      </c>
      <c r="L317" s="23">
        <v>17</v>
      </c>
      <c r="M317" s="78">
        <f>IF(J316="","",SUM(AF316:AF318))</f>
        <v>1</v>
      </c>
      <c r="N317" s="76">
        <f>IF(O316="","",SUM(AG316:AG318))</f>
        <v>2</v>
      </c>
      <c r="O317" s="23">
        <v>15</v>
      </c>
      <c r="P317" s="21" t="s">
        <v>36</v>
      </c>
      <c r="Q317" s="23">
        <v>6</v>
      </c>
      <c r="R317" s="78">
        <f>IF(O316="","",SUM(AH316:AH318))</f>
        <v>0</v>
      </c>
      <c r="S317" s="76">
        <f>IF(T316="","",SUM(AI316:AI318))</f>
        <v>2</v>
      </c>
      <c r="T317" s="23">
        <v>15</v>
      </c>
      <c r="U317" s="21" t="s">
        <v>24</v>
      </c>
      <c r="V317" s="23">
        <v>0</v>
      </c>
      <c r="W317" s="78">
        <f>IF(T316="","",SUM(AJ316:AJ318))</f>
        <v>0</v>
      </c>
      <c r="X317" s="74"/>
      <c r="Y317" s="90"/>
      <c r="Z317" s="71"/>
      <c r="AA317" s="74"/>
      <c r="AB317" s="71"/>
      <c r="AD317" s="69">
        <f>IF(X316="","",X316*1000+(S317+I317+N317)*100+((S317+I317+N317)-(W317+M317+R317))*10+((SUM(T316:T318)+SUM(J316:J318)+SUM(O316:O318))-(SUM(V316:V318)+SUM(L316:L318)+SUM(Q316:Q318))))</f>
        <v>3704</v>
      </c>
      <c r="AE317" s="68">
        <f>IF(J317="","",IF(J317&gt;L317,1,0))</f>
        <v>0</v>
      </c>
      <c r="AF317" s="68">
        <f>IF(J317="","",IF(J317&lt;L317,1,0))</f>
        <v>1</v>
      </c>
      <c r="AG317" s="68">
        <f>IF(O317="","",IF(O317&gt;Q317,1,0))</f>
        <v>1</v>
      </c>
      <c r="AH317" s="68">
        <f>IF(O317="","",IF(O317&lt;Q317,1,0))</f>
        <v>0</v>
      </c>
      <c r="AI317" s="68">
        <f>IF(T317="","",IF(T317&gt;V317,1,0))</f>
        <v>1</v>
      </c>
      <c r="AJ317" s="68">
        <f>IF(T317="","",IF(T317&lt;V317,1,0))</f>
        <v>0</v>
      </c>
    </row>
    <row r="318" spans="2:36" s="10" customFormat="1" ht="15" customHeight="1">
      <c r="B318" s="97"/>
      <c r="C318" s="75"/>
      <c r="D318" s="86"/>
      <c r="E318" s="87"/>
      <c r="F318" s="87"/>
      <c r="G318" s="87"/>
      <c r="H318" s="88"/>
      <c r="I318" s="77"/>
      <c r="J318" s="24">
        <v>15</v>
      </c>
      <c r="K318" s="21" t="s">
        <v>24</v>
      </c>
      <c r="L318" s="24">
        <v>11</v>
      </c>
      <c r="M318" s="79"/>
      <c r="N318" s="77"/>
      <c r="O318" s="24"/>
      <c r="P318" s="25" t="s">
        <v>24</v>
      </c>
      <c r="Q318" s="24"/>
      <c r="R318" s="79"/>
      <c r="S318" s="77"/>
      <c r="T318" s="24"/>
      <c r="U318" s="21" t="s">
        <v>24</v>
      </c>
      <c r="V318" s="24"/>
      <c r="W318" s="79"/>
      <c r="X318" s="75"/>
      <c r="Y318" s="91"/>
      <c r="Z318" s="72"/>
      <c r="AA318" s="75"/>
      <c r="AB318" s="72"/>
      <c r="AD318" s="68"/>
      <c r="AE318" s="68">
        <f>IF(J318="","",IF(J318&gt;L318,1,0))</f>
        <v>1</v>
      </c>
      <c r="AF318" s="68">
        <f>IF(J318="","",IF(J318&lt;L318,1,0))</f>
        <v>0</v>
      </c>
      <c r="AG318" s="68">
        <f>IF(O318="","",IF(O318&gt;Q318,1,0))</f>
      </c>
      <c r="AH318" s="68">
        <f>IF(O318="","",IF(O318&lt;Q318,1,0))</f>
      </c>
      <c r="AI318" s="68">
        <f>IF(T318="","",IF(T318&gt;V318,1,0))</f>
      </c>
      <c r="AJ318" s="68">
        <f>IF(T318="","",IF(T318&lt;V318,1,0))</f>
      </c>
    </row>
    <row r="319" spans="2:36" s="10" customFormat="1" ht="15" customHeight="1">
      <c r="B319" s="95" t="s">
        <v>207</v>
      </c>
      <c r="C319" s="73" t="s">
        <v>240</v>
      </c>
      <c r="D319" s="26" t="str">
        <f>IF(D320="","",IF(D320&gt;H320,"○","×"))</f>
        <v>×</v>
      </c>
      <c r="E319" s="27">
        <f>IF(L316="","",L316)</f>
        <v>12</v>
      </c>
      <c r="F319" s="21" t="s">
        <v>24</v>
      </c>
      <c r="G319" s="27">
        <f>IF(J316="","",J316)</f>
        <v>15</v>
      </c>
      <c r="H319" s="28"/>
      <c r="I319" s="120"/>
      <c r="J319" s="121"/>
      <c r="K319" s="121"/>
      <c r="L319" s="121"/>
      <c r="M319" s="122"/>
      <c r="N319" s="26" t="str">
        <f>IF(N320="","",IF(N320&gt;R320,"○","×"))</f>
        <v>○</v>
      </c>
      <c r="O319" s="23">
        <v>15</v>
      </c>
      <c r="P319" s="21" t="s">
        <v>24</v>
      </c>
      <c r="Q319" s="23">
        <v>9</v>
      </c>
      <c r="R319" s="28"/>
      <c r="S319" s="26" t="str">
        <f>IF(S320="","",IF(S320&gt;W320,"○","×"))</f>
        <v>○</v>
      </c>
      <c r="T319" s="23">
        <v>15</v>
      </c>
      <c r="U319" s="29" t="s">
        <v>24</v>
      </c>
      <c r="V319" s="23">
        <v>0</v>
      </c>
      <c r="W319" s="28"/>
      <c r="X319" s="73">
        <f>IF(D319="","",COUNTIF(D319:W321,"○"))</f>
        <v>2</v>
      </c>
      <c r="Y319" s="89" t="s">
        <v>22</v>
      </c>
      <c r="Z319" s="70">
        <f>IF(D319="","",COUNTIF(D319:W321,"×"))</f>
        <v>1</v>
      </c>
      <c r="AA319" s="73">
        <f>IF(AD320="","",RANK(AD320,AD316:AD327))</f>
        <v>2</v>
      </c>
      <c r="AB319" s="70"/>
      <c r="AD319" s="68"/>
      <c r="AE319" s="68">
        <f>IF(O319="","",IF(O319&gt;Q319,1,0))</f>
        <v>1</v>
      </c>
      <c r="AF319" s="68">
        <f>IF(O319="","",IF(O319&lt;Q319,1,0))</f>
        <v>0</v>
      </c>
      <c r="AG319" s="68">
        <f>IF(T319="","",IF(T319&gt;V319,1,0))</f>
        <v>1</v>
      </c>
      <c r="AH319" s="68">
        <f>IF(T319="","",IF(T319&lt;V319,1,0))</f>
        <v>0</v>
      </c>
      <c r="AI319" s="68"/>
      <c r="AJ319" s="68"/>
    </row>
    <row r="320" spans="2:36" s="10" customFormat="1" ht="15" customHeight="1">
      <c r="B320" s="96"/>
      <c r="C320" s="74"/>
      <c r="D320" s="107">
        <f>M317</f>
        <v>1</v>
      </c>
      <c r="E320" s="27">
        <f>IF(L317="","",L317)</f>
        <v>17</v>
      </c>
      <c r="F320" s="21" t="s">
        <v>24</v>
      </c>
      <c r="G320" s="27">
        <f>IF(J317="","",J317)</f>
        <v>15</v>
      </c>
      <c r="H320" s="78">
        <f>I317</f>
        <v>2</v>
      </c>
      <c r="I320" s="123"/>
      <c r="J320" s="124"/>
      <c r="K320" s="124"/>
      <c r="L320" s="124"/>
      <c r="M320" s="125"/>
      <c r="N320" s="76">
        <f>IF(O319="","",SUM(AE319:AE321))</f>
        <v>2</v>
      </c>
      <c r="O320" s="23">
        <v>15</v>
      </c>
      <c r="P320" s="21" t="s">
        <v>24</v>
      </c>
      <c r="Q320" s="23">
        <v>8</v>
      </c>
      <c r="R320" s="78">
        <f>IF(O319="","",SUM(AF319:AF321))</f>
        <v>0</v>
      </c>
      <c r="S320" s="76">
        <f>IF(T319="","",SUM(AG319:AG321))</f>
        <v>2</v>
      </c>
      <c r="T320" s="23">
        <v>15</v>
      </c>
      <c r="U320" s="21" t="s">
        <v>24</v>
      </c>
      <c r="V320" s="23">
        <v>0</v>
      </c>
      <c r="W320" s="78">
        <f>IF(T319="","",SUM(AH319:AH321))</f>
        <v>0</v>
      </c>
      <c r="X320" s="74"/>
      <c r="Y320" s="90"/>
      <c r="Z320" s="71"/>
      <c r="AA320" s="74"/>
      <c r="AB320" s="71"/>
      <c r="AD320" s="69">
        <f>IF(X319="","",X319*1000+(D320+S320+N320)*100+((D320+S320+N320)-(H320+W320+R320))*10+((SUM(E319:E321)+SUM(T319:T321)+SUM(O319:O321))-(SUM(G319:G321)+SUM(V319:V321)+SUM(Q319:Q321))))</f>
        <v>2568</v>
      </c>
      <c r="AE320" s="68">
        <f>IF(O320="","",IF(O320&gt;Q320,1,0))</f>
        <v>1</v>
      </c>
      <c r="AF320" s="68">
        <f>IF(O320="","",IF(O320&lt;Q320,1,0))</f>
        <v>0</v>
      </c>
      <c r="AG320" s="68">
        <f>IF(T320="","",IF(T320&gt;V320,1,0))</f>
        <v>1</v>
      </c>
      <c r="AH320" s="68">
        <f>IF(T320="","",IF(T320&lt;V320,1,0))</f>
        <v>0</v>
      </c>
      <c r="AI320" s="68"/>
      <c r="AJ320" s="68"/>
    </row>
    <row r="321" spans="2:36" s="10" customFormat="1" ht="15" customHeight="1">
      <c r="B321" s="97"/>
      <c r="C321" s="75"/>
      <c r="D321" s="108"/>
      <c r="E321" s="27">
        <f>IF(L318="","",L318)</f>
        <v>11</v>
      </c>
      <c r="F321" s="21" t="s">
        <v>24</v>
      </c>
      <c r="G321" s="27">
        <f>IF(J318="","",J318)</f>
        <v>15</v>
      </c>
      <c r="H321" s="79"/>
      <c r="I321" s="126"/>
      <c r="J321" s="127"/>
      <c r="K321" s="127"/>
      <c r="L321" s="127"/>
      <c r="M321" s="128"/>
      <c r="N321" s="77"/>
      <c r="O321" s="24"/>
      <c r="P321" s="21" t="s">
        <v>24</v>
      </c>
      <c r="Q321" s="24"/>
      <c r="R321" s="79"/>
      <c r="S321" s="77"/>
      <c r="T321" s="24"/>
      <c r="U321" s="21" t="s">
        <v>24</v>
      </c>
      <c r="V321" s="24"/>
      <c r="W321" s="79"/>
      <c r="X321" s="75"/>
      <c r="Y321" s="91"/>
      <c r="Z321" s="72"/>
      <c r="AA321" s="75"/>
      <c r="AB321" s="72"/>
      <c r="AD321" s="68"/>
      <c r="AE321" s="68">
        <f>IF(O321="","",IF(O321&gt;Q321,1,0))</f>
      </c>
      <c r="AF321" s="68">
        <f>IF(O321="","",IF(O321&lt;Q321,1,0))</f>
      </c>
      <c r="AG321" s="68">
        <f>IF(T321="","",IF(T321&gt;V321,1,0))</f>
      </c>
      <c r="AH321" s="68">
        <f>IF(T321="","",IF(T321&lt;V321,1,0))</f>
      </c>
      <c r="AI321" s="68"/>
      <c r="AJ321" s="68"/>
    </row>
    <row r="322" spans="2:36" s="10" customFormat="1" ht="15" customHeight="1">
      <c r="B322" s="95" t="s">
        <v>125</v>
      </c>
      <c r="C322" s="73" t="s">
        <v>239</v>
      </c>
      <c r="D322" s="26" t="str">
        <f>IF(D323="","",IF(D323&gt;H323,"○","×"))</f>
        <v>×</v>
      </c>
      <c r="E322" s="30">
        <f>IF(Q316="","",Q316)</f>
        <v>5</v>
      </c>
      <c r="F322" s="29" t="s">
        <v>24</v>
      </c>
      <c r="G322" s="30">
        <f>IF(O316="","",O316)</f>
        <v>15</v>
      </c>
      <c r="H322" s="28"/>
      <c r="I322" s="26" t="str">
        <f>IF(I323="","",IF(I323&gt;M323,"○","×"))</f>
        <v>×</v>
      </c>
      <c r="J322" s="23">
        <f>IF(Q319="","",Q319)</f>
        <v>9</v>
      </c>
      <c r="K322" s="21" t="s">
        <v>24</v>
      </c>
      <c r="L322" s="23">
        <f>IF(O319="","",O319)</f>
        <v>15</v>
      </c>
      <c r="M322" s="28"/>
      <c r="N322" s="120"/>
      <c r="O322" s="121"/>
      <c r="P322" s="121"/>
      <c r="Q322" s="121"/>
      <c r="R322" s="122"/>
      <c r="S322" s="26" t="str">
        <f>IF(S323="","",IF(S323&gt;W323,"○","×"))</f>
        <v>○</v>
      </c>
      <c r="T322" s="23">
        <v>15</v>
      </c>
      <c r="U322" s="29" t="s">
        <v>26</v>
      </c>
      <c r="V322" s="23">
        <v>0</v>
      </c>
      <c r="W322" s="28"/>
      <c r="X322" s="73">
        <f>IF(D322="","",COUNTIF(D322:W324,"○"))</f>
        <v>1</v>
      </c>
      <c r="Y322" s="89" t="s">
        <v>22</v>
      </c>
      <c r="Z322" s="70">
        <f>IF(D322="","",COUNTIF(D322:W324,"×"))</f>
        <v>2</v>
      </c>
      <c r="AA322" s="73">
        <f>IF(AD323="","",RANK(AD323,AD316:AD327))</f>
        <v>3</v>
      </c>
      <c r="AB322" s="70"/>
      <c r="AD322" s="68"/>
      <c r="AE322" s="68">
        <f>IF(T322="","",IF(T322&gt;V322,1,0))</f>
        <v>1</v>
      </c>
      <c r="AF322" s="68">
        <f>IF(T322="","",IF(T322&lt;V322,1,0))</f>
        <v>0</v>
      </c>
      <c r="AG322" s="68"/>
      <c r="AH322" s="68"/>
      <c r="AI322" s="68"/>
      <c r="AJ322" s="68"/>
    </row>
    <row r="323" spans="2:36" s="10" customFormat="1" ht="15" customHeight="1">
      <c r="B323" s="96"/>
      <c r="C323" s="74"/>
      <c r="D323" s="107">
        <f>R317</f>
        <v>0</v>
      </c>
      <c r="E323" s="27">
        <f>IF(Q317="","",Q317)</f>
        <v>6</v>
      </c>
      <c r="F323" s="21" t="s">
        <v>26</v>
      </c>
      <c r="G323" s="27">
        <f>IF(O317="","",O317)</f>
        <v>15</v>
      </c>
      <c r="H323" s="71">
        <f>N317</f>
        <v>2</v>
      </c>
      <c r="I323" s="76">
        <f>R320</f>
        <v>0</v>
      </c>
      <c r="J323" s="23">
        <f>IF(Q320="","",Q320)</f>
        <v>8</v>
      </c>
      <c r="K323" s="21" t="s">
        <v>24</v>
      </c>
      <c r="L323" s="23">
        <f>IF(O320="","",O320)</f>
        <v>15</v>
      </c>
      <c r="M323" s="78">
        <f>N320</f>
        <v>2</v>
      </c>
      <c r="N323" s="123"/>
      <c r="O323" s="124"/>
      <c r="P323" s="124"/>
      <c r="Q323" s="124"/>
      <c r="R323" s="125"/>
      <c r="S323" s="76">
        <f>IF(T322="","",SUM(AE322:AE324))</f>
        <v>2</v>
      </c>
      <c r="T323" s="23">
        <v>15</v>
      </c>
      <c r="U323" s="21" t="s">
        <v>24</v>
      </c>
      <c r="V323" s="23">
        <v>0</v>
      </c>
      <c r="W323" s="78">
        <f>IF(T322="","",SUM(AF322:AF324))</f>
        <v>0</v>
      </c>
      <c r="X323" s="74"/>
      <c r="Y323" s="90"/>
      <c r="Z323" s="71"/>
      <c r="AA323" s="74"/>
      <c r="AB323" s="71"/>
      <c r="AD323" s="69">
        <f>IF(X322="","",X322*1000+(D323+I323+S323)*100+((D323+I323+S323)-(H323+M323+W323))*10+((SUM(E322:E324)+SUM(J322:J324)+SUM(T322:T324))-(SUM(G322:G324)+SUM(L322:L324)+SUM(V322:V324))))</f>
        <v>1178</v>
      </c>
      <c r="AE323" s="68">
        <f>IF(T323="","",IF(T323&gt;V323,1,0))</f>
        <v>1</v>
      </c>
      <c r="AF323" s="68">
        <f>IF(T323="","",IF(T323&lt;V323,1,0))</f>
        <v>0</v>
      </c>
      <c r="AG323" s="68"/>
      <c r="AH323" s="68"/>
      <c r="AI323" s="68"/>
      <c r="AJ323" s="68"/>
    </row>
    <row r="324" spans="2:36" s="10" customFormat="1" ht="15" customHeight="1">
      <c r="B324" s="97"/>
      <c r="C324" s="75"/>
      <c r="D324" s="108"/>
      <c r="E324" s="31">
        <f>IF(Q318="","",Q318)</f>
      </c>
      <c r="F324" s="21" t="s">
        <v>24</v>
      </c>
      <c r="G324" s="27">
        <f>IF(O318="","",O318)</f>
      </c>
      <c r="H324" s="72"/>
      <c r="I324" s="77"/>
      <c r="J324" s="24">
        <f>IF(Q321="","",Q321)</f>
      </c>
      <c r="K324" s="21" t="s">
        <v>24</v>
      </c>
      <c r="L324" s="24">
        <f>IF(O321="","",O321)</f>
      </c>
      <c r="M324" s="79"/>
      <c r="N324" s="126"/>
      <c r="O324" s="127"/>
      <c r="P324" s="127"/>
      <c r="Q324" s="127"/>
      <c r="R324" s="128"/>
      <c r="S324" s="77"/>
      <c r="T324" s="24"/>
      <c r="U324" s="25" t="s">
        <v>24</v>
      </c>
      <c r="V324" s="24"/>
      <c r="W324" s="79"/>
      <c r="X324" s="75"/>
      <c r="Y324" s="91"/>
      <c r="Z324" s="72"/>
      <c r="AA324" s="75"/>
      <c r="AB324" s="72"/>
      <c r="AD324" s="68"/>
      <c r="AE324" s="68">
        <f>IF(T324="","",IF(T324&gt;V324,1,0))</f>
      </c>
      <c r="AF324" s="68">
        <f>IF(T324="","",IF(T324&lt;V324,1,0))</f>
      </c>
      <c r="AG324" s="68"/>
      <c r="AH324" s="68"/>
      <c r="AI324" s="68"/>
      <c r="AJ324" s="68"/>
    </row>
    <row r="325" spans="2:36" s="10" customFormat="1" ht="15" customHeight="1">
      <c r="B325" s="95"/>
      <c r="C325" s="73"/>
      <c r="D325" s="26" t="str">
        <f>IF(D326="","",IF(D326&gt;H326,"○","×"))</f>
        <v>×</v>
      </c>
      <c r="E325" s="27">
        <f>IF(V316="","",V316)</f>
        <v>0</v>
      </c>
      <c r="F325" s="29" t="s">
        <v>24</v>
      </c>
      <c r="G325" s="30">
        <f>IF(T316="","",T316)</f>
        <v>15</v>
      </c>
      <c r="H325" s="28"/>
      <c r="I325" s="26" t="str">
        <f>IF(I326="","",IF(I326&gt;M326,"○","×"))</f>
        <v>×</v>
      </c>
      <c r="J325" s="23">
        <f>IF(V319="","",V319)</f>
        <v>0</v>
      </c>
      <c r="K325" s="29" t="s">
        <v>24</v>
      </c>
      <c r="L325" s="23">
        <f>IF(T319="","",T319)</f>
        <v>15</v>
      </c>
      <c r="M325" s="28"/>
      <c r="N325" s="26" t="str">
        <f>IF(N326="","",IF(N326&gt;R326,"○","×"))</f>
        <v>×</v>
      </c>
      <c r="O325" s="23">
        <f>IF(V322="","",V322)</f>
        <v>0</v>
      </c>
      <c r="P325" s="21" t="s">
        <v>24</v>
      </c>
      <c r="Q325" s="23">
        <f>IF(T322="","",T322)</f>
        <v>15</v>
      </c>
      <c r="R325" s="28"/>
      <c r="S325" s="120"/>
      <c r="T325" s="121"/>
      <c r="U325" s="121"/>
      <c r="V325" s="121"/>
      <c r="W325" s="122"/>
      <c r="X325" s="73">
        <f>IF(D325="","",COUNTIF(D325:R325,"○"))</f>
        <v>0</v>
      </c>
      <c r="Y325" s="89" t="s">
        <v>22</v>
      </c>
      <c r="Z325" s="70">
        <f>IF(D325="","",COUNTIF(D325:R325,"×"))</f>
        <v>3</v>
      </c>
      <c r="AA325" s="73">
        <f>IF(AD326="","",RANK(AD326,AD316:AD327))</f>
        <v>4</v>
      </c>
      <c r="AB325" s="70"/>
      <c r="AD325" s="68"/>
      <c r="AE325" s="68"/>
      <c r="AF325" s="68"/>
      <c r="AG325" s="68"/>
      <c r="AH325" s="68"/>
      <c r="AI325" s="68"/>
      <c r="AJ325" s="68"/>
    </row>
    <row r="326" spans="2:36" s="10" customFormat="1" ht="15" customHeight="1">
      <c r="B326" s="96"/>
      <c r="C326" s="74"/>
      <c r="D326" s="107">
        <f>W317</f>
        <v>0</v>
      </c>
      <c r="E326" s="27">
        <f>IF(V317="","",V317)</f>
        <v>0</v>
      </c>
      <c r="F326" s="21" t="s">
        <v>24</v>
      </c>
      <c r="G326" s="27">
        <f>IF(T317="","",T317)</f>
        <v>15</v>
      </c>
      <c r="H326" s="78">
        <f>S317</f>
        <v>2</v>
      </c>
      <c r="I326" s="76">
        <f>W320</f>
        <v>0</v>
      </c>
      <c r="J326" s="23">
        <f>IF(V320="","",V320)</f>
        <v>0</v>
      </c>
      <c r="K326" s="21" t="s">
        <v>24</v>
      </c>
      <c r="L326" s="23">
        <f>IF(T320="","",T320)</f>
        <v>15</v>
      </c>
      <c r="M326" s="78">
        <f>S320</f>
        <v>2</v>
      </c>
      <c r="N326" s="76">
        <f>W323</f>
        <v>0</v>
      </c>
      <c r="O326" s="23">
        <f>IF(V323="","",V323)</f>
        <v>0</v>
      </c>
      <c r="P326" s="21" t="s">
        <v>24</v>
      </c>
      <c r="Q326" s="23">
        <f>IF(T323="","",T323)</f>
        <v>15</v>
      </c>
      <c r="R326" s="78">
        <f>S323</f>
        <v>2</v>
      </c>
      <c r="S326" s="123"/>
      <c r="T326" s="124"/>
      <c r="U326" s="124"/>
      <c r="V326" s="124"/>
      <c r="W326" s="125"/>
      <c r="X326" s="74"/>
      <c r="Y326" s="90"/>
      <c r="Z326" s="71"/>
      <c r="AA326" s="74"/>
      <c r="AB326" s="71"/>
      <c r="AD326" s="69">
        <f>IF(X325="","",X325*1000+(D326+I326+N326)*100+((D326+I326+N326)-(H326+M326+R326))*10+((SUM(E325:E327)+SUM(J325:J327)+SUM(O325:O327))-(SUM(G325:G327)+SUM(L325:L327)+SUM(Q325:Q327))))</f>
        <v>-150</v>
      </c>
      <c r="AE326" s="68"/>
      <c r="AF326" s="68"/>
      <c r="AG326" s="68"/>
      <c r="AH326" s="68"/>
      <c r="AI326" s="68"/>
      <c r="AJ326" s="68"/>
    </row>
    <row r="327" spans="2:36" s="32" customFormat="1" ht="15" customHeight="1">
      <c r="B327" s="97"/>
      <c r="C327" s="75"/>
      <c r="D327" s="108"/>
      <c r="E327" s="31">
        <f>IF(V318="","",V318)</f>
      </c>
      <c r="F327" s="21" t="s">
        <v>24</v>
      </c>
      <c r="G327" s="27">
        <f>IF(T318="","",T318)</f>
      </c>
      <c r="H327" s="79"/>
      <c r="I327" s="77"/>
      <c r="J327" s="23">
        <f>IF(V321="","",V321)</f>
      </c>
      <c r="K327" s="25" t="s">
        <v>24</v>
      </c>
      <c r="L327" s="23">
        <f>IF(T321="","",T321)</f>
      </c>
      <c r="M327" s="79"/>
      <c r="N327" s="77"/>
      <c r="O327" s="24">
        <f>IF(V324="","",V324)</f>
      </c>
      <c r="P327" s="21" t="s">
        <v>24</v>
      </c>
      <c r="Q327" s="23">
        <f>IF(T324="","",T324)</f>
      </c>
      <c r="R327" s="79"/>
      <c r="S327" s="126"/>
      <c r="T327" s="127"/>
      <c r="U327" s="127"/>
      <c r="V327" s="127"/>
      <c r="W327" s="128"/>
      <c r="X327" s="75"/>
      <c r="Y327" s="91"/>
      <c r="Z327" s="72"/>
      <c r="AA327" s="75"/>
      <c r="AB327" s="72"/>
      <c r="AC327" s="10"/>
      <c r="AD327" s="68"/>
      <c r="AE327" s="68"/>
      <c r="AF327" s="68"/>
      <c r="AG327" s="68"/>
      <c r="AH327" s="68"/>
      <c r="AI327" s="68"/>
      <c r="AJ327" s="68"/>
    </row>
    <row r="328" spans="2:36" s="32" customFormat="1" ht="15" customHeight="1">
      <c r="B328" s="33"/>
      <c r="C328" s="33"/>
      <c r="D328" s="34"/>
      <c r="E328" s="35"/>
      <c r="F328" s="35"/>
      <c r="G328" s="35"/>
      <c r="H328" s="34"/>
      <c r="I328" s="34"/>
      <c r="J328" s="35"/>
      <c r="K328" s="35"/>
      <c r="L328" s="35"/>
      <c r="M328" s="34"/>
      <c r="N328" s="34"/>
      <c r="O328" s="34"/>
      <c r="P328" s="35"/>
      <c r="Q328" s="35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68"/>
      <c r="AE328" s="68"/>
      <c r="AF328" s="68"/>
      <c r="AG328" s="68"/>
      <c r="AH328" s="68"/>
      <c r="AI328" s="68"/>
      <c r="AJ328" s="68"/>
    </row>
    <row r="329" spans="2:36" s="10" customFormat="1" ht="15" customHeight="1">
      <c r="B329" s="44" t="s">
        <v>86</v>
      </c>
      <c r="C329" s="17"/>
      <c r="D329" s="92" t="s">
        <v>248</v>
      </c>
      <c r="E329" s="93"/>
      <c r="F329" s="93"/>
      <c r="G329" s="93"/>
      <c r="H329" s="94"/>
      <c r="I329" s="92" t="s">
        <v>249</v>
      </c>
      <c r="J329" s="93"/>
      <c r="K329" s="93"/>
      <c r="L329" s="93"/>
      <c r="M329" s="94"/>
      <c r="N329" s="92" t="s">
        <v>250</v>
      </c>
      <c r="O329" s="93"/>
      <c r="P329" s="93"/>
      <c r="Q329" s="93"/>
      <c r="R329" s="94"/>
      <c r="S329" s="18"/>
      <c r="T329" s="36" t="s">
        <v>18</v>
      </c>
      <c r="U329" s="36"/>
      <c r="V329" s="92" t="s">
        <v>19</v>
      </c>
      <c r="W329" s="94"/>
      <c r="AA329" s="23"/>
      <c r="AD329" s="68"/>
      <c r="AE329" s="68"/>
      <c r="AF329" s="68"/>
      <c r="AG329" s="68"/>
      <c r="AH329" s="68"/>
      <c r="AI329" s="68"/>
      <c r="AJ329" s="68"/>
    </row>
    <row r="330" spans="2:36" s="10" customFormat="1" ht="15" customHeight="1">
      <c r="B330" s="95" t="s">
        <v>95</v>
      </c>
      <c r="C330" s="73" t="s">
        <v>247</v>
      </c>
      <c r="D330" s="111"/>
      <c r="E330" s="112"/>
      <c r="F330" s="112"/>
      <c r="G330" s="112"/>
      <c r="H330" s="113"/>
      <c r="I330" s="37" t="str">
        <f>IF(I331="","",IF(I331&gt;M331,"○","×"))</f>
        <v>○</v>
      </c>
      <c r="J330" s="30">
        <v>17</v>
      </c>
      <c r="K330" s="21" t="s">
        <v>36</v>
      </c>
      <c r="L330" s="30">
        <v>15</v>
      </c>
      <c r="M330" s="38"/>
      <c r="N330" s="19" t="str">
        <f>IF(N331="","",IF(N331&gt;R331,"○","×"))</f>
        <v>○</v>
      </c>
      <c r="O330" s="30">
        <v>15</v>
      </c>
      <c r="P330" s="21" t="s">
        <v>36</v>
      </c>
      <c r="Q330" s="30">
        <v>2</v>
      </c>
      <c r="R330" s="38"/>
      <c r="S330" s="104">
        <f>IF(I330="","",COUNTIF(I330:R330,"○"))</f>
        <v>2</v>
      </c>
      <c r="T330" s="98" t="s">
        <v>22</v>
      </c>
      <c r="U330" s="101">
        <f>IF(I330="","",COUNTIF(I330:R330,"×"))</f>
        <v>0</v>
      </c>
      <c r="V330" s="104">
        <f>IF(AD331="","",RANK(AD331,AD330:AD338))</f>
        <v>1</v>
      </c>
      <c r="W330" s="101"/>
      <c r="X330" s="27"/>
      <c r="Y330" s="27"/>
      <c r="Z330" s="23"/>
      <c r="AA330" s="23"/>
      <c r="AD330" s="68"/>
      <c r="AE330" s="68">
        <f>IF(J330="","",IF(J330&gt;L330,1,0))</f>
        <v>1</v>
      </c>
      <c r="AF330" s="68">
        <f>IF(L330="","",IF(J330&lt;L330,1,0))</f>
        <v>0</v>
      </c>
      <c r="AG330" s="68">
        <f>IF(O330="","",IF(O330&gt;Q330,1,0))</f>
        <v>1</v>
      </c>
      <c r="AH330" s="68">
        <f>IF(Q330="","",IF(O330&lt;Q330,1,0))</f>
        <v>0</v>
      </c>
      <c r="AI330" s="68"/>
      <c r="AJ330" s="68"/>
    </row>
    <row r="331" spans="2:36" s="10" customFormat="1" ht="15" customHeight="1">
      <c r="B331" s="96"/>
      <c r="C331" s="74"/>
      <c r="D331" s="114"/>
      <c r="E331" s="115"/>
      <c r="F331" s="115"/>
      <c r="G331" s="115"/>
      <c r="H331" s="116"/>
      <c r="I331" s="107">
        <f>IF(J330="","",SUM(AE330:AE332))</f>
        <v>2</v>
      </c>
      <c r="J331" s="27">
        <v>15</v>
      </c>
      <c r="K331" s="21" t="s">
        <v>36</v>
      </c>
      <c r="L331" s="27">
        <v>4</v>
      </c>
      <c r="M331" s="109">
        <f>IF(L330="","",SUM(AF330:AF332))</f>
        <v>0</v>
      </c>
      <c r="N331" s="107">
        <f>IF(O330="","",SUM(AG330:AG332))</f>
        <v>2</v>
      </c>
      <c r="O331" s="39">
        <v>15</v>
      </c>
      <c r="P331" s="21" t="s">
        <v>36</v>
      </c>
      <c r="Q331" s="39">
        <v>1</v>
      </c>
      <c r="R331" s="109">
        <f>IF(Q330="","",SUM(AH330:AH332))</f>
        <v>0</v>
      </c>
      <c r="S331" s="105"/>
      <c r="T331" s="99"/>
      <c r="U331" s="102"/>
      <c r="V331" s="105"/>
      <c r="W331" s="102"/>
      <c r="X331" s="27"/>
      <c r="Y331" s="27"/>
      <c r="Z331" s="23"/>
      <c r="AA331" s="23"/>
      <c r="AD331" s="69">
        <f>IF(S330="","",S330*1000+(I331+N331)*100+((I331+N331)-(M331+R331))*10+((SUM(J330:J332)+SUM(O330:O332))-(SUM(L330:L332)+SUM(Q330:Q332))))</f>
        <v>2480</v>
      </c>
      <c r="AE331" s="68">
        <f>IF(J331="","",IF(J331&gt;L331,1,0))</f>
        <v>1</v>
      </c>
      <c r="AF331" s="68">
        <f>IF(L331="","",IF(J331&lt;L331,1,0))</f>
        <v>0</v>
      </c>
      <c r="AG331" s="68">
        <f>IF(O331="","",IF(O331&gt;Q331,1,0))</f>
        <v>1</v>
      </c>
      <c r="AH331" s="68">
        <f>IF(Q331="","",IF(O331&lt;Q331,1,0))</f>
        <v>0</v>
      </c>
      <c r="AI331" s="68"/>
      <c r="AJ331" s="68"/>
    </row>
    <row r="332" spans="2:36" s="10" customFormat="1" ht="15" customHeight="1">
      <c r="B332" s="97"/>
      <c r="C332" s="75"/>
      <c r="D332" s="117"/>
      <c r="E332" s="118"/>
      <c r="F332" s="118"/>
      <c r="G332" s="118"/>
      <c r="H332" s="119"/>
      <c r="I332" s="108"/>
      <c r="J332" s="31"/>
      <c r="K332" s="21" t="s">
        <v>36</v>
      </c>
      <c r="L332" s="31"/>
      <c r="M332" s="110"/>
      <c r="N332" s="108"/>
      <c r="O332" s="40"/>
      <c r="P332" s="21" t="s">
        <v>36</v>
      </c>
      <c r="Q332" s="40"/>
      <c r="R332" s="110"/>
      <c r="S332" s="106"/>
      <c r="T332" s="100"/>
      <c r="U332" s="103"/>
      <c r="V332" s="106"/>
      <c r="W332" s="103"/>
      <c r="X332" s="27"/>
      <c r="Y332" s="27"/>
      <c r="Z332" s="41"/>
      <c r="AA332" s="41"/>
      <c r="AD332" s="68"/>
      <c r="AE332" s="68">
        <f>IF(J332="","",IF(J332&gt;L332,1,0))</f>
      </c>
      <c r="AF332" s="68">
        <f>IF(L332="","",IF(J332&lt;L332,1,0))</f>
      </c>
      <c r="AG332" s="68">
        <f>IF(O332="","",IF(O332&gt;Q332,1,0))</f>
      </c>
      <c r="AH332" s="68">
        <f>IF(Q332="","",IF(O332&lt;Q332,1,0))</f>
      </c>
      <c r="AI332" s="68"/>
      <c r="AJ332" s="68"/>
    </row>
    <row r="333" spans="2:36" s="10" customFormat="1" ht="15" customHeight="1">
      <c r="B333" s="95" t="s">
        <v>98</v>
      </c>
      <c r="C333" s="73" t="s">
        <v>246</v>
      </c>
      <c r="D333" s="37" t="str">
        <f>IF(E333="","",IF(D334&gt;H334,"○","×"))</f>
        <v>×</v>
      </c>
      <c r="E333" s="30">
        <f>IF(L330="","",L330)</f>
        <v>15</v>
      </c>
      <c r="F333" s="29" t="s">
        <v>36</v>
      </c>
      <c r="G333" s="30">
        <f>IF(J330="","",J330)</f>
        <v>17</v>
      </c>
      <c r="H333" s="42"/>
      <c r="I333" s="111"/>
      <c r="J333" s="112"/>
      <c r="K333" s="112"/>
      <c r="L333" s="112"/>
      <c r="M333" s="113"/>
      <c r="N333" s="37" t="str">
        <f>IF(O333="","",IF(N334&gt;R334,"○","×"))</f>
        <v>○</v>
      </c>
      <c r="O333" s="30">
        <v>15</v>
      </c>
      <c r="P333" s="29" t="s">
        <v>36</v>
      </c>
      <c r="Q333" s="30">
        <v>1</v>
      </c>
      <c r="R333" s="43"/>
      <c r="S333" s="104">
        <f>IF(D333="","",COUNTIF(D333:R335,"○"))</f>
        <v>1</v>
      </c>
      <c r="T333" s="98" t="s">
        <v>22</v>
      </c>
      <c r="U333" s="101">
        <f>IF(D333="","",COUNTIF(D333:R335,"×"))</f>
        <v>1</v>
      </c>
      <c r="V333" s="104">
        <f>IF(AD334="","",RANK(AD334,AD330:AD338))</f>
        <v>2</v>
      </c>
      <c r="W333" s="101"/>
      <c r="X333" s="27"/>
      <c r="Y333" s="27"/>
      <c r="Z333" s="41"/>
      <c r="AA333" s="41"/>
      <c r="AD333" s="68"/>
      <c r="AE333" s="68">
        <f>IF(O333="","",IF(O333&gt;Q333,1,0))</f>
        <v>1</v>
      </c>
      <c r="AF333" s="68">
        <f>IF(Q333="","",IF(O333&lt;Q333,1,0))</f>
        <v>0</v>
      </c>
      <c r="AG333" s="68"/>
      <c r="AH333" s="68"/>
      <c r="AI333" s="68"/>
      <c r="AJ333" s="68"/>
    </row>
    <row r="334" spans="2:36" s="10" customFormat="1" ht="15" customHeight="1">
      <c r="B334" s="96"/>
      <c r="C334" s="74"/>
      <c r="D334" s="107">
        <f>M331</f>
        <v>0</v>
      </c>
      <c r="E334" s="27">
        <f>IF(L331="","",L331)</f>
        <v>4</v>
      </c>
      <c r="F334" s="21" t="s">
        <v>36</v>
      </c>
      <c r="G334" s="27">
        <f>IF(J331="","",J331)</f>
        <v>15</v>
      </c>
      <c r="H334" s="109">
        <f>I331</f>
        <v>2</v>
      </c>
      <c r="I334" s="114"/>
      <c r="J334" s="115"/>
      <c r="K334" s="115"/>
      <c r="L334" s="115"/>
      <c r="M334" s="116"/>
      <c r="N334" s="107">
        <f>IF(O333="","",SUM(AE333:AE335))</f>
        <v>2</v>
      </c>
      <c r="O334" s="27">
        <v>15</v>
      </c>
      <c r="P334" s="21" t="s">
        <v>36</v>
      </c>
      <c r="Q334" s="27">
        <v>7</v>
      </c>
      <c r="R334" s="109">
        <f>IF(Q333="","",SUM(AF333:AF335))</f>
        <v>0</v>
      </c>
      <c r="S334" s="105"/>
      <c r="T334" s="99"/>
      <c r="U334" s="102"/>
      <c r="V334" s="105"/>
      <c r="W334" s="102"/>
      <c r="X334" s="27"/>
      <c r="Y334" s="27"/>
      <c r="Z334" s="41"/>
      <c r="AA334" s="41"/>
      <c r="AD334" s="69">
        <f>IF(S333="","",S333*1000+(D334+N334)*100+((D334+N334)-(H334+R334))*10+((SUM(E333:E335)+SUM(O333:O335))-(SUM(G333:G335)+SUM(Q333:Q335))))</f>
        <v>1209</v>
      </c>
      <c r="AE334" s="68">
        <f>IF(O334="","",IF(O334&gt;Q334,1,0))</f>
        <v>1</v>
      </c>
      <c r="AF334" s="68">
        <f>IF(Q334="","",IF(O334&lt;Q334,1,0))</f>
        <v>0</v>
      </c>
      <c r="AG334" s="68"/>
      <c r="AH334" s="68"/>
      <c r="AI334" s="68"/>
      <c r="AJ334" s="68"/>
    </row>
    <row r="335" spans="2:36" s="10" customFormat="1" ht="15" customHeight="1">
      <c r="B335" s="97"/>
      <c r="C335" s="75"/>
      <c r="D335" s="108"/>
      <c r="E335" s="31">
        <f>IF(L332="","",L332)</f>
      </c>
      <c r="F335" s="25" t="s">
        <v>36</v>
      </c>
      <c r="G335" s="31">
        <f>IF(J332="","",J332)</f>
      </c>
      <c r="H335" s="110"/>
      <c r="I335" s="117"/>
      <c r="J335" s="118"/>
      <c r="K335" s="118"/>
      <c r="L335" s="118"/>
      <c r="M335" s="119"/>
      <c r="N335" s="108"/>
      <c r="O335" s="31"/>
      <c r="P335" s="21" t="s">
        <v>36</v>
      </c>
      <c r="Q335" s="31"/>
      <c r="R335" s="110"/>
      <c r="S335" s="106"/>
      <c r="T335" s="100"/>
      <c r="U335" s="103"/>
      <c r="V335" s="106"/>
      <c r="W335" s="103"/>
      <c r="X335" s="27"/>
      <c r="Y335" s="27"/>
      <c r="Z335" s="41"/>
      <c r="AA335" s="41"/>
      <c r="AD335" s="68"/>
      <c r="AE335" s="68">
        <f>IF(O335="","",IF(O335&gt;Q335,1,0))</f>
      </c>
      <c r="AF335" s="68">
        <f>IF(Q335="","",IF(O335&lt;Q335,1,0))</f>
      </c>
      <c r="AG335" s="68"/>
      <c r="AH335" s="68"/>
      <c r="AI335" s="68"/>
      <c r="AJ335" s="68"/>
    </row>
    <row r="336" spans="2:36" s="10" customFormat="1" ht="15" customHeight="1">
      <c r="B336" s="96" t="s">
        <v>116</v>
      </c>
      <c r="C336" s="73" t="s">
        <v>245</v>
      </c>
      <c r="D336" s="37" t="str">
        <f>IF(E336="","",IF(D337&gt;H337,"○","×"))</f>
        <v>×</v>
      </c>
      <c r="E336" s="30">
        <f>IF(Q330="","",Q330)</f>
        <v>2</v>
      </c>
      <c r="F336" s="29" t="s">
        <v>36</v>
      </c>
      <c r="G336" s="30">
        <f>IF(O330="","",O330)</f>
        <v>15</v>
      </c>
      <c r="H336" s="43"/>
      <c r="I336" s="37" t="str">
        <f>IF(J336="","",IF(I337&gt;M337,"○","×"))</f>
        <v>×</v>
      </c>
      <c r="J336" s="30">
        <f>IF(Q333="","",Q333)</f>
        <v>1</v>
      </c>
      <c r="K336" s="21" t="s">
        <v>36</v>
      </c>
      <c r="L336" s="30">
        <f>IF(O333="","",O333)</f>
        <v>15</v>
      </c>
      <c r="M336" s="43"/>
      <c r="N336" s="111"/>
      <c r="O336" s="112"/>
      <c r="P336" s="112"/>
      <c r="Q336" s="112"/>
      <c r="R336" s="113"/>
      <c r="S336" s="104">
        <f>IF(D336="","",COUNTIF(D336:M336,"○"))</f>
        <v>0</v>
      </c>
      <c r="T336" s="98" t="s">
        <v>22</v>
      </c>
      <c r="U336" s="101">
        <f>IF(D336="","",COUNTIF(D336:M336,"×"))</f>
        <v>2</v>
      </c>
      <c r="V336" s="104">
        <f>IF(AD337="","",RANK(AD337,AD330:AD338))</f>
        <v>3</v>
      </c>
      <c r="W336" s="101"/>
      <c r="X336" s="27"/>
      <c r="Y336" s="27"/>
      <c r="Z336" s="41"/>
      <c r="AA336" s="41"/>
      <c r="AD336" s="68"/>
      <c r="AE336" s="68"/>
      <c r="AF336" s="68"/>
      <c r="AG336" s="68"/>
      <c r="AH336" s="68"/>
      <c r="AI336" s="68"/>
      <c r="AJ336" s="68"/>
    </row>
    <row r="337" spans="2:36" s="10" customFormat="1" ht="15" customHeight="1">
      <c r="B337" s="96"/>
      <c r="C337" s="74"/>
      <c r="D337" s="107">
        <f>R331</f>
        <v>0</v>
      </c>
      <c r="E337" s="27">
        <f>IF(Q331="","",Q331)</f>
        <v>1</v>
      </c>
      <c r="F337" s="21" t="s">
        <v>36</v>
      </c>
      <c r="G337" s="27">
        <f>IF(O331="","",O331)</f>
        <v>15</v>
      </c>
      <c r="H337" s="109">
        <f>N331</f>
        <v>2</v>
      </c>
      <c r="I337" s="107">
        <f>R334</f>
        <v>0</v>
      </c>
      <c r="J337" s="27">
        <f>IF(Q334="","",Q334)</f>
        <v>7</v>
      </c>
      <c r="K337" s="21" t="s">
        <v>36</v>
      </c>
      <c r="L337" s="39">
        <f>IF(O334="","",O334)</f>
        <v>15</v>
      </c>
      <c r="M337" s="109">
        <f>N334</f>
        <v>2</v>
      </c>
      <c r="N337" s="114"/>
      <c r="O337" s="115"/>
      <c r="P337" s="115"/>
      <c r="Q337" s="115"/>
      <c r="R337" s="116"/>
      <c r="S337" s="105"/>
      <c r="T337" s="99"/>
      <c r="U337" s="102"/>
      <c r="V337" s="105"/>
      <c r="W337" s="102"/>
      <c r="X337" s="27"/>
      <c r="Y337" s="27"/>
      <c r="Z337" s="41"/>
      <c r="AA337" s="41"/>
      <c r="AD337" s="69">
        <f>IF(S336="","",S336*1000+(D337+I337)*100+((D337+I337)-(H337+M337))*10+((SUM(E336:E338)+SUM(J336:J338))-(SUM(G336:G338)+SUM(L336:L338))))</f>
        <v>-89</v>
      </c>
      <c r="AE337" s="68"/>
      <c r="AF337" s="68"/>
      <c r="AG337" s="68"/>
      <c r="AH337" s="68"/>
      <c r="AI337" s="68"/>
      <c r="AJ337" s="68"/>
    </row>
    <row r="338" spans="2:36" s="10" customFormat="1" ht="15" customHeight="1">
      <c r="B338" s="97"/>
      <c r="C338" s="75"/>
      <c r="D338" s="108"/>
      <c r="E338" s="31">
        <f>IF(Q332="","",Q332)</f>
      </c>
      <c r="F338" s="25" t="s">
        <v>36</v>
      </c>
      <c r="G338" s="31">
        <f>IF(O332="","",O332)</f>
      </c>
      <c r="H338" s="110"/>
      <c r="I338" s="108"/>
      <c r="J338" s="31">
        <f>IF(Q335="","",Q335)</f>
      </c>
      <c r="K338" s="21" t="s">
        <v>36</v>
      </c>
      <c r="L338" s="40">
        <f>IF(O335="","",O335)</f>
      </c>
      <c r="M338" s="110"/>
      <c r="N338" s="117"/>
      <c r="O338" s="118"/>
      <c r="P338" s="118"/>
      <c r="Q338" s="118"/>
      <c r="R338" s="119"/>
      <c r="S338" s="106"/>
      <c r="T338" s="100"/>
      <c r="U338" s="103"/>
      <c r="V338" s="106"/>
      <c r="W338" s="103"/>
      <c r="X338" s="27"/>
      <c r="Y338" s="27"/>
      <c r="Z338" s="41"/>
      <c r="AA338" s="41"/>
      <c r="AD338" s="68"/>
      <c r="AE338" s="68"/>
      <c r="AF338" s="68"/>
      <c r="AG338" s="68"/>
      <c r="AH338" s="68"/>
      <c r="AI338" s="68"/>
      <c r="AJ338" s="68"/>
    </row>
    <row r="339" spans="2:36" s="32" customFormat="1" ht="15" customHeight="1">
      <c r="B339" s="45"/>
      <c r="C339" s="45"/>
      <c r="E339" s="35"/>
      <c r="F339" s="35"/>
      <c r="G339" s="35"/>
      <c r="J339" s="35"/>
      <c r="K339" s="35"/>
      <c r="L339" s="35"/>
      <c r="O339" s="35"/>
      <c r="P339" s="35"/>
      <c r="Q339" s="35"/>
      <c r="R339" s="35"/>
      <c r="AD339" s="68"/>
      <c r="AE339" s="68"/>
      <c r="AF339" s="68"/>
      <c r="AG339" s="68"/>
      <c r="AH339" s="68"/>
      <c r="AI339" s="68"/>
      <c r="AJ339" s="68"/>
    </row>
    <row r="340" spans="2:36" s="10" customFormat="1" ht="15" customHeight="1">
      <c r="B340" s="44" t="s">
        <v>85</v>
      </c>
      <c r="C340" s="17"/>
      <c r="D340" s="92" t="s">
        <v>254</v>
      </c>
      <c r="E340" s="93"/>
      <c r="F340" s="93"/>
      <c r="G340" s="93"/>
      <c r="H340" s="94"/>
      <c r="I340" s="92" t="s">
        <v>152</v>
      </c>
      <c r="J340" s="93"/>
      <c r="K340" s="93"/>
      <c r="L340" s="93"/>
      <c r="M340" s="94"/>
      <c r="N340" s="92" t="s">
        <v>118</v>
      </c>
      <c r="O340" s="93"/>
      <c r="P340" s="93"/>
      <c r="Q340" s="93"/>
      <c r="R340" s="94"/>
      <c r="S340" s="18"/>
      <c r="T340" s="36" t="s">
        <v>18</v>
      </c>
      <c r="U340" s="36"/>
      <c r="V340" s="92" t="s">
        <v>19</v>
      </c>
      <c r="W340" s="94"/>
      <c r="AA340" s="23"/>
      <c r="AD340" s="68"/>
      <c r="AE340" s="68"/>
      <c r="AF340" s="68"/>
      <c r="AG340" s="68"/>
      <c r="AH340" s="68"/>
      <c r="AI340" s="68"/>
      <c r="AJ340" s="68"/>
    </row>
    <row r="341" spans="2:36" s="10" customFormat="1" ht="15" customHeight="1">
      <c r="B341" s="95" t="s">
        <v>96</v>
      </c>
      <c r="C341" s="73" t="s">
        <v>253</v>
      </c>
      <c r="D341" s="111"/>
      <c r="E341" s="112"/>
      <c r="F341" s="112"/>
      <c r="G341" s="112"/>
      <c r="H341" s="113"/>
      <c r="I341" s="37" t="str">
        <f>IF(I342="","",IF(I342&gt;M342,"○","×"))</f>
        <v>×</v>
      </c>
      <c r="J341" s="30">
        <v>12</v>
      </c>
      <c r="K341" s="21" t="s">
        <v>36</v>
      </c>
      <c r="L341" s="30">
        <v>15</v>
      </c>
      <c r="M341" s="38"/>
      <c r="N341" s="19" t="str">
        <f>IF(N342="","",IF(N342&gt;R342,"○","×"))</f>
        <v>○</v>
      </c>
      <c r="O341" s="30">
        <v>15</v>
      </c>
      <c r="P341" s="21" t="s">
        <v>36</v>
      </c>
      <c r="Q341" s="30">
        <v>4</v>
      </c>
      <c r="R341" s="38"/>
      <c r="S341" s="104">
        <f>IF(I341="","",COUNTIF(I341:R341,"○"))</f>
        <v>1</v>
      </c>
      <c r="T341" s="98" t="s">
        <v>22</v>
      </c>
      <c r="U341" s="101">
        <f>IF(I341="","",COUNTIF(I341:R341,"×"))</f>
        <v>1</v>
      </c>
      <c r="V341" s="104">
        <f>IF(AD342="","",RANK(AD342,AD341:AD349))</f>
        <v>2</v>
      </c>
      <c r="W341" s="101"/>
      <c r="X341" s="27"/>
      <c r="Y341" s="27"/>
      <c r="Z341" s="23"/>
      <c r="AA341" s="23"/>
      <c r="AD341" s="68"/>
      <c r="AE341" s="68">
        <f>IF(J341="","",IF(J341&gt;L341,1,0))</f>
        <v>0</v>
      </c>
      <c r="AF341" s="68">
        <f>IF(L341="","",IF(J341&lt;L341,1,0))</f>
        <v>1</v>
      </c>
      <c r="AG341" s="68">
        <f>IF(O341="","",IF(O341&gt;Q341,1,0))</f>
        <v>1</v>
      </c>
      <c r="AH341" s="68">
        <f>IF(Q341="","",IF(O341&lt;Q341,1,0))</f>
        <v>0</v>
      </c>
      <c r="AI341" s="68"/>
      <c r="AJ341" s="68"/>
    </row>
    <row r="342" spans="2:36" s="10" customFormat="1" ht="15" customHeight="1">
      <c r="B342" s="96"/>
      <c r="C342" s="74"/>
      <c r="D342" s="114"/>
      <c r="E342" s="115"/>
      <c r="F342" s="115"/>
      <c r="G342" s="115"/>
      <c r="H342" s="116"/>
      <c r="I342" s="107">
        <f>IF(J341="","",SUM(AE341:AE343))</f>
        <v>0</v>
      </c>
      <c r="J342" s="27">
        <v>8</v>
      </c>
      <c r="K342" s="21" t="s">
        <v>36</v>
      </c>
      <c r="L342" s="27">
        <v>15</v>
      </c>
      <c r="M342" s="109">
        <f>IF(L341="","",SUM(AF341:AF343))</f>
        <v>2</v>
      </c>
      <c r="N342" s="107">
        <f>IF(O341="","",SUM(AG341:AG343))</f>
        <v>2</v>
      </c>
      <c r="O342" s="39">
        <v>18</v>
      </c>
      <c r="P342" s="21" t="s">
        <v>36</v>
      </c>
      <c r="Q342" s="39">
        <v>16</v>
      </c>
      <c r="R342" s="109">
        <f>IF(Q341="","",SUM(AH341:AH343))</f>
        <v>0</v>
      </c>
      <c r="S342" s="105"/>
      <c r="T342" s="99"/>
      <c r="U342" s="102"/>
      <c r="V342" s="105"/>
      <c r="W342" s="102"/>
      <c r="X342" s="27"/>
      <c r="Y342" s="27"/>
      <c r="Z342" s="23"/>
      <c r="AA342" s="23"/>
      <c r="AD342" s="69">
        <f>IF(S341="","",S341*1000+(I342+N342)*100+((I342+N342)-(M342+R342))*10+((SUM(J341:J343)+SUM(O341:O343))-(SUM(L341:L343)+SUM(Q341:Q343))))</f>
        <v>1203</v>
      </c>
      <c r="AE342" s="68">
        <f>IF(J342="","",IF(J342&gt;L342,1,0))</f>
        <v>0</v>
      </c>
      <c r="AF342" s="68">
        <f>IF(L342="","",IF(J342&lt;L342,1,0))</f>
        <v>1</v>
      </c>
      <c r="AG342" s="68">
        <f>IF(O342="","",IF(O342&gt;Q342,1,0))</f>
        <v>1</v>
      </c>
      <c r="AH342" s="68">
        <f>IF(Q342="","",IF(O342&lt;Q342,1,0))</f>
        <v>0</v>
      </c>
      <c r="AI342" s="68"/>
      <c r="AJ342" s="68"/>
    </row>
    <row r="343" spans="2:36" s="10" customFormat="1" ht="15" customHeight="1">
      <c r="B343" s="97"/>
      <c r="C343" s="75"/>
      <c r="D343" s="117"/>
      <c r="E343" s="118"/>
      <c r="F343" s="118"/>
      <c r="G343" s="118"/>
      <c r="H343" s="119"/>
      <c r="I343" s="108"/>
      <c r="J343" s="31"/>
      <c r="K343" s="21" t="s">
        <v>36</v>
      </c>
      <c r="L343" s="31"/>
      <c r="M343" s="110"/>
      <c r="N343" s="108"/>
      <c r="O343" s="40"/>
      <c r="P343" s="21" t="s">
        <v>36</v>
      </c>
      <c r="Q343" s="40"/>
      <c r="R343" s="110"/>
      <c r="S343" s="106"/>
      <c r="T343" s="100"/>
      <c r="U343" s="103"/>
      <c r="V343" s="106"/>
      <c r="W343" s="103"/>
      <c r="X343" s="27"/>
      <c r="Y343" s="27"/>
      <c r="Z343" s="41"/>
      <c r="AA343" s="41"/>
      <c r="AD343" s="68"/>
      <c r="AE343" s="68">
        <f>IF(J343="","",IF(J343&gt;L343,1,0))</f>
      </c>
      <c r="AF343" s="68">
        <f>IF(L343="","",IF(J343&lt;L343,1,0))</f>
      </c>
      <c r="AG343" s="68">
        <f>IF(O343="","",IF(O343&gt;Q343,1,0))</f>
      </c>
      <c r="AH343" s="68">
        <f>IF(Q343="","",IF(O343&lt;Q343,1,0))</f>
      </c>
      <c r="AI343" s="68"/>
      <c r="AJ343" s="68"/>
    </row>
    <row r="344" spans="2:36" s="10" customFormat="1" ht="15" customHeight="1">
      <c r="B344" s="95" t="s">
        <v>97</v>
      </c>
      <c r="C344" s="73" t="s">
        <v>252</v>
      </c>
      <c r="D344" s="37" t="str">
        <f>IF(E344="","",IF(D345&gt;H345,"○","×"))</f>
        <v>○</v>
      </c>
      <c r="E344" s="30">
        <f>IF(L341="","",L341)</f>
        <v>15</v>
      </c>
      <c r="F344" s="29" t="s">
        <v>36</v>
      </c>
      <c r="G344" s="30">
        <f>IF(J341="","",J341)</f>
        <v>12</v>
      </c>
      <c r="H344" s="42"/>
      <c r="I344" s="111"/>
      <c r="J344" s="112"/>
      <c r="K344" s="112"/>
      <c r="L344" s="112"/>
      <c r="M344" s="113"/>
      <c r="N344" s="37" t="str">
        <f>IF(O344="","",IF(N345&gt;R345,"○","×"))</f>
        <v>○</v>
      </c>
      <c r="O344" s="30">
        <v>15</v>
      </c>
      <c r="P344" s="29" t="s">
        <v>36</v>
      </c>
      <c r="Q344" s="30">
        <v>13</v>
      </c>
      <c r="R344" s="43"/>
      <c r="S344" s="104">
        <f>IF(D344="","",COUNTIF(D344:R346,"○"))</f>
        <v>2</v>
      </c>
      <c r="T344" s="98" t="s">
        <v>22</v>
      </c>
      <c r="U344" s="101">
        <f>IF(D344="","",COUNTIF(D344:R346,"×"))</f>
        <v>0</v>
      </c>
      <c r="V344" s="104">
        <f>IF(AD345="","",RANK(AD345,AD341:AD349))</f>
        <v>1</v>
      </c>
      <c r="W344" s="101"/>
      <c r="X344" s="27"/>
      <c r="Y344" s="27"/>
      <c r="Z344" s="41"/>
      <c r="AA344" s="41"/>
      <c r="AD344" s="68"/>
      <c r="AE344" s="68">
        <f>IF(O344="","",IF(O344&gt;Q344,1,0))</f>
        <v>1</v>
      </c>
      <c r="AF344" s="68">
        <f>IF(Q344="","",IF(O344&lt;Q344,1,0))</f>
        <v>0</v>
      </c>
      <c r="AG344" s="68"/>
      <c r="AH344" s="68"/>
      <c r="AI344" s="68"/>
      <c r="AJ344" s="68"/>
    </row>
    <row r="345" spans="2:36" s="10" customFormat="1" ht="15" customHeight="1">
      <c r="B345" s="96"/>
      <c r="C345" s="74"/>
      <c r="D345" s="107">
        <f>M342</f>
        <v>2</v>
      </c>
      <c r="E345" s="27">
        <f>IF(L342="","",L342)</f>
        <v>15</v>
      </c>
      <c r="F345" s="21" t="s">
        <v>36</v>
      </c>
      <c r="G345" s="27">
        <f>IF(J342="","",J342)</f>
        <v>8</v>
      </c>
      <c r="H345" s="109">
        <f>I342</f>
        <v>0</v>
      </c>
      <c r="I345" s="114"/>
      <c r="J345" s="115"/>
      <c r="K345" s="115"/>
      <c r="L345" s="115"/>
      <c r="M345" s="116"/>
      <c r="N345" s="107">
        <f>IF(O344="","",SUM(AE344:AE346))</f>
        <v>2</v>
      </c>
      <c r="O345" s="27">
        <v>15</v>
      </c>
      <c r="P345" s="21" t="s">
        <v>36</v>
      </c>
      <c r="Q345" s="27">
        <v>4</v>
      </c>
      <c r="R345" s="109">
        <f>IF(Q344="","",SUM(AF344:AF346))</f>
        <v>0</v>
      </c>
      <c r="S345" s="105"/>
      <c r="T345" s="99"/>
      <c r="U345" s="102"/>
      <c r="V345" s="105"/>
      <c r="W345" s="102"/>
      <c r="X345" s="27"/>
      <c r="Y345" s="27"/>
      <c r="Z345" s="41"/>
      <c r="AA345" s="41"/>
      <c r="AD345" s="69">
        <f>IF(S344="","",S344*1000+(D345+N345)*100+((D345+N345)-(H345+R345))*10+((SUM(E344:E346)+SUM(O344:O346))-(SUM(G344:G346)+SUM(Q344:Q346))))</f>
        <v>2463</v>
      </c>
      <c r="AE345" s="68">
        <f>IF(O345="","",IF(O345&gt;Q345,1,0))</f>
        <v>1</v>
      </c>
      <c r="AF345" s="68">
        <f>IF(Q345="","",IF(O345&lt;Q345,1,0))</f>
        <v>0</v>
      </c>
      <c r="AG345" s="68"/>
      <c r="AH345" s="68"/>
      <c r="AI345" s="68"/>
      <c r="AJ345" s="68"/>
    </row>
    <row r="346" spans="2:36" s="10" customFormat="1" ht="15" customHeight="1">
      <c r="B346" s="97"/>
      <c r="C346" s="75"/>
      <c r="D346" s="108"/>
      <c r="E346" s="31">
        <f>IF(L343="","",L343)</f>
      </c>
      <c r="F346" s="25" t="s">
        <v>36</v>
      </c>
      <c r="G346" s="31">
        <f>IF(J343="","",J343)</f>
      </c>
      <c r="H346" s="110"/>
      <c r="I346" s="117"/>
      <c r="J346" s="118"/>
      <c r="K346" s="118"/>
      <c r="L346" s="118"/>
      <c r="M346" s="119"/>
      <c r="N346" s="108"/>
      <c r="O346" s="31"/>
      <c r="P346" s="21" t="s">
        <v>36</v>
      </c>
      <c r="Q346" s="31"/>
      <c r="R346" s="110"/>
      <c r="S346" s="106"/>
      <c r="T346" s="100"/>
      <c r="U346" s="103"/>
      <c r="V346" s="106"/>
      <c r="W346" s="103"/>
      <c r="X346" s="27"/>
      <c r="Y346" s="27"/>
      <c r="Z346" s="41"/>
      <c r="AA346" s="41"/>
      <c r="AD346" s="68"/>
      <c r="AE346" s="68">
        <f>IF(O346="","",IF(O346&gt;Q346,1,0))</f>
      </c>
      <c r="AF346" s="68">
        <f>IF(Q346="","",IF(O346&lt;Q346,1,0))</f>
      </c>
      <c r="AG346" s="68"/>
      <c r="AH346" s="68"/>
      <c r="AI346" s="68"/>
      <c r="AJ346" s="68"/>
    </row>
    <row r="347" spans="2:36" s="10" customFormat="1" ht="15" customHeight="1">
      <c r="B347" s="96" t="s">
        <v>117</v>
      </c>
      <c r="C347" s="73" t="s">
        <v>251</v>
      </c>
      <c r="D347" s="37" t="str">
        <f>IF(E347="","",IF(D348&gt;H348,"○","×"))</f>
        <v>×</v>
      </c>
      <c r="E347" s="30">
        <f>IF(Q341="","",Q341)</f>
        <v>4</v>
      </c>
      <c r="F347" s="29" t="s">
        <v>36</v>
      </c>
      <c r="G347" s="30">
        <f>IF(O341="","",O341)</f>
        <v>15</v>
      </c>
      <c r="H347" s="43"/>
      <c r="I347" s="37" t="str">
        <f>IF(J347="","",IF(I348&gt;M348,"○","×"))</f>
        <v>×</v>
      </c>
      <c r="J347" s="30">
        <f>IF(Q344="","",Q344)</f>
        <v>13</v>
      </c>
      <c r="K347" s="21" t="s">
        <v>36</v>
      </c>
      <c r="L347" s="30">
        <f>IF(O344="","",O344)</f>
        <v>15</v>
      </c>
      <c r="M347" s="43"/>
      <c r="N347" s="111"/>
      <c r="O347" s="112"/>
      <c r="P347" s="112"/>
      <c r="Q347" s="112"/>
      <c r="R347" s="113"/>
      <c r="S347" s="104">
        <f>IF(D347="","",COUNTIF(D347:M347,"○"))</f>
        <v>0</v>
      </c>
      <c r="T347" s="98" t="s">
        <v>22</v>
      </c>
      <c r="U347" s="101">
        <f>IF(D347="","",COUNTIF(D347:M347,"×"))</f>
        <v>2</v>
      </c>
      <c r="V347" s="104">
        <f>IF(AD348="","",RANK(AD348,AD341:AD349))</f>
        <v>3</v>
      </c>
      <c r="W347" s="101"/>
      <c r="X347" s="27"/>
      <c r="Y347" s="27"/>
      <c r="Z347" s="41"/>
      <c r="AA347" s="41"/>
      <c r="AD347" s="68"/>
      <c r="AE347" s="68"/>
      <c r="AF347" s="68"/>
      <c r="AG347" s="68"/>
      <c r="AH347" s="68"/>
      <c r="AI347" s="68"/>
      <c r="AJ347" s="68"/>
    </row>
    <row r="348" spans="2:36" s="10" customFormat="1" ht="15" customHeight="1">
      <c r="B348" s="96"/>
      <c r="C348" s="74"/>
      <c r="D348" s="107">
        <f>R342</f>
        <v>0</v>
      </c>
      <c r="E348" s="27">
        <f>IF(Q342="","",Q342)</f>
        <v>16</v>
      </c>
      <c r="F348" s="21" t="s">
        <v>36</v>
      </c>
      <c r="G348" s="27">
        <f>IF(O342="","",O342)</f>
        <v>18</v>
      </c>
      <c r="H348" s="109">
        <f>N342</f>
        <v>2</v>
      </c>
      <c r="I348" s="107">
        <f>R345</f>
        <v>0</v>
      </c>
      <c r="J348" s="27">
        <f>IF(Q345="","",Q345)</f>
        <v>4</v>
      </c>
      <c r="K348" s="21" t="s">
        <v>36</v>
      </c>
      <c r="L348" s="39">
        <f>IF(O345="","",O345)</f>
        <v>15</v>
      </c>
      <c r="M348" s="109">
        <f>N345</f>
        <v>2</v>
      </c>
      <c r="N348" s="114"/>
      <c r="O348" s="115"/>
      <c r="P348" s="115"/>
      <c r="Q348" s="115"/>
      <c r="R348" s="116"/>
      <c r="S348" s="105"/>
      <c r="T348" s="99"/>
      <c r="U348" s="102"/>
      <c r="V348" s="105"/>
      <c r="W348" s="102"/>
      <c r="X348" s="27"/>
      <c r="Y348" s="27"/>
      <c r="Z348" s="41"/>
      <c r="AA348" s="41"/>
      <c r="AD348" s="69">
        <f>IF(S347="","",S347*1000+(D348+I348)*100+((D348+I348)-(H348+M348))*10+((SUM(E347:E349)+SUM(J347:J349))-(SUM(G347:G349)+SUM(L347:L349))))</f>
        <v>-66</v>
      </c>
      <c r="AE348" s="68"/>
      <c r="AF348" s="68"/>
      <c r="AG348" s="68"/>
      <c r="AH348" s="68"/>
      <c r="AI348" s="68"/>
      <c r="AJ348" s="68"/>
    </row>
    <row r="349" spans="2:36" s="10" customFormat="1" ht="15" customHeight="1">
      <c r="B349" s="97"/>
      <c r="C349" s="75"/>
      <c r="D349" s="108"/>
      <c r="E349" s="31">
        <f>IF(Q343="","",Q343)</f>
      </c>
      <c r="F349" s="25" t="s">
        <v>36</v>
      </c>
      <c r="G349" s="31">
        <f>IF(O343="","",O343)</f>
      </c>
      <c r="H349" s="110"/>
      <c r="I349" s="108"/>
      <c r="J349" s="31">
        <f>IF(Q346="","",Q346)</f>
      </c>
      <c r="K349" s="21" t="s">
        <v>36</v>
      </c>
      <c r="L349" s="40">
        <f>IF(O346="","",O346)</f>
      </c>
      <c r="M349" s="110"/>
      <c r="N349" s="117"/>
      <c r="O349" s="118"/>
      <c r="P349" s="118"/>
      <c r="Q349" s="118"/>
      <c r="R349" s="119"/>
      <c r="S349" s="106"/>
      <c r="T349" s="100"/>
      <c r="U349" s="103"/>
      <c r="V349" s="106"/>
      <c r="W349" s="103"/>
      <c r="X349" s="27"/>
      <c r="Y349" s="27"/>
      <c r="Z349" s="41"/>
      <c r="AA349" s="41"/>
      <c r="AD349" s="68"/>
      <c r="AE349" s="68"/>
      <c r="AF349" s="68"/>
      <c r="AG349" s="68"/>
      <c r="AH349" s="68"/>
      <c r="AI349" s="68"/>
      <c r="AJ349" s="68"/>
    </row>
    <row r="350" spans="2:36" s="32" customFormat="1" ht="15" customHeight="1">
      <c r="B350" s="45"/>
      <c r="C350" s="45"/>
      <c r="K350" s="46"/>
      <c r="AD350" s="68"/>
      <c r="AE350" s="68"/>
      <c r="AF350" s="68"/>
      <c r="AG350" s="68"/>
      <c r="AH350" s="68"/>
      <c r="AI350" s="68"/>
      <c r="AJ350" s="68"/>
    </row>
    <row r="351" spans="2:36" s="10" customFormat="1" ht="15" customHeight="1">
      <c r="B351" s="44" t="s">
        <v>84</v>
      </c>
      <c r="C351" s="17"/>
      <c r="D351" s="92" t="s">
        <v>258</v>
      </c>
      <c r="E351" s="93"/>
      <c r="F351" s="93"/>
      <c r="G351" s="93"/>
      <c r="H351" s="94"/>
      <c r="I351" s="92" t="s">
        <v>259</v>
      </c>
      <c r="J351" s="93"/>
      <c r="K351" s="93"/>
      <c r="L351" s="93"/>
      <c r="M351" s="94"/>
      <c r="N351" s="92" t="s">
        <v>260</v>
      </c>
      <c r="O351" s="93"/>
      <c r="P351" s="93"/>
      <c r="Q351" s="93"/>
      <c r="R351" s="94"/>
      <c r="S351" s="18"/>
      <c r="T351" s="36" t="s">
        <v>18</v>
      </c>
      <c r="U351" s="36"/>
      <c r="V351" s="92" t="s">
        <v>19</v>
      </c>
      <c r="W351" s="94"/>
      <c r="AA351" s="23"/>
      <c r="AD351" s="68"/>
      <c r="AE351" s="68"/>
      <c r="AF351" s="68"/>
      <c r="AG351" s="68"/>
      <c r="AH351" s="68"/>
      <c r="AI351" s="68"/>
      <c r="AJ351" s="68"/>
    </row>
    <row r="352" spans="2:36" s="10" customFormat="1" ht="15" customHeight="1">
      <c r="B352" s="95" t="s">
        <v>207</v>
      </c>
      <c r="C352" s="73" t="s">
        <v>257</v>
      </c>
      <c r="D352" s="111"/>
      <c r="E352" s="112"/>
      <c r="F352" s="112"/>
      <c r="G352" s="112"/>
      <c r="H352" s="113"/>
      <c r="I352" s="37" t="str">
        <f>IF(I353="","",IF(I353&gt;M353,"○","×"))</f>
        <v>○</v>
      </c>
      <c r="J352" s="30">
        <v>15</v>
      </c>
      <c r="K352" s="21" t="s">
        <v>36</v>
      </c>
      <c r="L352" s="30">
        <v>3</v>
      </c>
      <c r="M352" s="38"/>
      <c r="N352" s="19" t="str">
        <f>IF(N353="","",IF(N353&gt;R353,"○","×"))</f>
        <v>○</v>
      </c>
      <c r="O352" s="30">
        <v>15</v>
      </c>
      <c r="P352" s="21" t="s">
        <v>36</v>
      </c>
      <c r="Q352" s="30">
        <v>12</v>
      </c>
      <c r="R352" s="38"/>
      <c r="S352" s="104">
        <f>IF(I352="","",COUNTIF(I352:R352,"○"))</f>
        <v>2</v>
      </c>
      <c r="T352" s="98" t="s">
        <v>22</v>
      </c>
      <c r="U352" s="101">
        <f>IF(I352="","",COUNTIF(I352:R352,"×"))</f>
        <v>0</v>
      </c>
      <c r="V352" s="104">
        <f>IF(AD353="","",RANK(AD353,AD352:AD360))</f>
        <v>1</v>
      </c>
      <c r="W352" s="101"/>
      <c r="X352" s="27"/>
      <c r="Y352" s="27"/>
      <c r="Z352" s="23"/>
      <c r="AA352" s="23"/>
      <c r="AD352" s="68"/>
      <c r="AE352" s="68">
        <f>IF(J352="","",IF(J352&gt;L352,1,0))</f>
        <v>1</v>
      </c>
      <c r="AF352" s="68">
        <f>IF(L352="","",IF(J352&lt;L352,1,0))</f>
        <v>0</v>
      </c>
      <c r="AG352" s="68">
        <f>IF(O352="","",IF(O352&gt;Q352,1,0))</f>
        <v>1</v>
      </c>
      <c r="AH352" s="68">
        <f>IF(Q352="","",IF(O352&lt;Q352,1,0))</f>
        <v>0</v>
      </c>
      <c r="AI352" s="68"/>
      <c r="AJ352" s="68"/>
    </row>
    <row r="353" spans="2:36" s="10" customFormat="1" ht="15" customHeight="1">
      <c r="B353" s="96"/>
      <c r="C353" s="74"/>
      <c r="D353" s="114"/>
      <c r="E353" s="115"/>
      <c r="F353" s="115"/>
      <c r="G353" s="115"/>
      <c r="H353" s="116"/>
      <c r="I353" s="107">
        <f>IF(J352="","",SUM(AE352:AE354))</f>
        <v>2</v>
      </c>
      <c r="J353" s="27">
        <v>15</v>
      </c>
      <c r="K353" s="21" t="s">
        <v>24</v>
      </c>
      <c r="L353" s="27">
        <v>5</v>
      </c>
      <c r="M353" s="109">
        <f>IF(L352="","",SUM(AF352:AF354))</f>
        <v>0</v>
      </c>
      <c r="N353" s="107">
        <f>IF(O352="","",SUM(AG352:AG354))</f>
        <v>2</v>
      </c>
      <c r="O353" s="39">
        <v>15</v>
      </c>
      <c r="P353" s="21" t="s">
        <v>24</v>
      </c>
      <c r="Q353" s="39">
        <v>4</v>
      </c>
      <c r="R353" s="109">
        <f>IF(Q352="","",SUM(AH352:AH354))</f>
        <v>0</v>
      </c>
      <c r="S353" s="105"/>
      <c r="T353" s="99"/>
      <c r="U353" s="102"/>
      <c r="V353" s="105"/>
      <c r="W353" s="102"/>
      <c r="X353" s="27"/>
      <c r="Y353" s="27"/>
      <c r="Z353" s="23"/>
      <c r="AA353" s="23"/>
      <c r="AD353" s="69">
        <f>IF(S352="","",S352*1000+(I353+N353)*100+((I353+N353)-(M353+R353))*10+((SUM(J352:J354)+SUM(O352:O354))-(SUM(L352:L354)+SUM(Q352:Q354))))</f>
        <v>2476</v>
      </c>
      <c r="AE353" s="68">
        <f>IF(J353="","",IF(J353&gt;L353,1,0))</f>
        <v>1</v>
      </c>
      <c r="AF353" s="68">
        <f>IF(L353="","",IF(J353&lt;L353,1,0))</f>
        <v>0</v>
      </c>
      <c r="AG353" s="68">
        <f>IF(O353="","",IF(O353&gt;Q353,1,0))</f>
        <v>1</v>
      </c>
      <c r="AH353" s="68">
        <f>IF(Q353="","",IF(O353&lt;Q353,1,0))</f>
        <v>0</v>
      </c>
      <c r="AI353" s="68"/>
      <c r="AJ353" s="68"/>
    </row>
    <row r="354" spans="2:36" s="10" customFormat="1" ht="15" customHeight="1">
      <c r="B354" s="97"/>
      <c r="C354" s="75"/>
      <c r="D354" s="117"/>
      <c r="E354" s="118"/>
      <c r="F354" s="118"/>
      <c r="G354" s="118"/>
      <c r="H354" s="119"/>
      <c r="I354" s="108"/>
      <c r="J354" s="31"/>
      <c r="K354" s="21" t="s">
        <v>24</v>
      </c>
      <c r="L354" s="31"/>
      <c r="M354" s="110"/>
      <c r="N354" s="108"/>
      <c r="O354" s="40"/>
      <c r="P354" s="21" t="s">
        <v>24</v>
      </c>
      <c r="Q354" s="40"/>
      <c r="R354" s="110"/>
      <c r="S354" s="106"/>
      <c r="T354" s="100"/>
      <c r="U354" s="103"/>
      <c r="V354" s="106"/>
      <c r="W354" s="103"/>
      <c r="X354" s="27"/>
      <c r="Y354" s="27"/>
      <c r="Z354" s="41"/>
      <c r="AA354" s="41"/>
      <c r="AD354" s="68"/>
      <c r="AE354" s="68">
        <f>IF(J354="","",IF(J354&gt;L354,1,0))</f>
      </c>
      <c r="AF354" s="68">
        <f>IF(L354="","",IF(J354&lt;L354,1,0))</f>
      </c>
      <c r="AG354" s="68">
        <f>IF(O354="","",IF(O354&gt;Q354,1,0))</f>
      </c>
      <c r="AH354" s="68">
        <f>IF(Q354="","",IF(O354&lt;Q354,1,0))</f>
      </c>
      <c r="AI354" s="68"/>
      <c r="AJ354" s="68"/>
    </row>
    <row r="355" spans="2:36" s="10" customFormat="1" ht="15" customHeight="1">
      <c r="B355" s="95" t="s">
        <v>125</v>
      </c>
      <c r="C355" s="73" t="s">
        <v>256</v>
      </c>
      <c r="D355" s="37" t="str">
        <f>IF(E355="","",IF(D356&gt;H356,"○","×"))</f>
        <v>×</v>
      </c>
      <c r="E355" s="30">
        <f>IF(L352="","",L352)</f>
        <v>3</v>
      </c>
      <c r="F355" s="29" t="s">
        <v>24</v>
      </c>
      <c r="G355" s="30">
        <f>IF(J352="","",J352)</f>
        <v>15</v>
      </c>
      <c r="H355" s="42"/>
      <c r="I355" s="111"/>
      <c r="J355" s="112"/>
      <c r="K355" s="112"/>
      <c r="L355" s="112"/>
      <c r="M355" s="113"/>
      <c r="N355" s="37" t="str">
        <f>IF(O355="","",IF(N356&gt;R356,"○","×"))</f>
        <v>×</v>
      </c>
      <c r="O355" s="30">
        <v>15</v>
      </c>
      <c r="P355" s="29" t="s">
        <v>24</v>
      </c>
      <c r="Q355" s="30">
        <v>9</v>
      </c>
      <c r="R355" s="43"/>
      <c r="S355" s="104">
        <f>IF(D355="","",COUNTIF(D355:R357,"○"))</f>
        <v>0</v>
      </c>
      <c r="T355" s="98" t="s">
        <v>22</v>
      </c>
      <c r="U355" s="101">
        <f>IF(D355="","",COUNTIF(D355:R357,"×"))</f>
        <v>2</v>
      </c>
      <c r="V355" s="104">
        <f>IF(AD356="","",RANK(AD356,AD352:AD360))</f>
        <v>3</v>
      </c>
      <c r="W355" s="101"/>
      <c r="X355" s="27"/>
      <c r="Y355" s="27"/>
      <c r="Z355" s="41"/>
      <c r="AA355" s="41"/>
      <c r="AD355" s="68"/>
      <c r="AE355" s="68">
        <f>IF(O355="","",IF(O355&gt;Q355,1,0))</f>
        <v>1</v>
      </c>
      <c r="AF355" s="68">
        <f>IF(Q355="","",IF(O355&lt;Q355,1,0))</f>
        <v>0</v>
      </c>
      <c r="AG355" s="68"/>
      <c r="AH355" s="68"/>
      <c r="AI355" s="68"/>
      <c r="AJ355" s="68"/>
    </row>
    <row r="356" spans="2:36" s="10" customFormat="1" ht="15" customHeight="1">
      <c r="B356" s="96"/>
      <c r="C356" s="74"/>
      <c r="D356" s="107">
        <f>M353</f>
        <v>0</v>
      </c>
      <c r="E356" s="27">
        <f>IF(L353="","",L353)</f>
        <v>5</v>
      </c>
      <c r="F356" s="21" t="s">
        <v>24</v>
      </c>
      <c r="G356" s="27">
        <f>IF(J353="","",J353)</f>
        <v>15</v>
      </c>
      <c r="H356" s="109">
        <f>I353</f>
        <v>2</v>
      </c>
      <c r="I356" s="114"/>
      <c r="J356" s="115"/>
      <c r="K356" s="115"/>
      <c r="L356" s="115"/>
      <c r="M356" s="116"/>
      <c r="N356" s="107">
        <f>IF(O355="","",SUM(AE355:AE357))</f>
        <v>1</v>
      </c>
      <c r="O356" s="27">
        <v>12</v>
      </c>
      <c r="P356" s="21" t="s">
        <v>24</v>
      </c>
      <c r="Q356" s="27">
        <v>15</v>
      </c>
      <c r="R356" s="109">
        <f>IF(Q355="","",SUM(AF355:AF357))</f>
        <v>2</v>
      </c>
      <c r="S356" s="105"/>
      <c r="T356" s="99"/>
      <c r="U356" s="102"/>
      <c r="V356" s="105"/>
      <c r="W356" s="102"/>
      <c r="X356" s="27"/>
      <c r="Y356" s="27"/>
      <c r="Z356" s="41"/>
      <c r="AA356" s="41"/>
      <c r="AD356" s="69">
        <f>IF(S355="","",S355*1000+(D356+N356)*100+((D356+N356)-(H356+R356))*10+((SUM(E355:E357)+SUM(O355:O357))-(SUM(G355:G357)+SUM(Q355:Q357))))</f>
        <v>44</v>
      </c>
      <c r="AE356" s="68">
        <f>IF(O356="","",IF(O356&gt;Q356,1,0))</f>
        <v>0</v>
      </c>
      <c r="AF356" s="68">
        <f>IF(Q356="","",IF(O356&lt;Q356,1,0))</f>
        <v>1</v>
      </c>
      <c r="AG356" s="68"/>
      <c r="AH356" s="68"/>
      <c r="AI356" s="68"/>
      <c r="AJ356" s="68"/>
    </row>
    <row r="357" spans="2:36" s="10" customFormat="1" ht="15" customHeight="1">
      <c r="B357" s="97"/>
      <c r="C357" s="75"/>
      <c r="D357" s="108"/>
      <c r="E357" s="31">
        <f>IF(L354="","",L354)</f>
      </c>
      <c r="F357" s="25" t="s">
        <v>24</v>
      </c>
      <c r="G357" s="31">
        <f>IF(J354="","",J354)</f>
      </c>
      <c r="H357" s="110"/>
      <c r="I357" s="117"/>
      <c r="J357" s="118"/>
      <c r="K357" s="118"/>
      <c r="L357" s="118"/>
      <c r="M357" s="119"/>
      <c r="N357" s="108"/>
      <c r="O357" s="31">
        <v>8</v>
      </c>
      <c r="P357" s="21" t="s">
        <v>24</v>
      </c>
      <c r="Q357" s="31">
        <v>15</v>
      </c>
      <c r="R357" s="110"/>
      <c r="S357" s="106"/>
      <c r="T357" s="100"/>
      <c r="U357" s="103"/>
      <c r="V357" s="106"/>
      <c r="W357" s="103"/>
      <c r="X357" s="27"/>
      <c r="Y357" s="27"/>
      <c r="Z357" s="41"/>
      <c r="AA357" s="41"/>
      <c r="AD357" s="68"/>
      <c r="AE357" s="68">
        <f>IF(O357="","",IF(O357&gt;Q357,1,0))</f>
        <v>0</v>
      </c>
      <c r="AF357" s="68">
        <f>IF(Q357="","",IF(O357&lt;Q357,1,0))</f>
        <v>1</v>
      </c>
      <c r="AG357" s="68"/>
      <c r="AH357" s="68"/>
      <c r="AI357" s="68"/>
      <c r="AJ357" s="68"/>
    </row>
    <row r="358" spans="2:36" s="10" customFormat="1" ht="15" customHeight="1">
      <c r="B358" s="96" t="s">
        <v>95</v>
      </c>
      <c r="C358" s="73" t="s">
        <v>255</v>
      </c>
      <c r="D358" s="37" t="str">
        <f>IF(E358="","",IF(D359&gt;H359,"○","×"))</f>
        <v>×</v>
      </c>
      <c r="E358" s="30">
        <f>IF(Q352="","",Q352)</f>
        <v>12</v>
      </c>
      <c r="F358" s="29" t="s">
        <v>56</v>
      </c>
      <c r="G358" s="30">
        <f>IF(O352="","",O352)</f>
        <v>15</v>
      </c>
      <c r="H358" s="43"/>
      <c r="I358" s="37" t="str">
        <f>IF(J358="","",IF(I359&gt;M359,"○","×"))</f>
        <v>○</v>
      </c>
      <c r="J358" s="30">
        <f>IF(Q355="","",Q355)</f>
        <v>9</v>
      </c>
      <c r="K358" s="21" t="s">
        <v>56</v>
      </c>
      <c r="L358" s="30">
        <f>IF(O355="","",O355)</f>
        <v>15</v>
      </c>
      <c r="M358" s="43"/>
      <c r="N358" s="111"/>
      <c r="O358" s="112"/>
      <c r="P358" s="112"/>
      <c r="Q358" s="112"/>
      <c r="R358" s="113"/>
      <c r="S358" s="104">
        <f>IF(D358="","",COUNTIF(D358:M358,"○"))</f>
        <v>1</v>
      </c>
      <c r="T358" s="98" t="s">
        <v>22</v>
      </c>
      <c r="U358" s="101">
        <f>IF(D358="","",COUNTIF(D358:M358,"×"))</f>
        <v>1</v>
      </c>
      <c r="V358" s="104">
        <f>IF(AD359="","",RANK(AD359,AD352:AD360))</f>
        <v>2</v>
      </c>
      <c r="W358" s="101"/>
      <c r="X358" s="27"/>
      <c r="Y358" s="27"/>
      <c r="Z358" s="41"/>
      <c r="AA358" s="41"/>
      <c r="AD358" s="68"/>
      <c r="AE358" s="68"/>
      <c r="AF358" s="68"/>
      <c r="AG358" s="68"/>
      <c r="AH358" s="68"/>
      <c r="AI358" s="68"/>
      <c r="AJ358" s="68"/>
    </row>
    <row r="359" spans="2:36" s="10" customFormat="1" ht="15" customHeight="1">
      <c r="B359" s="96"/>
      <c r="C359" s="74"/>
      <c r="D359" s="107">
        <f>R353</f>
        <v>0</v>
      </c>
      <c r="E359" s="27">
        <f>IF(Q353="","",Q353)</f>
        <v>4</v>
      </c>
      <c r="F359" s="21" t="s">
        <v>57</v>
      </c>
      <c r="G359" s="27">
        <f>IF(O353="","",O353)</f>
        <v>15</v>
      </c>
      <c r="H359" s="109">
        <f>N353</f>
        <v>2</v>
      </c>
      <c r="I359" s="107">
        <f>R356</f>
        <v>2</v>
      </c>
      <c r="J359" s="27">
        <f>IF(Q356="","",Q356)</f>
        <v>15</v>
      </c>
      <c r="K359" s="21" t="s">
        <v>57</v>
      </c>
      <c r="L359" s="39">
        <f>IF(O356="","",O356)</f>
        <v>12</v>
      </c>
      <c r="M359" s="109">
        <f>N356</f>
        <v>1</v>
      </c>
      <c r="N359" s="114"/>
      <c r="O359" s="115"/>
      <c r="P359" s="115"/>
      <c r="Q359" s="115"/>
      <c r="R359" s="116"/>
      <c r="S359" s="105"/>
      <c r="T359" s="99"/>
      <c r="U359" s="102"/>
      <c r="V359" s="105"/>
      <c r="W359" s="102"/>
      <c r="X359" s="27"/>
      <c r="Y359" s="27"/>
      <c r="Z359" s="41"/>
      <c r="AA359" s="41"/>
      <c r="AD359" s="69">
        <f>IF(S358="","",S358*1000+(D359+I359)*100+((D359+I359)-(H359+M359))*10+((SUM(E358:E360)+SUM(J358:J360))-(SUM(G358:G360)+SUM(L358:L360))))</f>
        <v>1180</v>
      </c>
      <c r="AE359" s="68"/>
      <c r="AF359" s="68"/>
      <c r="AG359" s="68"/>
      <c r="AH359" s="68"/>
      <c r="AI359" s="68"/>
      <c r="AJ359" s="68"/>
    </row>
    <row r="360" spans="2:36" s="10" customFormat="1" ht="15" customHeight="1">
      <c r="B360" s="97"/>
      <c r="C360" s="75"/>
      <c r="D360" s="108"/>
      <c r="E360" s="31">
        <f>IF(Q354="","",Q354)</f>
      </c>
      <c r="F360" s="25" t="s">
        <v>57</v>
      </c>
      <c r="G360" s="31">
        <f>IF(O354="","",O354)</f>
      </c>
      <c r="H360" s="110"/>
      <c r="I360" s="108"/>
      <c r="J360" s="31">
        <f>IF(Q357="","",Q357)</f>
        <v>15</v>
      </c>
      <c r="K360" s="21" t="s">
        <v>57</v>
      </c>
      <c r="L360" s="40">
        <f>IF(O357="","",O357)</f>
        <v>8</v>
      </c>
      <c r="M360" s="110"/>
      <c r="N360" s="117"/>
      <c r="O360" s="118"/>
      <c r="P360" s="118"/>
      <c r="Q360" s="118"/>
      <c r="R360" s="119"/>
      <c r="S360" s="106"/>
      <c r="T360" s="100"/>
      <c r="U360" s="103"/>
      <c r="V360" s="106"/>
      <c r="W360" s="103"/>
      <c r="X360" s="27"/>
      <c r="Y360" s="27"/>
      <c r="Z360" s="41"/>
      <c r="AA360" s="41"/>
      <c r="AD360" s="68"/>
      <c r="AE360" s="68"/>
      <c r="AF360" s="68"/>
      <c r="AG360" s="68"/>
      <c r="AH360" s="68"/>
      <c r="AI360" s="68"/>
      <c r="AJ360" s="68"/>
    </row>
    <row r="361" spans="2:36" s="32" customFormat="1" ht="15" customHeight="1">
      <c r="B361" s="45"/>
      <c r="C361" s="45"/>
      <c r="K361" s="46"/>
      <c r="AD361" s="68"/>
      <c r="AE361" s="68"/>
      <c r="AF361" s="68"/>
      <c r="AG361" s="68"/>
      <c r="AH361" s="68"/>
      <c r="AI361" s="68"/>
      <c r="AJ361" s="68"/>
    </row>
    <row r="362" spans="2:36" s="10" customFormat="1" ht="15" customHeight="1">
      <c r="B362" s="44" t="s">
        <v>83</v>
      </c>
      <c r="C362" s="17"/>
      <c r="D362" s="92" t="s">
        <v>264</v>
      </c>
      <c r="E362" s="93"/>
      <c r="F362" s="93"/>
      <c r="G362" s="93"/>
      <c r="H362" s="94"/>
      <c r="I362" s="92" t="s">
        <v>123</v>
      </c>
      <c r="J362" s="93"/>
      <c r="K362" s="93"/>
      <c r="L362" s="93"/>
      <c r="M362" s="94"/>
      <c r="N362" s="92" t="s">
        <v>216</v>
      </c>
      <c r="O362" s="93"/>
      <c r="P362" s="93"/>
      <c r="Q362" s="93"/>
      <c r="R362" s="94"/>
      <c r="S362" s="18"/>
      <c r="T362" s="36" t="s">
        <v>18</v>
      </c>
      <c r="U362" s="36"/>
      <c r="V362" s="92" t="s">
        <v>19</v>
      </c>
      <c r="W362" s="94"/>
      <c r="AA362" s="23"/>
      <c r="AD362" s="68"/>
      <c r="AE362" s="68"/>
      <c r="AF362" s="68"/>
      <c r="AG362" s="68"/>
      <c r="AH362" s="68"/>
      <c r="AI362" s="68"/>
      <c r="AJ362" s="68"/>
    </row>
    <row r="363" spans="2:36" s="10" customFormat="1" ht="15" customHeight="1">
      <c r="B363" s="95" t="s">
        <v>116</v>
      </c>
      <c r="C363" s="73" t="s">
        <v>263</v>
      </c>
      <c r="D363" s="111"/>
      <c r="E363" s="112"/>
      <c r="F363" s="112"/>
      <c r="G363" s="112"/>
      <c r="H363" s="113"/>
      <c r="I363" s="37" t="str">
        <f>IF(I364="","",IF(I364&gt;M364,"○","×"))</f>
        <v>×</v>
      </c>
      <c r="J363" s="30">
        <v>9</v>
      </c>
      <c r="K363" s="21" t="s">
        <v>36</v>
      </c>
      <c r="L363" s="30">
        <v>15</v>
      </c>
      <c r="M363" s="38"/>
      <c r="N363" s="19" t="str">
        <f>IF(N364="","",IF(N364&gt;R364,"○","×"))</f>
        <v>○</v>
      </c>
      <c r="O363" s="30">
        <v>15</v>
      </c>
      <c r="P363" s="21" t="s">
        <v>36</v>
      </c>
      <c r="Q363" s="30">
        <v>3</v>
      </c>
      <c r="R363" s="38"/>
      <c r="S363" s="104">
        <f>IF(I363="","",COUNTIF(I363:R363,"○"))</f>
        <v>1</v>
      </c>
      <c r="T363" s="98" t="s">
        <v>22</v>
      </c>
      <c r="U363" s="101">
        <f>IF(I363="","",COUNTIF(I363:R363,"×"))</f>
        <v>1</v>
      </c>
      <c r="V363" s="104">
        <f>IF(AD364="","",RANK(AD364,AD363:AD371))</f>
        <v>2</v>
      </c>
      <c r="W363" s="101"/>
      <c r="X363" s="27"/>
      <c r="Y363" s="27"/>
      <c r="Z363" s="23"/>
      <c r="AA363" s="23"/>
      <c r="AD363" s="68"/>
      <c r="AE363" s="68">
        <f>IF(J363="","",IF(J363&gt;L363,1,0))</f>
        <v>0</v>
      </c>
      <c r="AF363" s="68">
        <f>IF(L363="","",IF(J363&lt;L363,1,0))</f>
        <v>1</v>
      </c>
      <c r="AG363" s="68">
        <f>IF(O363="","",IF(O363&gt;Q363,1,0))</f>
        <v>1</v>
      </c>
      <c r="AH363" s="68">
        <f>IF(Q363="","",IF(O363&lt;Q363,1,0))</f>
        <v>0</v>
      </c>
      <c r="AI363" s="68"/>
      <c r="AJ363" s="68"/>
    </row>
    <row r="364" spans="2:36" s="10" customFormat="1" ht="15" customHeight="1">
      <c r="B364" s="96"/>
      <c r="C364" s="74"/>
      <c r="D364" s="114"/>
      <c r="E364" s="115"/>
      <c r="F364" s="115"/>
      <c r="G364" s="115"/>
      <c r="H364" s="116"/>
      <c r="I364" s="107">
        <f>IF(J363="","",SUM(AE363:AE365))</f>
        <v>0</v>
      </c>
      <c r="J364" s="27">
        <v>4</v>
      </c>
      <c r="K364" s="21" t="s">
        <v>24</v>
      </c>
      <c r="L364" s="27">
        <v>15</v>
      </c>
      <c r="M364" s="109">
        <f>IF(L363="","",SUM(AF363:AF365))</f>
        <v>2</v>
      </c>
      <c r="N364" s="107">
        <f>IF(O363="","",SUM(AG363:AG365))</f>
        <v>2</v>
      </c>
      <c r="O364" s="39">
        <v>15</v>
      </c>
      <c r="P364" s="21" t="s">
        <v>57</v>
      </c>
      <c r="Q364" s="39">
        <v>6</v>
      </c>
      <c r="R364" s="109">
        <f>IF(Q363="","",SUM(AH363:AH365))</f>
        <v>0</v>
      </c>
      <c r="S364" s="105"/>
      <c r="T364" s="99"/>
      <c r="U364" s="102"/>
      <c r="V364" s="105"/>
      <c r="W364" s="102"/>
      <c r="X364" s="27"/>
      <c r="Y364" s="27"/>
      <c r="Z364" s="23"/>
      <c r="AA364" s="23"/>
      <c r="AD364" s="69">
        <f>IF(S363="","",S363*1000+(I364+N364)*100+((I364+N364)-(M364+R364))*10+((SUM(J363:J365)+SUM(O363:O365))-(SUM(L363:L365)+SUM(Q363:Q365))))</f>
        <v>1204</v>
      </c>
      <c r="AE364" s="68">
        <f>IF(J364="","",IF(J364&gt;L364,1,0))</f>
        <v>0</v>
      </c>
      <c r="AF364" s="68">
        <f>IF(L364="","",IF(J364&lt;L364,1,0))</f>
        <v>1</v>
      </c>
      <c r="AG364" s="68">
        <f>IF(O364="","",IF(O364&gt;Q364,1,0))</f>
        <v>1</v>
      </c>
      <c r="AH364" s="68">
        <f>IF(Q364="","",IF(O364&lt;Q364,1,0))</f>
        <v>0</v>
      </c>
      <c r="AI364" s="68"/>
      <c r="AJ364" s="68"/>
    </row>
    <row r="365" spans="2:36" s="10" customFormat="1" ht="15" customHeight="1">
      <c r="B365" s="97"/>
      <c r="C365" s="75"/>
      <c r="D365" s="117"/>
      <c r="E365" s="118"/>
      <c r="F365" s="118"/>
      <c r="G365" s="118"/>
      <c r="H365" s="119"/>
      <c r="I365" s="108"/>
      <c r="J365" s="31"/>
      <c r="K365" s="21" t="s">
        <v>56</v>
      </c>
      <c r="L365" s="31"/>
      <c r="M365" s="110"/>
      <c r="N365" s="108"/>
      <c r="O365" s="40"/>
      <c r="P365" s="21" t="s">
        <v>56</v>
      </c>
      <c r="Q365" s="40"/>
      <c r="R365" s="110"/>
      <c r="S365" s="106"/>
      <c r="T365" s="100"/>
      <c r="U365" s="103"/>
      <c r="V365" s="106"/>
      <c r="W365" s="103"/>
      <c r="X365" s="27"/>
      <c r="Y365" s="27"/>
      <c r="Z365" s="41"/>
      <c r="AA365" s="41"/>
      <c r="AD365" s="68"/>
      <c r="AE365" s="68">
        <f>IF(J365="","",IF(J365&gt;L365,1,0))</f>
      </c>
      <c r="AF365" s="68">
        <f>IF(L365="","",IF(J365&lt;L365,1,0))</f>
      </c>
      <c r="AG365" s="68">
        <f>IF(O365="","",IF(O365&gt;Q365,1,0))</f>
      </c>
      <c r="AH365" s="68">
        <f>IF(Q365="","",IF(O365&lt;Q365,1,0))</f>
      </c>
      <c r="AI365" s="68"/>
      <c r="AJ365" s="68"/>
    </row>
    <row r="366" spans="2:36" s="10" customFormat="1" ht="15" customHeight="1">
      <c r="B366" s="95" t="s">
        <v>98</v>
      </c>
      <c r="C366" s="73" t="s">
        <v>262</v>
      </c>
      <c r="D366" s="37" t="str">
        <f>IF(E366="","",IF(D367&gt;H367,"○","×"))</f>
        <v>○</v>
      </c>
      <c r="E366" s="30">
        <f>IF(L363="","",L363)</f>
        <v>15</v>
      </c>
      <c r="F366" s="29" t="s">
        <v>56</v>
      </c>
      <c r="G366" s="30">
        <f>IF(J363="","",J363)</f>
        <v>9</v>
      </c>
      <c r="H366" s="42"/>
      <c r="I366" s="111"/>
      <c r="J366" s="112"/>
      <c r="K366" s="112"/>
      <c r="L366" s="112"/>
      <c r="M366" s="113"/>
      <c r="N366" s="37" t="str">
        <f>IF(O366="","",IF(N367&gt;R367,"○","×"))</f>
        <v>○</v>
      </c>
      <c r="O366" s="30">
        <v>15</v>
      </c>
      <c r="P366" s="29" t="s">
        <v>56</v>
      </c>
      <c r="Q366" s="30">
        <v>10</v>
      </c>
      <c r="R366" s="43"/>
      <c r="S366" s="104">
        <f>IF(D366="","",COUNTIF(D366:R368,"○"))</f>
        <v>2</v>
      </c>
      <c r="T366" s="98" t="s">
        <v>22</v>
      </c>
      <c r="U366" s="101">
        <f>IF(D366="","",COUNTIF(D366:R368,"×"))</f>
        <v>0</v>
      </c>
      <c r="V366" s="104">
        <f>IF(AD367="","",RANK(AD367,AD363:AD371))</f>
        <v>1</v>
      </c>
      <c r="W366" s="101"/>
      <c r="X366" s="27"/>
      <c r="Y366" s="27"/>
      <c r="Z366" s="41"/>
      <c r="AA366" s="41"/>
      <c r="AD366" s="68"/>
      <c r="AE366" s="68">
        <f>IF(O366="","",IF(O366&gt;Q366,1,0))</f>
        <v>1</v>
      </c>
      <c r="AF366" s="68">
        <f>IF(Q366="","",IF(O366&lt;Q366,1,0))</f>
        <v>0</v>
      </c>
      <c r="AG366" s="68"/>
      <c r="AH366" s="68"/>
      <c r="AI366" s="68"/>
      <c r="AJ366" s="68"/>
    </row>
    <row r="367" spans="2:36" s="10" customFormat="1" ht="15" customHeight="1">
      <c r="B367" s="96"/>
      <c r="C367" s="74"/>
      <c r="D367" s="107">
        <f>M364</f>
        <v>2</v>
      </c>
      <c r="E367" s="27">
        <f>IF(L364="","",L364)</f>
        <v>15</v>
      </c>
      <c r="F367" s="21" t="s">
        <v>58</v>
      </c>
      <c r="G367" s="27">
        <f>IF(J364="","",J364)</f>
        <v>4</v>
      </c>
      <c r="H367" s="109">
        <f>I364</f>
        <v>0</v>
      </c>
      <c r="I367" s="114"/>
      <c r="J367" s="115"/>
      <c r="K367" s="115"/>
      <c r="L367" s="115"/>
      <c r="M367" s="116"/>
      <c r="N367" s="107">
        <f>IF(O366="","",SUM(AE366:AE368))</f>
        <v>2</v>
      </c>
      <c r="O367" s="27">
        <v>15</v>
      </c>
      <c r="P367" s="21" t="s">
        <v>26</v>
      </c>
      <c r="Q367" s="27">
        <v>6</v>
      </c>
      <c r="R367" s="109">
        <f>IF(Q366="","",SUM(AF366:AF368))</f>
        <v>0</v>
      </c>
      <c r="S367" s="105"/>
      <c r="T367" s="99"/>
      <c r="U367" s="102"/>
      <c r="V367" s="105"/>
      <c r="W367" s="102"/>
      <c r="X367" s="27"/>
      <c r="Y367" s="27"/>
      <c r="Z367" s="41"/>
      <c r="AA367" s="41"/>
      <c r="AD367" s="69">
        <f>IF(S366="","",S366*1000+(D367+N367)*100+((D367+N367)-(H367+R367))*10+((SUM(E366:E368)+SUM(O366:O368))-(SUM(G366:G368)+SUM(Q366:Q368))))</f>
        <v>2471</v>
      </c>
      <c r="AE367" s="68">
        <f>IF(O367="","",IF(O367&gt;Q367,1,0))</f>
        <v>1</v>
      </c>
      <c r="AF367" s="68">
        <f>IF(Q367="","",IF(O367&lt;Q367,1,0))</f>
        <v>0</v>
      </c>
      <c r="AG367" s="68"/>
      <c r="AH367" s="68"/>
      <c r="AI367" s="68"/>
      <c r="AJ367" s="68"/>
    </row>
    <row r="368" spans="2:36" s="10" customFormat="1" ht="15" customHeight="1">
      <c r="B368" s="97"/>
      <c r="C368" s="75"/>
      <c r="D368" s="108"/>
      <c r="E368" s="31">
        <f>IF(L365="","",L365)</f>
      </c>
      <c r="F368" s="25" t="s">
        <v>57</v>
      </c>
      <c r="G368" s="31">
        <f>IF(J365="","",J365)</f>
      </c>
      <c r="H368" s="110"/>
      <c r="I368" s="117"/>
      <c r="J368" s="118"/>
      <c r="K368" s="118"/>
      <c r="L368" s="118"/>
      <c r="M368" s="119"/>
      <c r="N368" s="108"/>
      <c r="O368" s="31"/>
      <c r="P368" s="21" t="s">
        <v>57</v>
      </c>
      <c r="Q368" s="31"/>
      <c r="R368" s="110"/>
      <c r="S368" s="106"/>
      <c r="T368" s="100"/>
      <c r="U368" s="103"/>
      <c r="V368" s="106"/>
      <c r="W368" s="103"/>
      <c r="X368" s="27"/>
      <c r="Y368" s="27"/>
      <c r="Z368" s="41"/>
      <c r="AA368" s="41"/>
      <c r="AD368" s="68"/>
      <c r="AE368" s="68">
        <f>IF(O368="","",IF(O368&gt;Q368,1,0))</f>
      </c>
      <c r="AF368" s="68">
        <f>IF(Q368="","",IF(O368&lt;Q368,1,0))</f>
      </c>
      <c r="AG368" s="68"/>
      <c r="AH368" s="68"/>
      <c r="AI368" s="68"/>
      <c r="AJ368" s="68"/>
    </row>
    <row r="369" spans="2:36" s="10" customFormat="1" ht="15" customHeight="1">
      <c r="B369" s="96" t="s">
        <v>97</v>
      </c>
      <c r="C369" s="73" t="s">
        <v>261</v>
      </c>
      <c r="D369" s="37" t="str">
        <f>IF(E369="","",IF(D370&gt;H370,"○","×"))</f>
        <v>×</v>
      </c>
      <c r="E369" s="30">
        <f>IF(Q363="","",Q363)</f>
        <v>3</v>
      </c>
      <c r="F369" s="29" t="s">
        <v>57</v>
      </c>
      <c r="G369" s="30">
        <f>IF(O363="","",O363)</f>
        <v>15</v>
      </c>
      <c r="H369" s="43"/>
      <c r="I369" s="37" t="str">
        <f>IF(J369="","",IF(I370&gt;M370,"○","×"))</f>
        <v>×</v>
      </c>
      <c r="J369" s="30">
        <f>IF(Q366="","",Q366)</f>
        <v>10</v>
      </c>
      <c r="K369" s="21" t="s">
        <v>57</v>
      </c>
      <c r="L369" s="30">
        <f>IF(O366="","",O366)</f>
        <v>15</v>
      </c>
      <c r="M369" s="43"/>
      <c r="N369" s="111"/>
      <c r="O369" s="112"/>
      <c r="P369" s="112"/>
      <c r="Q369" s="112"/>
      <c r="R369" s="113"/>
      <c r="S369" s="104">
        <f>IF(D369="","",COUNTIF(D369:M369,"○"))</f>
        <v>0</v>
      </c>
      <c r="T369" s="98" t="s">
        <v>22</v>
      </c>
      <c r="U369" s="101">
        <f>IF(D369="","",COUNTIF(D369:M369,"×"))</f>
        <v>2</v>
      </c>
      <c r="V369" s="104">
        <f>IF(AD370="","",RANK(AD370,AD363:AD371))</f>
        <v>3</v>
      </c>
      <c r="W369" s="101"/>
      <c r="X369" s="27"/>
      <c r="Y369" s="27"/>
      <c r="Z369" s="41"/>
      <c r="AA369" s="41"/>
      <c r="AD369" s="68"/>
      <c r="AE369" s="68"/>
      <c r="AF369" s="68"/>
      <c r="AG369" s="68"/>
      <c r="AH369" s="68"/>
      <c r="AI369" s="68"/>
      <c r="AJ369" s="68"/>
    </row>
    <row r="370" spans="2:36" s="10" customFormat="1" ht="15" customHeight="1">
      <c r="B370" s="96"/>
      <c r="C370" s="74"/>
      <c r="D370" s="107">
        <f>R364</f>
        <v>0</v>
      </c>
      <c r="E370" s="27">
        <f>IF(Q364="","",Q364)</f>
        <v>6</v>
      </c>
      <c r="F370" s="21" t="s">
        <v>57</v>
      </c>
      <c r="G370" s="27">
        <f>IF(O364="","",O364)</f>
        <v>15</v>
      </c>
      <c r="H370" s="109">
        <f>N364</f>
        <v>2</v>
      </c>
      <c r="I370" s="107">
        <f>R367</f>
        <v>0</v>
      </c>
      <c r="J370" s="27">
        <f>IF(Q367="","",Q367)</f>
        <v>6</v>
      </c>
      <c r="K370" s="21" t="s">
        <v>57</v>
      </c>
      <c r="L370" s="39">
        <f>IF(O367="","",O367)</f>
        <v>15</v>
      </c>
      <c r="M370" s="109">
        <f>N367</f>
        <v>2</v>
      </c>
      <c r="N370" s="114"/>
      <c r="O370" s="115"/>
      <c r="P370" s="115"/>
      <c r="Q370" s="115"/>
      <c r="R370" s="116"/>
      <c r="S370" s="105"/>
      <c r="T370" s="99"/>
      <c r="U370" s="102"/>
      <c r="V370" s="105"/>
      <c r="W370" s="102"/>
      <c r="X370" s="27"/>
      <c r="Y370" s="27"/>
      <c r="Z370" s="41"/>
      <c r="AA370" s="41"/>
      <c r="AD370" s="69">
        <f>IF(S369="","",S369*1000+(D370+I370)*100+((D370+I370)-(H370+M370))*10+((SUM(E369:E371)+SUM(J369:J371))-(SUM(G369:G371)+SUM(L369:L371))))</f>
        <v>-75</v>
      </c>
      <c r="AE370" s="68"/>
      <c r="AF370" s="68"/>
      <c r="AG370" s="68"/>
      <c r="AH370" s="68"/>
      <c r="AI370" s="68"/>
      <c r="AJ370" s="68"/>
    </row>
    <row r="371" spans="2:36" s="10" customFormat="1" ht="15" customHeight="1">
      <c r="B371" s="97"/>
      <c r="C371" s="75"/>
      <c r="D371" s="108"/>
      <c r="E371" s="31">
        <f>IF(Q365="","",Q365)</f>
      </c>
      <c r="F371" s="25" t="s">
        <v>57</v>
      </c>
      <c r="G371" s="31">
        <f>IF(O365="","",O365)</f>
      </c>
      <c r="H371" s="110"/>
      <c r="I371" s="108"/>
      <c r="J371" s="31">
        <f>IF(Q368="","",Q368)</f>
      </c>
      <c r="K371" s="21" t="s">
        <v>57</v>
      </c>
      <c r="L371" s="40">
        <f>IF(O368="","",O368)</f>
      </c>
      <c r="M371" s="110"/>
      <c r="N371" s="117"/>
      <c r="O371" s="118"/>
      <c r="P371" s="118"/>
      <c r="Q371" s="118"/>
      <c r="R371" s="119"/>
      <c r="S371" s="106"/>
      <c r="T371" s="100"/>
      <c r="U371" s="103"/>
      <c r="V371" s="106"/>
      <c r="W371" s="103"/>
      <c r="X371" s="27"/>
      <c r="Y371" s="27"/>
      <c r="Z371" s="41"/>
      <c r="AA371" s="41"/>
      <c r="AD371" s="68"/>
      <c r="AE371" s="68"/>
      <c r="AF371" s="68"/>
      <c r="AG371" s="68"/>
      <c r="AH371" s="68"/>
      <c r="AI371" s="68"/>
      <c r="AJ371" s="68"/>
    </row>
    <row r="372" spans="2:36" s="32" customFormat="1" ht="15" customHeight="1">
      <c r="B372" s="45"/>
      <c r="C372" s="45"/>
      <c r="K372" s="46"/>
      <c r="AD372" s="68"/>
      <c r="AE372" s="68"/>
      <c r="AF372" s="68"/>
      <c r="AG372" s="68"/>
      <c r="AH372" s="68"/>
      <c r="AI372" s="68"/>
      <c r="AJ372" s="68"/>
    </row>
    <row r="373" spans="2:36" s="10" customFormat="1" ht="15" customHeight="1">
      <c r="B373" s="44" t="s">
        <v>82</v>
      </c>
      <c r="C373" s="17"/>
      <c r="D373" s="92" t="s">
        <v>268</v>
      </c>
      <c r="E373" s="93"/>
      <c r="F373" s="93"/>
      <c r="G373" s="93"/>
      <c r="H373" s="94"/>
      <c r="I373" s="92" t="s">
        <v>269</v>
      </c>
      <c r="J373" s="93"/>
      <c r="K373" s="93"/>
      <c r="L373" s="93"/>
      <c r="M373" s="94"/>
      <c r="N373" s="92" t="s">
        <v>212</v>
      </c>
      <c r="O373" s="93"/>
      <c r="P373" s="93"/>
      <c r="Q373" s="93"/>
      <c r="R373" s="94"/>
      <c r="S373" s="18"/>
      <c r="T373" s="36" t="s">
        <v>18</v>
      </c>
      <c r="U373" s="36"/>
      <c r="V373" s="92" t="s">
        <v>19</v>
      </c>
      <c r="W373" s="94"/>
      <c r="AA373" s="23"/>
      <c r="AD373" s="68"/>
      <c r="AE373" s="68"/>
      <c r="AF373" s="68"/>
      <c r="AG373" s="68"/>
      <c r="AH373" s="68"/>
      <c r="AI373" s="68"/>
      <c r="AJ373" s="68"/>
    </row>
    <row r="374" spans="2:36" s="10" customFormat="1" ht="15" customHeight="1">
      <c r="B374" s="95" t="s">
        <v>116</v>
      </c>
      <c r="C374" s="73" t="s">
        <v>267</v>
      </c>
      <c r="D374" s="111"/>
      <c r="E374" s="112"/>
      <c r="F374" s="112"/>
      <c r="G374" s="112"/>
      <c r="H374" s="113"/>
      <c r="I374" s="37" t="str">
        <f>IF(I375="","",IF(I375&gt;M375,"○","×"))</f>
        <v>×</v>
      </c>
      <c r="J374" s="30">
        <v>6</v>
      </c>
      <c r="K374" s="21" t="s">
        <v>57</v>
      </c>
      <c r="L374" s="30">
        <v>15</v>
      </c>
      <c r="M374" s="38"/>
      <c r="N374" s="19" t="str">
        <f>IF(N375="","",IF(N375&gt;R375,"○","×"))</f>
        <v>×</v>
      </c>
      <c r="O374" s="30">
        <v>5</v>
      </c>
      <c r="P374" s="21" t="s">
        <v>57</v>
      </c>
      <c r="Q374" s="30">
        <v>15</v>
      </c>
      <c r="R374" s="38"/>
      <c r="S374" s="104">
        <f>IF(I374="","",COUNTIF(I374:R374,"○"))</f>
        <v>0</v>
      </c>
      <c r="T374" s="98" t="s">
        <v>22</v>
      </c>
      <c r="U374" s="101">
        <f>IF(I374="","",COUNTIF(I374:R374,"×"))</f>
        <v>2</v>
      </c>
      <c r="V374" s="104">
        <f>IF(AD375="","",RANK(AD375,AD374:AD382))</f>
        <v>3</v>
      </c>
      <c r="W374" s="101"/>
      <c r="X374" s="27"/>
      <c r="Y374" s="27"/>
      <c r="Z374" s="23"/>
      <c r="AA374" s="23"/>
      <c r="AD374" s="68"/>
      <c r="AE374" s="68">
        <f>IF(J374="","",IF(J374&gt;L374,1,0))</f>
        <v>0</v>
      </c>
      <c r="AF374" s="68">
        <f>IF(L374="","",IF(J374&lt;L374,1,0))</f>
        <v>1</v>
      </c>
      <c r="AG374" s="68">
        <f>IF(O374="","",IF(O374&gt;Q374,1,0))</f>
        <v>0</v>
      </c>
      <c r="AH374" s="68">
        <f>IF(Q374="","",IF(O374&lt;Q374,1,0))</f>
        <v>1</v>
      </c>
      <c r="AI374" s="68"/>
      <c r="AJ374" s="68"/>
    </row>
    <row r="375" spans="2:36" s="10" customFormat="1" ht="15" customHeight="1">
      <c r="B375" s="96"/>
      <c r="C375" s="74"/>
      <c r="D375" s="114"/>
      <c r="E375" s="115"/>
      <c r="F375" s="115"/>
      <c r="G375" s="115"/>
      <c r="H375" s="116"/>
      <c r="I375" s="107">
        <f>IF(J374="","",SUM(AE374:AE376))</f>
        <v>0</v>
      </c>
      <c r="J375" s="27">
        <v>9</v>
      </c>
      <c r="K375" s="21" t="s">
        <v>57</v>
      </c>
      <c r="L375" s="27">
        <v>15</v>
      </c>
      <c r="M375" s="109">
        <f>IF(L374="","",SUM(AF374:AF376))</f>
        <v>2</v>
      </c>
      <c r="N375" s="107">
        <f>IF(O374="","",SUM(AG374:AG376))</f>
        <v>0</v>
      </c>
      <c r="O375" s="39">
        <v>6</v>
      </c>
      <c r="P375" s="21" t="s">
        <v>57</v>
      </c>
      <c r="Q375" s="39">
        <v>15</v>
      </c>
      <c r="R375" s="109">
        <f>IF(Q374="","",SUM(AH374:AH376))</f>
        <v>2</v>
      </c>
      <c r="S375" s="105"/>
      <c r="T375" s="99"/>
      <c r="U375" s="102"/>
      <c r="V375" s="105"/>
      <c r="W375" s="102"/>
      <c r="X375" s="27"/>
      <c r="Y375" s="27"/>
      <c r="Z375" s="23"/>
      <c r="AA375" s="23"/>
      <c r="AD375" s="69">
        <f>IF(S374="","",S374*1000+(I375+N375)*100+((I375+N375)-(M375+R375))*10+((SUM(J374:J376)+SUM(O374:O376))-(SUM(L374:L376)+SUM(Q374:Q376))))</f>
        <v>-74</v>
      </c>
      <c r="AE375" s="68">
        <f>IF(J375="","",IF(J375&gt;L375,1,0))</f>
        <v>0</v>
      </c>
      <c r="AF375" s="68">
        <f>IF(L375="","",IF(J375&lt;L375,1,0))</f>
        <v>1</v>
      </c>
      <c r="AG375" s="68">
        <f>IF(O375="","",IF(O375&gt;Q375,1,0))</f>
        <v>0</v>
      </c>
      <c r="AH375" s="68">
        <f>IF(Q375="","",IF(O375&lt;Q375,1,0))</f>
        <v>1</v>
      </c>
      <c r="AI375" s="68"/>
      <c r="AJ375" s="68"/>
    </row>
    <row r="376" spans="2:36" s="10" customFormat="1" ht="15" customHeight="1">
      <c r="B376" s="97"/>
      <c r="C376" s="75"/>
      <c r="D376" s="117"/>
      <c r="E376" s="118"/>
      <c r="F376" s="118"/>
      <c r="G376" s="118"/>
      <c r="H376" s="119"/>
      <c r="I376" s="108"/>
      <c r="J376" s="31"/>
      <c r="K376" s="21" t="s">
        <v>57</v>
      </c>
      <c r="L376" s="31"/>
      <c r="M376" s="110"/>
      <c r="N376" s="108"/>
      <c r="O376" s="40"/>
      <c r="P376" s="21" t="s">
        <v>57</v>
      </c>
      <c r="Q376" s="40"/>
      <c r="R376" s="110"/>
      <c r="S376" s="106"/>
      <c r="T376" s="100"/>
      <c r="U376" s="103"/>
      <c r="V376" s="106"/>
      <c r="W376" s="103"/>
      <c r="X376" s="27"/>
      <c r="Y376" s="27"/>
      <c r="Z376" s="41"/>
      <c r="AA376" s="41"/>
      <c r="AD376" s="68"/>
      <c r="AE376" s="68">
        <f>IF(J376="","",IF(J376&gt;L376,1,0))</f>
      </c>
      <c r="AF376" s="68">
        <f>IF(L376="","",IF(J376&lt;L376,1,0))</f>
      </c>
      <c r="AG376" s="68">
        <f>IF(O376="","",IF(O376&gt;Q376,1,0))</f>
      </c>
      <c r="AH376" s="68">
        <f>IF(Q376="","",IF(O376&lt;Q376,1,0))</f>
      </c>
      <c r="AI376" s="68"/>
      <c r="AJ376" s="68"/>
    </row>
    <row r="377" spans="2:36" s="10" customFormat="1" ht="15" customHeight="1">
      <c r="B377" s="95" t="s">
        <v>98</v>
      </c>
      <c r="C377" s="73" t="s">
        <v>266</v>
      </c>
      <c r="D377" s="37" t="str">
        <f>IF(E377="","",IF(D378&gt;H378,"○","×"))</f>
        <v>○</v>
      </c>
      <c r="E377" s="30">
        <f>IF(L374="","",L374)</f>
        <v>15</v>
      </c>
      <c r="F377" s="29" t="s">
        <v>57</v>
      </c>
      <c r="G377" s="30">
        <f>IF(J374="","",J374)</f>
        <v>6</v>
      </c>
      <c r="H377" s="42"/>
      <c r="I377" s="111"/>
      <c r="J377" s="112"/>
      <c r="K377" s="112"/>
      <c r="L377" s="112"/>
      <c r="M377" s="113"/>
      <c r="N377" s="37" t="str">
        <f>IF(O377="","",IF(N378&gt;R378,"○","×"))</f>
        <v>○</v>
      </c>
      <c r="O377" s="30">
        <v>9</v>
      </c>
      <c r="P377" s="29" t="s">
        <v>57</v>
      </c>
      <c r="Q377" s="30">
        <v>15</v>
      </c>
      <c r="R377" s="43"/>
      <c r="S377" s="104">
        <f>IF(D377="","",COUNTIF(D377:R379,"○"))</f>
        <v>2</v>
      </c>
      <c r="T377" s="98" t="s">
        <v>22</v>
      </c>
      <c r="U377" s="101">
        <f>IF(D377="","",COUNTIF(D377:R379,"×"))</f>
        <v>0</v>
      </c>
      <c r="V377" s="104">
        <f>IF(AD378="","",RANK(AD378,AD374:AD382))</f>
        <v>1</v>
      </c>
      <c r="W377" s="101"/>
      <c r="X377" s="27"/>
      <c r="Y377" s="27"/>
      <c r="Z377" s="41"/>
      <c r="AA377" s="41"/>
      <c r="AD377" s="68"/>
      <c r="AE377" s="68">
        <f>IF(O377="","",IF(O377&gt;Q377,1,0))</f>
        <v>0</v>
      </c>
      <c r="AF377" s="68">
        <f>IF(Q377="","",IF(O377&lt;Q377,1,0))</f>
        <v>1</v>
      </c>
      <c r="AG377" s="68"/>
      <c r="AH377" s="68"/>
      <c r="AI377" s="68"/>
      <c r="AJ377" s="68"/>
    </row>
    <row r="378" spans="2:36" s="10" customFormat="1" ht="15" customHeight="1">
      <c r="B378" s="96"/>
      <c r="C378" s="74"/>
      <c r="D378" s="107">
        <f>M375</f>
        <v>2</v>
      </c>
      <c r="E378" s="27">
        <f>IF(L375="","",L375)</f>
        <v>15</v>
      </c>
      <c r="F378" s="21" t="s">
        <v>57</v>
      </c>
      <c r="G378" s="27">
        <f>IF(J375="","",J375)</f>
        <v>9</v>
      </c>
      <c r="H378" s="109">
        <f>I375</f>
        <v>0</v>
      </c>
      <c r="I378" s="114"/>
      <c r="J378" s="115"/>
      <c r="K378" s="115"/>
      <c r="L378" s="115"/>
      <c r="M378" s="116"/>
      <c r="N378" s="107">
        <f>IF(O377="","",SUM(AE377:AE379))</f>
        <v>2</v>
      </c>
      <c r="O378" s="27">
        <v>15</v>
      </c>
      <c r="P378" s="21" t="s">
        <v>57</v>
      </c>
      <c r="Q378" s="27">
        <v>11</v>
      </c>
      <c r="R378" s="109">
        <f>IF(Q377="","",SUM(AF377:AF379))</f>
        <v>1</v>
      </c>
      <c r="S378" s="105"/>
      <c r="T378" s="99"/>
      <c r="U378" s="102"/>
      <c r="V378" s="105"/>
      <c r="W378" s="102"/>
      <c r="X378" s="27"/>
      <c r="Y378" s="27"/>
      <c r="Z378" s="41"/>
      <c r="AA378" s="41"/>
      <c r="AD378" s="69">
        <f>IF(S377="","",S377*1000+(D378+N378)*100+((D378+N378)-(H378+R378))*10+((SUM(E377:E379)+SUM(O377:O379))-(SUM(G377:G379)+SUM(Q377:Q379))))</f>
        <v>2447</v>
      </c>
      <c r="AE378" s="68">
        <f>IF(O378="","",IF(O378&gt;Q378,1,0))</f>
        <v>1</v>
      </c>
      <c r="AF378" s="68">
        <f>IF(Q378="","",IF(O378&lt;Q378,1,0))</f>
        <v>0</v>
      </c>
      <c r="AG378" s="68"/>
      <c r="AH378" s="68"/>
      <c r="AI378" s="68"/>
      <c r="AJ378" s="68"/>
    </row>
    <row r="379" spans="2:36" s="10" customFormat="1" ht="15" customHeight="1">
      <c r="B379" s="97"/>
      <c r="C379" s="75"/>
      <c r="D379" s="108"/>
      <c r="E379" s="31">
        <f>IF(L376="","",L376)</f>
      </c>
      <c r="F379" s="25" t="s">
        <v>57</v>
      </c>
      <c r="G379" s="31">
        <f>IF(J376="","",J376)</f>
      </c>
      <c r="H379" s="110"/>
      <c r="I379" s="117"/>
      <c r="J379" s="118"/>
      <c r="K379" s="118"/>
      <c r="L379" s="118"/>
      <c r="M379" s="119"/>
      <c r="N379" s="108"/>
      <c r="O379" s="31">
        <v>15</v>
      </c>
      <c r="P379" s="21" t="s">
        <v>57</v>
      </c>
      <c r="Q379" s="31">
        <v>11</v>
      </c>
      <c r="R379" s="110"/>
      <c r="S379" s="106"/>
      <c r="T379" s="100"/>
      <c r="U379" s="103"/>
      <c r="V379" s="106"/>
      <c r="W379" s="103"/>
      <c r="X379" s="27"/>
      <c r="Y379" s="27"/>
      <c r="Z379" s="41"/>
      <c r="AA379" s="41"/>
      <c r="AD379" s="68"/>
      <c r="AE379" s="68">
        <f>IF(O379="","",IF(O379&gt;Q379,1,0))</f>
        <v>1</v>
      </c>
      <c r="AF379" s="68">
        <f>IF(Q379="","",IF(O379&lt;Q379,1,0))</f>
        <v>0</v>
      </c>
      <c r="AG379" s="68"/>
      <c r="AH379" s="68"/>
      <c r="AI379" s="68"/>
      <c r="AJ379" s="68"/>
    </row>
    <row r="380" spans="2:36" s="10" customFormat="1" ht="15" customHeight="1">
      <c r="B380" s="96" t="s">
        <v>207</v>
      </c>
      <c r="C380" s="73" t="s">
        <v>265</v>
      </c>
      <c r="D380" s="37" t="str">
        <f>IF(E380="","",IF(D381&gt;H381,"○","×"))</f>
        <v>○</v>
      </c>
      <c r="E380" s="30">
        <f>IF(Q374="","",Q374)</f>
        <v>15</v>
      </c>
      <c r="F380" s="29" t="s">
        <v>57</v>
      </c>
      <c r="G380" s="30">
        <f>IF(O374="","",O374)</f>
        <v>5</v>
      </c>
      <c r="H380" s="43"/>
      <c r="I380" s="37" t="str">
        <f>IF(J380="","",IF(I381&gt;M381,"○","×"))</f>
        <v>×</v>
      </c>
      <c r="J380" s="30">
        <f>IF(Q377="","",Q377)</f>
        <v>15</v>
      </c>
      <c r="K380" s="21" t="s">
        <v>57</v>
      </c>
      <c r="L380" s="30">
        <f>IF(O377="","",O377)</f>
        <v>9</v>
      </c>
      <c r="M380" s="43"/>
      <c r="N380" s="111"/>
      <c r="O380" s="112"/>
      <c r="P380" s="112"/>
      <c r="Q380" s="112"/>
      <c r="R380" s="113"/>
      <c r="S380" s="104">
        <f>IF(D380="","",COUNTIF(D380:M380,"○"))</f>
        <v>1</v>
      </c>
      <c r="T380" s="98" t="s">
        <v>22</v>
      </c>
      <c r="U380" s="101">
        <f>IF(D380="","",COUNTIF(D380:M380,"×"))</f>
        <v>1</v>
      </c>
      <c r="V380" s="104">
        <f>IF(AD381="","",RANK(AD381,AD374:AD382))</f>
        <v>2</v>
      </c>
      <c r="W380" s="101"/>
      <c r="X380" s="27"/>
      <c r="Y380" s="27"/>
      <c r="Z380" s="41"/>
      <c r="AA380" s="41"/>
      <c r="AD380" s="68"/>
      <c r="AE380" s="68"/>
      <c r="AF380" s="68"/>
      <c r="AG380" s="68"/>
      <c r="AH380" s="68"/>
      <c r="AI380" s="68"/>
      <c r="AJ380" s="68"/>
    </row>
    <row r="381" spans="2:36" s="10" customFormat="1" ht="15" customHeight="1">
      <c r="B381" s="96"/>
      <c r="C381" s="74"/>
      <c r="D381" s="107">
        <f>R375</f>
        <v>2</v>
      </c>
      <c r="E381" s="27">
        <f>IF(Q375="","",Q375)</f>
        <v>15</v>
      </c>
      <c r="F381" s="21" t="s">
        <v>57</v>
      </c>
      <c r="G381" s="27">
        <f>IF(O375="","",O375)</f>
        <v>6</v>
      </c>
      <c r="H381" s="109">
        <f>N375</f>
        <v>0</v>
      </c>
      <c r="I381" s="107">
        <f>R378</f>
        <v>1</v>
      </c>
      <c r="J381" s="27">
        <f>IF(Q378="","",Q378)</f>
        <v>11</v>
      </c>
      <c r="K381" s="21" t="s">
        <v>57</v>
      </c>
      <c r="L381" s="39">
        <f>IF(O378="","",O378)</f>
        <v>15</v>
      </c>
      <c r="M381" s="109">
        <f>N378</f>
        <v>2</v>
      </c>
      <c r="N381" s="114"/>
      <c r="O381" s="115"/>
      <c r="P381" s="115"/>
      <c r="Q381" s="115"/>
      <c r="R381" s="116"/>
      <c r="S381" s="105"/>
      <c r="T381" s="99"/>
      <c r="U381" s="102"/>
      <c r="V381" s="105"/>
      <c r="W381" s="102"/>
      <c r="X381" s="27"/>
      <c r="Y381" s="27"/>
      <c r="Z381" s="41"/>
      <c r="AA381" s="41"/>
      <c r="AD381" s="69">
        <f>IF(S380="","",S380*1000+(D381+I381)*100+((D381+I381)-(H381+M381))*10+((SUM(E380:E382)+SUM(J380:J382))-(SUM(G380:G382)+SUM(L380:L382))))</f>
        <v>1327</v>
      </c>
      <c r="AE381" s="68"/>
      <c r="AF381" s="68"/>
      <c r="AG381" s="68"/>
      <c r="AH381" s="68"/>
      <c r="AI381" s="68"/>
      <c r="AJ381" s="68"/>
    </row>
    <row r="382" spans="2:36" s="10" customFormat="1" ht="15" customHeight="1">
      <c r="B382" s="97"/>
      <c r="C382" s="75"/>
      <c r="D382" s="108"/>
      <c r="E382" s="31">
        <f>IF(Q376="","",Q376)</f>
      </c>
      <c r="F382" s="25" t="s">
        <v>57</v>
      </c>
      <c r="G382" s="31">
        <f>IF(O376="","",O376)</f>
      </c>
      <c r="H382" s="110"/>
      <c r="I382" s="108"/>
      <c r="J382" s="31">
        <f>IF(Q379="","",Q379)</f>
        <v>11</v>
      </c>
      <c r="K382" s="21" t="s">
        <v>57</v>
      </c>
      <c r="L382" s="40">
        <f>IF(O379="","",O379)</f>
        <v>15</v>
      </c>
      <c r="M382" s="110"/>
      <c r="N382" s="117"/>
      <c r="O382" s="118"/>
      <c r="P382" s="118"/>
      <c r="Q382" s="118"/>
      <c r="R382" s="119"/>
      <c r="S382" s="106"/>
      <c r="T382" s="100"/>
      <c r="U382" s="103"/>
      <c r="V382" s="106"/>
      <c r="W382" s="103"/>
      <c r="X382" s="27"/>
      <c r="Y382" s="27"/>
      <c r="Z382" s="41"/>
      <c r="AA382" s="41"/>
      <c r="AD382" s="68"/>
      <c r="AE382" s="68"/>
      <c r="AF382" s="68"/>
      <c r="AG382" s="68"/>
      <c r="AH382" s="68"/>
      <c r="AI382" s="68"/>
      <c r="AJ382" s="68"/>
    </row>
    <row r="383" spans="2:36" s="32" customFormat="1" ht="15" customHeight="1">
      <c r="B383" s="45"/>
      <c r="C383" s="45"/>
      <c r="K383" s="46"/>
      <c r="AD383" s="68"/>
      <c r="AE383" s="68"/>
      <c r="AF383" s="68"/>
      <c r="AG383" s="68"/>
      <c r="AH383" s="68"/>
      <c r="AI383" s="68"/>
      <c r="AJ383" s="68"/>
    </row>
    <row r="384" spans="2:36" s="10" customFormat="1" ht="15" customHeight="1">
      <c r="B384" s="44" t="s">
        <v>81</v>
      </c>
      <c r="C384" s="17"/>
      <c r="D384" s="92" t="s">
        <v>272</v>
      </c>
      <c r="E384" s="93"/>
      <c r="F384" s="93"/>
      <c r="G384" s="93"/>
      <c r="H384" s="94"/>
      <c r="I384" s="92" t="s">
        <v>244</v>
      </c>
      <c r="J384" s="93"/>
      <c r="K384" s="93"/>
      <c r="L384" s="93"/>
      <c r="M384" s="94"/>
      <c r="N384" s="92" t="s">
        <v>301</v>
      </c>
      <c r="O384" s="93"/>
      <c r="P384" s="93"/>
      <c r="Q384" s="93"/>
      <c r="R384" s="94"/>
      <c r="S384" s="18"/>
      <c r="T384" s="36" t="s">
        <v>18</v>
      </c>
      <c r="U384" s="36"/>
      <c r="V384" s="92" t="s">
        <v>19</v>
      </c>
      <c r="W384" s="94"/>
      <c r="AA384" s="23"/>
      <c r="AD384" s="68"/>
      <c r="AE384" s="68"/>
      <c r="AF384" s="68"/>
      <c r="AG384" s="68"/>
      <c r="AH384" s="68"/>
      <c r="AI384" s="68"/>
      <c r="AJ384" s="68"/>
    </row>
    <row r="385" spans="2:36" s="10" customFormat="1" ht="15" customHeight="1">
      <c r="B385" s="95" t="s">
        <v>95</v>
      </c>
      <c r="C385" s="73" t="s">
        <v>271</v>
      </c>
      <c r="D385" s="111"/>
      <c r="E385" s="112"/>
      <c r="F385" s="112"/>
      <c r="G385" s="112"/>
      <c r="H385" s="113"/>
      <c r="I385" s="37" t="str">
        <f>IF(I386="","",IF(I386&gt;M386,"○","×"))</f>
        <v>○</v>
      </c>
      <c r="J385" s="30">
        <v>15</v>
      </c>
      <c r="K385" s="21" t="s">
        <v>57</v>
      </c>
      <c r="L385" s="30">
        <v>3</v>
      </c>
      <c r="M385" s="38"/>
      <c r="N385" s="19" t="str">
        <f>IF(N386="","",IF(N386&gt;R386,"○","×"))</f>
        <v>○</v>
      </c>
      <c r="O385" s="30">
        <v>15</v>
      </c>
      <c r="P385" s="21" t="s">
        <v>57</v>
      </c>
      <c r="Q385" s="30">
        <v>8</v>
      </c>
      <c r="R385" s="38"/>
      <c r="S385" s="104">
        <f>IF(I385="","",COUNTIF(I385:R385,"○"))</f>
        <v>2</v>
      </c>
      <c r="T385" s="98" t="s">
        <v>22</v>
      </c>
      <c r="U385" s="101">
        <f>IF(I385="","",COUNTIF(I385:R385,"×"))</f>
        <v>0</v>
      </c>
      <c r="V385" s="104">
        <f>IF(AD386="","",RANK(AD386,AD385:AD393))</f>
        <v>1</v>
      </c>
      <c r="W385" s="101"/>
      <c r="X385" s="27"/>
      <c r="Y385" s="27"/>
      <c r="Z385" s="23"/>
      <c r="AA385" s="23"/>
      <c r="AD385" s="68"/>
      <c r="AE385" s="68">
        <f>IF(J385="","",IF(J385&gt;L385,1,0))</f>
        <v>1</v>
      </c>
      <c r="AF385" s="68">
        <f>IF(L385="","",IF(J385&lt;L385,1,0))</f>
        <v>0</v>
      </c>
      <c r="AG385" s="68">
        <f>IF(O385="","",IF(O385&gt;Q385,1,0))</f>
        <v>1</v>
      </c>
      <c r="AH385" s="68">
        <f>IF(Q385="","",IF(O385&lt;Q385,1,0))</f>
        <v>0</v>
      </c>
      <c r="AI385" s="68"/>
      <c r="AJ385" s="68"/>
    </row>
    <row r="386" spans="2:36" s="10" customFormat="1" ht="15" customHeight="1">
      <c r="B386" s="96"/>
      <c r="C386" s="74"/>
      <c r="D386" s="114"/>
      <c r="E386" s="115"/>
      <c r="F386" s="115"/>
      <c r="G386" s="115"/>
      <c r="H386" s="116"/>
      <c r="I386" s="107">
        <f>IF(J385="","",SUM(AE385:AE387))</f>
        <v>2</v>
      </c>
      <c r="J386" s="27">
        <v>15</v>
      </c>
      <c r="K386" s="21" t="s">
        <v>57</v>
      </c>
      <c r="L386" s="27">
        <v>2</v>
      </c>
      <c r="M386" s="109">
        <f>IF(L385="","",SUM(AF385:AF387))</f>
        <v>0</v>
      </c>
      <c r="N386" s="107">
        <f>IF(O385="","",SUM(AG385:AG387))</f>
        <v>2</v>
      </c>
      <c r="O386" s="39">
        <v>15</v>
      </c>
      <c r="P386" s="21" t="s">
        <v>57</v>
      </c>
      <c r="Q386" s="39">
        <v>5</v>
      </c>
      <c r="R386" s="109">
        <f>IF(Q385="","",SUM(AH385:AH387))</f>
        <v>0</v>
      </c>
      <c r="S386" s="105"/>
      <c r="T386" s="99"/>
      <c r="U386" s="102"/>
      <c r="V386" s="105"/>
      <c r="W386" s="102"/>
      <c r="X386" s="27"/>
      <c r="Y386" s="27"/>
      <c r="Z386" s="23"/>
      <c r="AA386" s="23"/>
      <c r="AD386" s="69">
        <f>IF(S385="","",S385*1000+(I386+N386)*100+((I386+N386)-(M386+R386))*10+((SUM(J385:J387)+SUM(O385:O387))-(SUM(L385:L387)+SUM(Q385:Q387))))</f>
        <v>2482</v>
      </c>
      <c r="AE386" s="68">
        <f>IF(J386="","",IF(J386&gt;L386,1,0))</f>
        <v>1</v>
      </c>
      <c r="AF386" s="68">
        <f>IF(L386="","",IF(J386&lt;L386,1,0))</f>
        <v>0</v>
      </c>
      <c r="AG386" s="68">
        <f>IF(O386="","",IF(O386&gt;Q386,1,0))</f>
        <v>1</v>
      </c>
      <c r="AH386" s="68">
        <f>IF(Q386="","",IF(O386&lt;Q386,1,0))</f>
        <v>0</v>
      </c>
      <c r="AI386" s="68"/>
      <c r="AJ386" s="68"/>
    </row>
    <row r="387" spans="2:36" s="10" customFormat="1" ht="15" customHeight="1">
      <c r="B387" s="97"/>
      <c r="C387" s="75"/>
      <c r="D387" s="117"/>
      <c r="E387" s="118"/>
      <c r="F387" s="118"/>
      <c r="G387" s="118"/>
      <c r="H387" s="119"/>
      <c r="I387" s="108"/>
      <c r="J387" s="31"/>
      <c r="K387" s="21" t="s">
        <v>57</v>
      </c>
      <c r="L387" s="31"/>
      <c r="M387" s="110"/>
      <c r="N387" s="108"/>
      <c r="O387" s="40"/>
      <c r="P387" s="21" t="s">
        <v>57</v>
      </c>
      <c r="Q387" s="40"/>
      <c r="R387" s="110"/>
      <c r="S387" s="106"/>
      <c r="T387" s="100"/>
      <c r="U387" s="103"/>
      <c r="V387" s="106"/>
      <c r="W387" s="103"/>
      <c r="X387" s="27"/>
      <c r="Y387" s="27"/>
      <c r="Z387" s="41"/>
      <c r="AA387" s="41"/>
      <c r="AD387" s="68"/>
      <c r="AE387" s="68">
        <f>IF(J387="","",IF(J387&gt;L387,1,0))</f>
      </c>
      <c r="AF387" s="68">
        <f>IF(L387="","",IF(J387&lt;L387,1,0))</f>
      </c>
      <c r="AG387" s="68">
        <f>IF(O387="","",IF(O387&gt;Q387,1,0))</f>
      </c>
      <c r="AH387" s="68">
        <f>IF(Q387="","",IF(O387&lt;Q387,1,0))</f>
      </c>
      <c r="AI387" s="68"/>
      <c r="AJ387" s="68"/>
    </row>
    <row r="388" spans="2:36" s="10" customFormat="1" ht="15" customHeight="1">
      <c r="B388" s="95" t="s">
        <v>125</v>
      </c>
      <c r="C388" s="73" t="s">
        <v>270</v>
      </c>
      <c r="D388" s="37" t="str">
        <f>IF(E388="","",IF(D389&gt;H389,"○","×"))</f>
        <v>×</v>
      </c>
      <c r="E388" s="30">
        <f>IF(L385="","",L385)</f>
        <v>3</v>
      </c>
      <c r="F388" s="29" t="s">
        <v>57</v>
      </c>
      <c r="G388" s="30">
        <f>IF(J385="","",J385)</f>
        <v>15</v>
      </c>
      <c r="H388" s="42"/>
      <c r="I388" s="111"/>
      <c r="J388" s="112"/>
      <c r="K388" s="112"/>
      <c r="L388" s="112"/>
      <c r="M388" s="113"/>
      <c r="N388" s="37" t="str">
        <f>IF(O388="","",IF(N389&gt;R389,"○","×"))</f>
        <v>×</v>
      </c>
      <c r="O388" s="30">
        <v>2</v>
      </c>
      <c r="P388" s="29" t="s">
        <v>57</v>
      </c>
      <c r="Q388" s="30">
        <v>15</v>
      </c>
      <c r="R388" s="43"/>
      <c r="S388" s="104">
        <f>IF(D388="","",COUNTIF(D388:R390,"○"))</f>
        <v>0</v>
      </c>
      <c r="T388" s="98" t="s">
        <v>22</v>
      </c>
      <c r="U388" s="101">
        <f>IF(D388="","",COUNTIF(D388:R390,"×"))</f>
        <v>2</v>
      </c>
      <c r="V388" s="104">
        <f>IF(AD389="","",RANK(AD389,AD385:AD393))</f>
        <v>3</v>
      </c>
      <c r="W388" s="101"/>
      <c r="X388" s="27"/>
      <c r="Y388" s="27"/>
      <c r="Z388" s="41"/>
      <c r="AA388" s="41"/>
      <c r="AD388" s="68"/>
      <c r="AE388" s="68">
        <f>IF(O388="","",IF(O388&gt;Q388,1,0))</f>
        <v>0</v>
      </c>
      <c r="AF388" s="68">
        <f>IF(Q388="","",IF(O388&lt;Q388,1,0))</f>
        <v>1</v>
      </c>
      <c r="AG388" s="68"/>
      <c r="AH388" s="68"/>
      <c r="AI388" s="68"/>
      <c r="AJ388" s="68"/>
    </row>
    <row r="389" spans="2:36" s="10" customFormat="1" ht="15" customHeight="1">
      <c r="B389" s="96"/>
      <c r="C389" s="74"/>
      <c r="D389" s="107">
        <f>M386</f>
        <v>0</v>
      </c>
      <c r="E389" s="27">
        <f>IF(L386="","",L386)</f>
        <v>2</v>
      </c>
      <c r="F389" s="21" t="s">
        <v>57</v>
      </c>
      <c r="G389" s="27">
        <f>IF(J386="","",J386)</f>
        <v>15</v>
      </c>
      <c r="H389" s="109">
        <f>I386</f>
        <v>2</v>
      </c>
      <c r="I389" s="114"/>
      <c r="J389" s="115"/>
      <c r="K389" s="115"/>
      <c r="L389" s="115"/>
      <c r="M389" s="116"/>
      <c r="N389" s="107">
        <f>IF(O388="","",SUM(AE388:AE390))</f>
        <v>0</v>
      </c>
      <c r="O389" s="27">
        <v>7</v>
      </c>
      <c r="P389" s="21" t="s">
        <v>57</v>
      </c>
      <c r="Q389" s="27">
        <v>15</v>
      </c>
      <c r="R389" s="109">
        <f>IF(Q388="","",SUM(AF388:AF390))</f>
        <v>2</v>
      </c>
      <c r="S389" s="105"/>
      <c r="T389" s="99"/>
      <c r="U389" s="102"/>
      <c r="V389" s="105"/>
      <c r="W389" s="102"/>
      <c r="X389" s="27"/>
      <c r="Y389" s="27"/>
      <c r="Z389" s="41"/>
      <c r="AA389" s="41"/>
      <c r="AD389" s="69">
        <f>IF(S388="","",S388*1000+(D389+N389)*100+((D389+N389)-(H389+R389))*10+((SUM(E388:E390)+SUM(O388:O390))-(SUM(G388:G390)+SUM(Q388:Q390))))</f>
        <v>-86</v>
      </c>
      <c r="AE389" s="68">
        <f>IF(O389="","",IF(O389&gt;Q389,1,0))</f>
        <v>0</v>
      </c>
      <c r="AF389" s="68">
        <f>IF(Q389="","",IF(O389&lt;Q389,1,0))</f>
        <v>1</v>
      </c>
      <c r="AG389" s="68"/>
      <c r="AH389" s="68"/>
      <c r="AI389" s="68"/>
      <c r="AJ389" s="68"/>
    </row>
    <row r="390" spans="2:36" s="10" customFormat="1" ht="15" customHeight="1">
      <c r="B390" s="97"/>
      <c r="C390" s="75"/>
      <c r="D390" s="108"/>
      <c r="E390" s="31">
        <f>IF(L387="","",L387)</f>
      </c>
      <c r="F390" s="25" t="s">
        <v>57</v>
      </c>
      <c r="G390" s="31">
        <f>IF(J387="","",J387)</f>
      </c>
      <c r="H390" s="110"/>
      <c r="I390" s="117"/>
      <c r="J390" s="118"/>
      <c r="K390" s="118"/>
      <c r="L390" s="118"/>
      <c r="M390" s="119"/>
      <c r="N390" s="108"/>
      <c r="O390" s="31"/>
      <c r="P390" s="21" t="s">
        <v>57</v>
      </c>
      <c r="Q390" s="31"/>
      <c r="R390" s="110"/>
      <c r="S390" s="106"/>
      <c r="T390" s="100"/>
      <c r="U390" s="103"/>
      <c r="V390" s="106"/>
      <c r="W390" s="103"/>
      <c r="X390" s="27"/>
      <c r="Y390" s="27"/>
      <c r="Z390" s="41"/>
      <c r="AA390" s="41"/>
      <c r="AD390" s="68"/>
      <c r="AE390" s="68">
        <f>IF(O390="","",IF(O390&gt;Q390,1,0))</f>
      </c>
      <c r="AF390" s="68">
        <f>IF(Q390="","",IF(O390&lt;Q390,1,0))</f>
      </c>
      <c r="AG390" s="68"/>
      <c r="AH390" s="68"/>
      <c r="AI390" s="68"/>
      <c r="AJ390" s="68"/>
    </row>
    <row r="391" spans="2:36" s="10" customFormat="1" ht="15" customHeight="1">
      <c r="B391" s="96" t="s">
        <v>297</v>
      </c>
      <c r="C391" s="73" t="s">
        <v>303</v>
      </c>
      <c r="D391" s="37" t="str">
        <f>IF(E391="","",IF(D392&gt;H392,"○","×"))</f>
        <v>×</v>
      </c>
      <c r="E391" s="30">
        <f>IF(Q385="","",Q385)</f>
        <v>8</v>
      </c>
      <c r="F391" s="29" t="s">
        <v>24</v>
      </c>
      <c r="G391" s="30">
        <f>IF(O385="","",O385)</f>
        <v>15</v>
      </c>
      <c r="H391" s="43"/>
      <c r="I391" s="37" t="str">
        <f>IF(J391="","",IF(I392&gt;M392,"○","×"))</f>
        <v>○</v>
      </c>
      <c r="J391" s="30">
        <f>IF(Q388="","",Q388)</f>
        <v>15</v>
      </c>
      <c r="K391" s="21" t="s">
        <v>24</v>
      </c>
      <c r="L391" s="30">
        <f>IF(O388="","",O388)</f>
        <v>2</v>
      </c>
      <c r="M391" s="43"/>
      <c r="N391" s="111"/>
      <c r="O391" s="112"/>
      <c r="P391" s="112"/>
      <c r="Q391" s="112"/>
      <c r="R391" s="113"/>
      <c r="S391" s="104">
        <f>IF(D391="","",COUNTIF(D391:M391,"○"))</f>
        <v>1</v>
      </c>
      <c r="T391" s="98" t="s">
        <v>22</v>
      </c>
      <c r="U391" s="101">
        <f>IF(D391="","",COUNTIF(D391:M391,"×"))</f>
        <v>1</v>
      </c>
      <c r="V391" s="104">
        <f>IF(AD392="","",RANK(AD392,AD385:AD393))</f>
        <v>2</v>
      </c>
      <c r="W391" s="101"/>
      <c r="X391" s="27"/>
      <c r="Y391" s="27"/>
      <c r="Z391" s="41"/>
      <c r="AA391" s="41"/>
      <c r="AD391" s="68"/>
      <c r="AE391" s="68"/>
      <c r="AF391" s="68"/>
      <c r="AG391" s="68"/>
      <c r="AH391" s="68"/>
      <c r="AI391" s="68"/>
      <c r="AJ391" s="68"/>
    </row>
    <row r="392" spans="2:36" s="10" customFormat="1" ht="15" customHeight="1">
      <c r="B392" s="96"/>
      <c r="C392" s="74"/>
      <c r="D392" s="107">
        <f>R386</f>
        <v>0</v>
      </c>
      <c r="E392" s="27">
        <f>IF(Q386="","",Q386)</f>
        <v>5</v>
      </c>
      <c r="F392" s="21" t="s">
        <v>24</v>
      </c>
      <c r="G392" s="27">
        <f>IF(O386="","",O386)</f>
        <v>15</v>
      </c>
      <c r="H392" s="109">
        <f>N386</f>
        <v>2</v>
      </c>
      <c r="I392" s="107">
        <f>R389</f>
        <v>2</v>
      </c>
      <c r="J392" s="27">
        <f>IF(Q389="","",Q389)</f>
        <v>15</v>
      </c>
      <c r="K392" s="21" t="s">
        <v>24</v>
      </c>
      <c r="L392" s="39">
        <f>IF(O389="","",O389)</f>
        <v>7</v>
      </c>
      <c r="M392" s="109">
        <f>N389</f>
        <v>0</v>
      </c>
      <c r="N392" s="114"/>
      <c r="O392" s="115"/>
      <c r="P392" s="115"/>
      <c r="Q392" s="115"/>
      <c r="R392" s="116"/>
      <c r="S392" s="105"/>
      <c r="T392" s="99"/>
      <c r="U392" s="102"/>
      <c r="V392" s="105"/>
      <c r="W392" s="102"/>
      <c r="X392" s="27"/>
      <c r="Y392" s="27"/>
      <c r="Z392" s="41"/>
      <c r="AA392" s="41"/>
      <c r="AD392" s="69">
        <f>IF(S391="","",S391*1000+(D392+I392)*100+((D392+I392)-(H392+M392))*10+((SUM(E391:E393)+SUM(J391:J393))-(SUM(G391:G393)+SUM(L391:L393))))</f>
        <v>1204</v>
      </c>
      <c r="AE392" s="68"/>
      <c r="AF392" s="68"/>
      <c r="AG392" s="68"/>
      <c r="AH392" s="68"/>
      <c r="AI392" s="68"/>
      <c r="AJ392" s="68"/>
    </row>
    <row r="393" spans="2:36" s="10" customFormat="1" ht="15" customHeight="1">
      <c r="B393" s="97"/>
      <c r="C393" s="75"/>
      <c r="D393" s="108"/>
      <c r="E393" s="31">
        <f>IF(Q387="","",Q387)</f>
      </c>
      <c r="F393" s="25" t="s">
        <v>24</v>
      </c>
      <c r="G393" s="31">
        <f>IF(O387="","",O387)</f>
      </c>
      <c r="H393" s="110"/>
      <c r="I393" s="108"/>
      <c r="J393" s="31">
        <f>IF(Q390="","",Q390)</f>
      </c>
      <c r="K393" s="21" t="s">
        <v>24</v>
      </c>
      <c r="L393" s="40">
        <f>IF(O390="","",O390)</f>
      </c>
      <c r="M393" s="110"/>
      <c r="N393" s="117"/>
      <c r="O393" s="118"/>
      <c r="P393" s="118"/>
      <c r="Q393" s="118"/>
      <c r="R393" s="119"/>
      <c r="S393" s="106"/>
      <c r="T393" s="100"/>
      <c r="U393" s="103"/>
      <c r="V393" s="106"/>
      <c r="W393" s="103"/>
      <c r="X393" s="27"/>
      <c r="Y393" s="27"/>
      <c r="Z393" s="41"/>
      <c r="AA393" s="41"/>
      <c r="AD393" s="68"/>
      <c r="AE393" s="68"/>
      <c r="AF393" s="68"/>
      <c r="AG393" s="68"/>
      <c r="AH393" s="68"/>
      <c r="AI393" s="68"/>
      <c r="AJ393" s="68"/>
    </row>
    <row r="394" ht="13.5">
      <c r="K394" s="16"/>
    </row>
  </sheetData>
  <sheetProtection/>
  <mergeCells count="1368">
    <mergeCell ref="D3:H3"/>
    <mergeCell ref="I3:M3"/>
    <mergeCell ref="N3:R3"/>
    <mergeCell ref="S3:W3"/>
    <mergeCell ref="X3:Z3"/>
    <mergeCell ref="AA3:AB3"/>
    <mergeCell ref="B4:B6"/>
    <mergeCell ref="C4:C6"/>
    <mergeCell ref="D4:H6"/>
    <mergeCell ref="X4:X6"/>
    <mergeCell ref="Y4:Y6"/>
    <mergeCell ref="Z4:Z6"/>
    <mergeCell ref="AA4:AB6"/>
    <mergeCell ref="I5:I6"/>
    <mergeCell ref="N8:N9"/>
    <mergeCell ref="R8:R9"/>
    <mergeCell ref="S8:S9"/>
    <mergeCell ref="W8:W9"/>
    <mergeCell ref="M5:M6"/>
    <mergeCell ref="N5:N6"/>
    <mergeCell ref="R5:R6"/>
    <mergeCell ref="S5:S6"/>
    <mergeCell ref="X7:X9"/>
    <mergeCell ref="Y7:Y9"/>
    <mergeCell ref="Z7:Z9"/>
    <mergeCell ref="AA7:AB9"/>
    <mergeCell ref="W5:W6"/>
    <mergeCell ref="B7:B9"/>
    <mergeCell ref="C7:C9"/>
    <mergeCell ref="I7:M9"/>
    <mergeCell ref="D8:D9"/>
    <mergeCell ref="H8:H9"/>
    <mergeCell ref="AA10:AB12"/>
    <mergeCell ref="D11:D12"/>
    <mergeCell ref="H11:H12"/>
    <mergeCell ref="I11:I12"/>
    <mergeCell ref="M11:M12"/>
    <mergeCell ref="S11:S12"/>
    <mergeCell ref="W11:W12"/>
    <mergeCell ref="N10:R12"/>
    <mergeCell ref="X10:X12"/>
    <mergeCell ref="B13:B15"/>
    <mergeCell ref="C13:C15"/>
    <mergeCell ref="S13:W15"/>
    <mergeCell ref="X13:X15"/>
    <mergeCell ref="Y10:Y12"/>
    <mergeCell ref="Z10:Z12"/>
    <mergeCell ref="B10:B12"/>
    <mergeCell ref="C10:C12"/>
    <mergeCell ref="V17:W17"/>
    <mergeCell ref="Y13:Y15"/>
    <mergeCell ref="Z13:Z15"/>
    <mergeCell ref="AA13:AB15"/>
    <mergeCell ref="D14:D15"/>
    <mergeCell ref="H14:H15"/>
    <mergeCell ref="I14:I15"/>
    <mergeCell ref="M14:M15"/>
    <mergeCell ref="N14:N15"/>
    <mergeCell ref="R14:R15"/>
    <mergeCell ref="B18:B20"/>
    <mergeCell ref="C18:C20"/>
    <mergeCell ref="D18:H20"/>
    <mergeCell ref="S18:S20"/>
    <mergeCell ref="D17:H17"/>
    <mergeCell ref="I17:M17"/>
    <mergeCell ref="N17:R17"/>
    <mergeCell ref="T18:T20"/>
    <mergeCell ref="U18:U20"/>
    <mergeCell ref="V18:W20"/>
    <mergeCell ref="I19:I20"/>
    <mergeCell ref="M19:M20"/>
    <mergeCell ref="N19:N20"/>
    <mergeCell ref="R19:R20"/>
    <mergeCell ref="U21:U23"/>
    <mergeCell ref="V21:W23"/>
    <mergeCell ref="D22:D23"/>
    <mergeCell ref="H22:H23"/>
    <mergeCell ref="N22:N23"/>
    <mergeCell ref="R22:R23"/>
    <mergeCell ref="I21:M23"/>
    <mergeCell ref="S21:S23"/>
    <mergeCell ref="M25:M26"/>
    <mergeCell ref="B24:B26"/>
    <mergeCell ref="C24:C26"/>
    <mergeCell ref="N24:R26"/>
    <mergeCell ref="S24:S26"/>
    <mergeCell ref="T21:T23"/>
    <mergeCell ref="B21:B23"/>
    <mergeCell ref="C21:C23"/>
    <mergeCell ref="D28:H28"/>
    <mergeCell ref="I28:M28"/>
    <mergeCell ref="N28:R28"/>
    <mergeCell ref="S28:W28"/>
    <mergeCell ref="T24:T26"/>
    <mergeCell ref="U24:U26"/>
    <mergeCell ref="V24:W26"/>
    <mergeCell ref="D25:D26"/>
    <mergeCell ref="H25:H26"/>
    <mergeCell ref="I25:I26"/>
    <mergeCell ref="X28:Z28"/>
    <mergeCell ref="AA28:AB28"/>
    <mergeCell ref="B29:B31"/>
    <mergeCell ref="C29:C31"/>
    <mergeCell ref="D29:H31"/>
    <mergeCell ref="X29:X31"/>
    <mergeCell ref="Y29:Y31"/>
    <mergeCell ref="Z29:Z31"/>
    <mergeCell ref="AA29:AB31"/>
    <mergeCell ref="I30:I31"/>
    <mergeCell ref="N33:N34"/>
    <mergeCell ref="R33:R34"/>
    <mergeCell ref="S33:S34"/>
    <mergeCell ref="W33:W34"/>
    <mergeCell ref="M30:M31"/>
    <mergeCell ref="N30:N31"/>
    <mergeCell ref="R30:R31"/>
    <mergeCell ref="S30:S31"/>
    <mergeCell ref="X32:X34"/>
    <mergeCell ref="Y32:Y34"/>
    <mergeCell ref="Z32:Z34"/>
    <mergeCell ref="AA32:AB34"/>
    <mergeCell ref="W30:W31"/>
    <mergeCell ref="B32:B34"/>
    <mergeCell ref="C32:C34"/>
    <mergeCell ref="I32:M34"/>
    <mergeCell ref="D33:D34"/>
    <mergeCell ref="H33:H34"/>
    <mergeCell ref="AA35:AB37"/>
    <mergeCell ref="D36:D37"/>
    <mergeCell ref="H36:H37"/>
    <mergeCell ref="I36:I37"/>
    <mergeCell ref="M36:M37"/>
    <mergeCell ref="S36:S37"/>
    <mergeCell ref="W36:W37"/>
    <mergeCell ref="N35:R37"/>
    <mergeCell ref="X35:X37"/>
    <mergeCell ref="B38:B40"/>
    <mergeCell ref="C38:C40"/>
    <mergeCell ref="S38:W40"/>
    <mergeCell ref="X38:X40"/>
    <mergeCell ref="Y35:Y37"/>
    <mergeCell ref="Z35:Z37"/>
    <mergeCell ref="B35:B37"/>
    <mergeCell ref="C35:C37"/>
    <mergeCell ref="V44:W44"/>
    <mergeCell ref="Y38:Y40"/>
    <mergeCell ref="Z38:Z40"/>
    <mergeCell ref="AA38:AB40"/>
    <mergeCell ref="D39:D40"/>
    <mergeCell ref="H39:H40"/>
    <mergeCell ref="I39:I40"/>
    <mergeCell ref="M39:M40"/>
    <mergeCell ref="N39:N40"/>
    <mergeCell ref="R39:R40"/>
    <mergeCell ref="B45:B47"/>
    <mergeCell ref="C45:C47"/>
    <mergeCell ref="D45:H47"/>
    <mergeCell ref="S45:S47"/>
    <mergeCell ref="D44:H44"/>
    <mergeCell ref="I44:M44"/>
    <mergeCell ref="N44:R44"/>
    <mergeCell ref="T45:T47"/>
    <mergeCell ref="U45:U47"/>
    <mergeCell ref="V45:W47"/>
    <mergeCell ref="I46:I47"/>
    <mergeCell ref="M46:M47"/>
    <mergeCell ref="N46:N47"/>
    <mergeCell ref="R46:R47"/>
    <mergeCell ref="V48:W50"/>
    <mergeCell ref="D49:D50"/>
    <mergeCell ref="H49:H50"/>
    <mergeCell ref="N49:N50"/>
    <mergeCell ref="R49:R50"/>
    <mergeCell ref="B48:B50"/>
    <mergeCell ref="C48:C50"/>
    <mergeCell ref="I48:M50"/>
    <mergeCell ref="S48:S50"/>
    <mergeCell ref="B51:B53"/>
    <mergeCell ref="C51:C53"/>
    <mergeCell ref="N51:R53"/>
    <mergeCell ref="S51:S53"/>
    <mergeCell ref="T48:T50"/>
    <mergeCell ref="U48:U50"/>
    <mergeCell ref="V55:W55"/>
    <mergeCell ref="T51:T53"/>
    <mergeCell ref="U51:U53"/>
    <mergeCell ref="V51:W53"/>
    <mergeCell ref="D52:D53"/>
    <mergeCell ref="H52:H53"/>
    <mergeCell ref="I52:I53"/>
    <mergeCell ref="M52:M53"/>
    <mergeCell ref="B56:B58"/>
    <mergeCell ref="C56:C58"/>
    <mergeCell ref="D56:H58"/>
    <mergeCell ref="S56:S58"/>
    <mergeCell ref="D55:H55"/>
    <mergeCell ref="I55:M55"/>
    <mergeCell ref="N55:R55"/>
    <mergeCell ref="T56:T58"/>
    <mergeCell ref="U56:U58"/>
    <mergeCell ref="V56:W58"/>
    <mergeCell ref="I57:I58"/>
    <mergeCell ref="M57:M58"/>
    <mergeCell ref="N57:N58"/>
    <mergeCell ref="R57:R58"/>
    <mergeCell ref="V59:W61"/>
    <mergeCell ref="D60:D61"/>
    <mergeCell ref="H60:H61"/>
    <mergeCell ref="N60:N61"/>
    <mergeCell ref="R60:R61"/>
    <mergeCell ref="B59:B61"/>
    <mergeCell ref="C59:C61"/>
    <mergeCell ref="I59:M61"/>
    <mergeCell ref="S59:S61"/>
    <mergeCell ref="B62:B64"/>
    <mergeCell ref="C62:C64"/>
    <mergeCell ref="N62:R64"/>
    <mergeCell ref="S62:S64"/>
    <mergeCell ref="T59:T61"/>
    <mergeCell ref="U59:U61"/>
    <mergeCell ref="V66:W66"/>
    <mergeCell ref="T62:T64"/>
    <mergeCell ref="U62:U64"/>
    <mergeCell ref="V62:W64"/>
    <mergeCell ref="D63:D64"/>
    <mergeCell ref="H63:H64"/>
    <mergeCell ref="I63:I64"/>
    <mergeCell ref="M63:M64"/>
    <mergeCell ref="B67:B69"/>
    <mergeCell ref="C67:C69"/>
    <mergeCell ref="D67:H69"/>
    <mergeCell ref="S67:S69"/>
    <mergeCell ref="D66:H66"/>
    <mergeCell ref="I66:M66"/>
    <mergeCell ref="N66:R66"/>
    <mergeCell ref="T67:T69"/>
    <mergeCell ref="U67:U69"/>
    <mergeCell ref="V67:W69"/>
    <mergeCell ref="I68:I69"/>
    <mergeCell ref="M68:M69"/>
    <mergeCell ref="N68:N69"/>
    <mergeCell ref="R68:R69"/>
    <mergeCell ref="V70:W72"/>
    <mergeCell ref="D71:D72"/>
    <mergeCell ref="H71:H72"/>
    <mergeCell ref="N71:N72"/>
    <mergeCell ref="R71:R72"/>
    <mergeCell ref="B70:B72"/>
    <mergeCell ref="C70:C72"/>
    <mergeCell ref="I70:M72"/>
    <mergeCell ref="S70:S72"/>
    <mergeCell ref="B73:B75"/>
    <mergeCell ref="C73:C75"/>
    <mergeCell ref="N73:R75"/>
    <mergeCell ref="S73:S75"/>
    <mergeCell ref="T70:T72"/>
    <mergeCell ref="U70:U72"/>
    <mergeCell ref="V77:W77"/>
    <mergeCell ref="T73:T75"/>
    <mergeCell ref="U73:U75"/>
    <mergeCell ref="V73:W75"/>
    <mergeCell ref="D74:D75"/>
    <mergeCell ref="H74:H75"/>
    <mergeCell ref="I74:I75"/>
    <mergeCell ref="M74:M75"/>
    <mergeCell ref="B78:B80"/>
    <mergeCell ref="C78:C80"/>
    <mergeCell ref="D78:H80"/>
    <mergeCell ref="S78:S80"/>
    <mergeCell ref="D77:H77"/>
    <mergeCell ref="I77:M77"/>
    <mergeCell ref="N77:R77"/>
    <mergeCell ref="T78:T80"/>
    <mergeCell ref="U78:U80"/>
    <mergeCell ref="V78:W80"/>
    <mergeCell ref="I79:I80"/>
    <mergeCell ref="M79:M80"/>
    <mergeCell ref="N79:N80"/>
    <mergeCell ref="R79:R80"/>
    <mergeCell ref="U81:U83"/>
    <mergeCell ref="V81:W83"/>
    <mergeCell ref="D82:D83"/>
    <mergeCell ref="H82:H83"/>
    <mergeCell ref="N82:N83"/>
    <mergeCell ref="R82:R83"/>
    <mergeCell ref="I81:M83"/>
    <mergeCell ref="S81:S83"/>
    <mergeCell ref="M85:M86"/>
    <mergeCell ref="B84:B86"/>
    <mergeCell ref="C84:C86"/>
    <mergeCell ref="N84:R86"/>
    <mergeCell ref="S84:S86"/>
    <mergeCell ref="T81:T83"/>
    <mergeCell ref="B81:B83"/>
    <mergeCell ref="C81:C83"/>
    <mergeCell ref="D88:H88"/>
    <mergeCell ref="I88:M88"/>
    <mergeCell ref="N88:R88"/>
    <mergeCell ref="V88:W88"/>
    <mergeCell ref="T84:T86"/>
    <mergeCell ref="U84:U86"/>
    <mergeCell ref="V84:W86"/>
    <mergeCell ref="D85:D86"/>
    <mergeCell ref="H85:H86"/>
    <mergeCell ref="I85:I86"/>
    <mergeCell ref="V89:W91"/>
    <mergeCell ref="I90:I91"/>
    <mergeCell ref="M90:M91"/>
    <mergeCell ref="N90:N91"/>
    <mergeCell ref="R90:R91"/>
    <mergeCell ref="B89:B91"/>
    <mergeCell ref="C89:C91"/>
    <mergeCell ref="D89:H91"/>
    <mergeCell ref="S89:S91"/>
    <mergeCell ref="B92:B94"/>
    <mergeCell ref="C92:C94"/>
    <mergeCell ref="I92:M94"/>
    <mergeCell ref="S92:S94"/>
    <mergeCell ref="T89:T91"/>
    <mergeCell ref="U89:U91"/>
    <mergeCell ref="T92:T94"/>
    <mergeCell ref="U92:U94"/>
    <mergeCell ref="V92:W94"/>
    <mergeCell ref="D93:D94"/>
    <mergeCell ref="H93:H94"/>
    <mergeCell ref="N93:N94"/>
    <mergeCell ref="R93:R94"/>
    <mergeCell ref="B95:B97"/>
    <mergeCell ref="C95:C97"/>
    <mergeCell ref="N95:R97"/>
    <mergeCell ref="S95:S97"/>
    <mergeCell ref="D96:D97"/>
    <mergeCell ref="H96:H97"/>
    <mergeCell ref="I96:I97"/>
    <mergeCell ref="M96:M97"/>
    <mergeCell ref="M101:M102"/>
    <mergeCell ref="N101:N102"/>
    <mergeCell ref="R101:R102"/>
    <mergeCell ref="S101:S102"/>
    <mergeCell ref="W101:W102"/>
    <mergeCell ref="T95:T97"/>
    <mergeCell ref="U95:U97"/>
    <mergeCell ref="V95:W97"/>
    <mergeCell ref="B106:B108"/>
    <mergeCell ref="C106:C108"/>
    <mergeCell ref="W104:W105"/>
    <mergeCell ref="B103:B105"/>
    <mergeCell ref="C103:C105"/>
    <mergeCell ref="D104:D105"/>
    <mergeCell ref="H104:H105"/>
    <mergeCell ref="N104:N105"/>
    <mergeCell ref="R104:R105"/>
    <mergeCell ref="I103:M105"/>
    <mergeCell ref="D107:D108"/>
    <mergeCell ref="H107:H108"/>
    <mergeCell ref="D110:D111"/>
    <mergeCell ref="H110:H111"/>
    <mergeCell ref="N106:R108"/>
    <mergeCell ref="I107:I108"/>
    <mergeCell ref="M107:M108"/>
    <mergeCell ref="I110:I111"/>
    <mergeCell ref="M110:M111"/>
    <mergeCell ref="D113:H113"/>
    <mergeCell ref="I113:M113"/>
    <mergeCell ref="B109:B111"/>
    <mergeCell ref="C109:C111"/>
    <mergeCell ref="N113:R113"/>
    <mergeCell ref="V113:W113"/>
    <mergeCell ref="B114:B116"/>
    <mergeCell ref="C114:C116"/>
    <mergeCell ref="D114:H116"/>
    <mergeCell ref="S114:S116"/>
    <mergeCell ref="T114:T116"/>
    <mergeCell ref="U114:U116"/>
    <mergeCell ref="V114:W116"/>
    <mergeCell ref="I115:I116"/>
    <mergeCell ref="U117:U119"/>
    <mergeCell ref="V117:W119"/>
    <mergeCell ref="M115:M116"/>
    <mergeCell ref="N115:N116"/>
    <mergeCell ref="R115:R116"/>
    <mergeCell ref="B117:B119"/>
    <mergeCell ref="C117:C119"/>
    <mergeCell ref="I117:M119"/>
    <mergeCell ref="D118:D119"/>
    <mergeCell ref="H118:H119"/>
    <mergeCell ref="B120:B122"/>
    <mergeCell ref="C120:C122"/>
    <mergeCell ref="N120:R122"/>
    <mergeCell ref="S120:S122"/>
    <mergeCell ref="S117:S119"/>
    <mergeCell ref="T117:T119"/>
    <mergeCell ref="N118:N119"/>
    <mergeCell ref="R118:R119"/>
    <mergeCell ref="V124:W124"/>
    <mergeCell ref="T120:T122"/>
    <mergeCell ref="U120:U122"/>
    <mergeCell ref="V120:W122"/>
    <mergeCell ref="D121:D122"/>
    <mergeCell ref="H121:H122"/>
    <mergeCell ref="I121:I122"/>
    <mergeCell ref="M121:M122"/>
    <mergeCell ref="B125:B127"/>
    <mergeCell ref="C125:C127"/>
    <mergeCell ref="D125:H127"/>
    <mergeCell ref="S125:S127"/>
    <mergeCell ref="D124:H124"/>
    <mergeCell ref="I124:M124"/>
    <mergeCell ref="N124:R124"/>
    <mergeCell ref="T125:T127"/>
    <mergeCell ref="U125:U127"/>
    <mergeCell ref="V125:W127"/>
    <mergeCell ref="I126:I127"/>
    <mergeCell ref="M126:M127"/>
    <mergeCell ref="N126:N127"/>
    <mergeCell ref="R126:R127"/>
    <mergeCell ref="V128:W130"/>
    <mergeCell ref="D129:D130"/>
    <mergeCell ref="H129:H130"/>
    <mergeCell ref="N129:N130"/>
    <mergeCell ref="R129:R130"/>
    <mergeCell ref="B128:B130"/>
    <mergeCell ref="C128:C130"/>
    <mergeCell ref="I128:M130"/>
    <mergeCell ref="S128:S130"/>
    <mergeCell ref="B131:B133"/>
    <mergeCell ref="C131:C133"/>
    <mergeCell ref="N131:R133"/>
    <mergeCell ref="S131:S133"/>
    <mergeCell ref="T128:T130"/>
    <mergeCell ref="U128:U130"/>
    <mergeCell ref="V135:W135"/>
    <mergeCell ref="T131:T133"/>
    <mergeCell ref="U131:U133"/>
    <mergeCell ref="V131:W133"/>
    <mergeCell ref="D132:D133"/>
    <mergeCell ref="H132:H133"/>
    <mergeCell ref="I132:I133"/>
    <mergeCell ref="M132:M133"/>
    <mergeCell ref="B136:B138"/>
    <mergeCell ref="C136:C138"/>
    <mergeCell ref="D136:H138"/>
    <mergeCell ref="S136:S138"/>
    <mergeCell ref="D135:H135"/>
    <mergeCell ref="I135:M135"/>
    <mergeCell ref="N135:R135"/>
    <mergeCell ref="T136:T138"/>
    <mergeCell ref="U136:U138"/>
    <mergeCell ref="V136:W138"/>
    <mergeCell ref="I137:I138"/>
    <mergeCell ref="M137:M138"/>
    <mergeCell ref="N137:N138"/>
    <mergeCell ref="R137:R138"/>
    <mergeCell ref="U139:U141"/>
    <mergeCell ref="V139:W141"/>
    <mergeCell ref="D140:D141"/>
    <mergeCell ref="H140:H141"/>
    <mergeCell ref="N140:N141"/>
    <mergeCell ref="R140:R141"/>
    <mergeCell ref="I139:M141"/>
    <mergeCell ref="S139:S141"/>
    <mergeCell ref="M143:M144"/>
    <mergeCell ref="B142:B144"/>
    <mergeCell ref="C142:C144"/>
    <mergeCell ref="N142:R144"/>
    <mergeCell ref="S142:S144"/>
    <mergeCell ref="T139:T141"/>
    <mergeCell ref="B139:B141"/>
    <mergeCell ref="C139:C141"/>
    <mergeCell ref="D148:H148"/>
    <mergeCell ref="I148:M148"/>
    <mergeCell ref="N148:R148"/>
    <mergeCell ref="S148:W148"/>
    <mergeCell ref="T142:T144"/>
    <mergeCell ref="U142:U144"/>
    <mergeCell ref="V142:W144"/>
    <mergeCell ref="D143:D144"/>
    <mergeCell ref="H143:H144"/>
    <mergeCell ref="I143:I144"/>
    <mergeCell ref="X148:Z148"/>
    <mergeCell ref="AA148:AB148"/>
    <mergeCell ref="B149:B151"/>
    <mergeCell ref="C149:C151"/>
    <mergeCell ref="D149:H151"/>
    <mergeCell ref="X149:X151"/>
    <mergeCell ref="Y149:Y151"/>
    <mergeCell ref="Z149:Z151"/>
    <mergeCell ref="AA149:AB151"/>
    <mergeCell ref="I150:I151"/>
    <mergeCell ref="N153:N154"/>
    <mergeCell ref="R153:R154"/>
    <mergeCell ref="S153:S154"/>
    <mergeCell ref="W153:W154"/>
    <mergeCell ref="M150:M151"/>
    <mergeCell ref="N150:N151"/>
    <mergeCell ref="R150:R151"/>
    <mergeCell ref="S150:S151"/>
    <mergeCell ref="X152:X154"/>
    <mergeCell ref="Y152:Y154"/>
    <mergeCell ref="Z152:Z154"/>
    <mergeCell ref="AA152:AB154"/>
    <mergeCell ref="W150:W151"/>
    <mergeCell ref="B152:B154"/>
    <mergeCell ref="C152:C154"/>
    <mergeCell ref="I152:M154"/>
    <mergeCell ref="D153:D154"/>
    <mergeCell ref="H153:H154"/>
    <mergeCell ref="AA155:AB157"/>
    <mergeCell ref="D156:D157"/>
    <mergeCell ref="H156:H157"/>
    <mergeCell ref="I156:I157"/>
    <mergeCell ref="M156:M157"/>
    <mergeCell ref="S156:S157"/>
    <mergeCell ref="W156:W157"/>
    <mergeCell ref="N155:R157"/>
    <mergeCell ref="X155:X157"/>
    <mergeCell ref="B158:B160"/>
    <mergeCell ref="C158:C160"/>
    <mergeCell ref="S158:W160"/>
    <mergeCell ref="X158:X160"/>
    <mergeCell ref="Y155:Y157"/>
    <mergeCell ref="Z155:Z157"/>
    <mergeCell ref="B155:B157"/>
    <mergeCell ref="C155:C157"/>
    <mergeCell ref="V162:W162"/>
    <mergeCell ref="Y158:Y160"/>
    <mergeCell ref="Z158:Z160"/>
    <mergeCell ref="AA158:AB160"/>
    <mergeCell ref="D159:D160"/>
    <mergeCell ref="H159:H160"/>
    <mergeCell ref="I159:I160"/>
    <mergeCell ref="M159:M160"/>
    <mergeCell ref="N159:N160"/>
    <mergeCell ref="R159:R160"/>
    <mergeCell ref="B163:B165"/>
    <mergeCell ref="C163:C165"/>
    <mergeCell ref="D163:H165"/>
    <mergeCell ref="S163:S165"/>
    <mergeCell ref="D162:H162"/>
    <mergeCell ref="I162:M162"/>
    <mergeCell ref="N162:R162"/>
    <mergeCell ref="T163:T165"/>
    <mergeCell ref="U163:U165"/>
    <mergeCell ref="V163:W165"/>
    <mergeCell ref="I164:I165"/>
    <mergeCell ref="M164:M165"/>
    <mergeCell ref="N164:N165"/>
    <mergeCell ref="R164:R165"/>
    <mergeCell ref="V166:W168"/>
    <mergeCell ref="D167:D168"/>
    <mergeCell ref="H167:H168"/>
    <mergeCell ref="N167:N168"/>
    <mergeCell ref="R167:R168"/>
    <mergeCell ref="B166:B168"/>
    <mergeCell ref="C166:C168"/>
    <mergeCell ref="I166:M168"/>
    <mergeCell ref="S166:S168"/>
    <mergeCell ref="B169:B171"/>
    <mergeCell ref="C169:C171"/>
    <mergeCell ref="N169:R171"/>
    <mergeCell ref="S169:S171"/>
    <mergeCell ref="T166:T168"/>
    <mergeCell ref="U166:U168"/>
    <mergeCell ref="V173:W173"/>
    <mergeCell ref="T169:T171"/>
    <mergeCell ref="U169:U171"/>
    <mergeCell ref="V169:W171"/>
    <mergeCell ref="D170:D171"/>
    <mergeCell ref="H170:H171"/>
    <mergeCell ref="I170:I171"/>
    <mergeCell ref="M170:M171"/>
    <mergeCell ref="B174:B176"/>
    <mergeCell ref="C174:C176"/>
    <mergeCell ref="D174:H176"/>
    <mergeCell ref="S174:S176"/>
    <mergeCell ref="D173:H173"/>
    <mergeCell ref="I173:M173"/>
    <mergeCell ref="N173:R173"/>
    <mergeCell ref="T174:T176"/>
    <mergeCell ref="U174:U176"/>
    <mergeCell ref="V174:W176"/>
    <mergeCell ref="I175:I176"/>
    <mergeCell ref="M175:M176"/>
    <mergeCell ref="N175:N176"/>
    <mergeCell ref="R175:R176"/>
    <mergeCell ref="V177:W179"/>
    <mergeCell ref="D178:D179"/>
    <mergeCell ref="H178:H179"/>
    <mergeCell ref="N178:N179"/>
    <mergeCell ref="R178:R179"/>
    <mergeCell ref="B177:B179"/>
    <mergeCell ref="C177:C179"/>
    <mergeCell ref="I177:M179"/>
    <mergeCell ref="S177:S179"/>
    <mergeCell ref="B180:B182"/>
    <mergeCell ref="C180:C182"/>
    <mergeCell ref="N180:R182"/>
    <mergeCell ref="S180:S182"/>
    <mergeCell ref="T177:T179"/>
    <mergeCell ref="U177:U179"/>
    <mergeCell ref="V184:W184"/>
    <mergeCell ref="T180:T182"/>
    <mergeCell ref="U180:U182"/>
    <mergeCell ref="V180:W182"/>
    <mergeCell ref="D181:D182"/>
    <mergeCell ref="H181:H182"/>
    <mergeCell ref="I181:I182"/>
    <mergeCell ref="M181:M182"/>
    <mergeCell ref="B185:B187"/>
    <mergeCell ref="C185:C187"/>
    <mergeCell ref="D185:H187"/>
    <mergeCell ref="S185:S187"/>
    <mergeCell ref="D184:H184"/>
    <mergeCell ref="I184:M184"/>
    <mergeCell ref="N184:R184"/>
    <mergeCell ref="T185:T187"/>
    <mergeCell ref="U185:U187"/>
    <mergeCell ref="V185:W187"/>
    <mergeCell ref="I186:I187"/>
    <mergeCell ref="M186:M187"/>
    <mergeCell ref="N186:N187"/>
    <mergeCell ref="R186:R187"/>
    <mergeCell ref="V188:W190"/>
    <mergeCell ref="D189:D190"/>
    <mergeCell ref="H189:H190"/>
    <mergeCell ref="N189:N190"/>
    <mergeCell ref="R189:R190"/>
    <mergeCell ref="B188:B190"/>
    <mergeCell ref="C188:C190"/>
    <mergeCell ref="I188:M190"/>
    <mergeCell ref="S188:S190"/>
    <mergeCell ref="B191:B193"/>
    <mergeCell ref="C191:C193"/>
    <mergeCell ref="N191:R193"/>
    <mergeCell ref="S191:S193"/>
    <mergeCell ref="T188:T190"/>
    <mergeCell ref="U188:U190"/>
    <mergeCell ref="V195:W195"/>
    <mergeCell ref="T191:T193"/>
    <mergeCell ref="U191:U193"/>
    <mergeCell ref="V191:W193"/>
    <mergeCell ref="D192:D193"/>
    <mergeCell ref="H192:H193"/>
    <mergeCell ref="I192:I193"/>
    <mergeCell ref="M192:M193"/>
    <mergeCell ref="B196:B198"/>
    <mergeCell ref="C196:C198"/>
    <mergeCell ref="D196:H198"/>
    <mergeCell ref="S196:S198"/>
    <mergeCell ref="D195:H195"/>
    <mergeCell ref="I195:M195"/>
    <mergeCell ref="N195:R195"/>
    <mergeCell ref="T196:T198"/>
    <mergeCell ref="U196:U198"/>
    <mergeCell ref="V196:W198"/>
    <mergeCell ref="I197:I198"/>
    <mergeCell ref="M197:M198"/>
    <mergeCell ref="N197:N198"/>
    <mergeCell ref="R197:R198"/>
    <mergeCell ref="V199:W201"/>
    <mergeCell ref="D200:D201"/>
    <mergeCell ref="H200:H201"/>
    <mergeCell ref="N200:N201"/>
    <mergeCell ref="R200:R201"/>
    <mergeCell ref="B199:B201"/>
    <mergeCell ref="C199:C201"/>
    <mergeCell ref="I199:M201"/>
    <mergeCell ref="S199:S201"/>
    <mergeCell ref="B202:B204"/>
    <mergeCell ref="C202:C204"/>
    <mergeCell ref="N202:R204"/>
    <mergeCell ref="S202:S204"/>
    <mergeCell ref="T199:T201"/>
    <mergeCell ref="U199:U201"/>
    <mergeCell ref="V206:W206"/>
    <mergeCell ref="T202:T204"/>
    <mergeCell ref="U202:U204"/>
    <mergeCell ref="V202:W204"/>
    <mergeCell ref="D203:D204"/>
    <mergeCell ref="H203:H204"/>
    <mergeCell ref="I203:I204"/>
    <mergeCell ref="M203:M204"/>
    <mergeCell ref="B207:B209"/>
    <mergeCell ref="C207:C209"/>
    <mergeCell ref="D207:H209"/>
    <mergeCell ref="S207:S209"/>
    <mergeCell ref="D206:H206"/>
    <mergeCell ref="I206:M206"/>
    <mergeCell ref="N206:R206"/>
    <mergeCell ref="T207:T209"/>
    <mergeCell ref="U207:U209"/>
    <mergeCell ref="V207:W209"/>
    <mergeCell ref="I208:I209"/>
    <mergeCell ref="M208:M209"/>
    <mergeCell ref="N208:N209"/>
    <mergeCell ref="R208:R209"/>
    <mergeCell ref="V210:W212"/>
    <mergeCell ref="D211:D212"/>
    <mergeCell ref="H211:H212"/>
    <mergeCell ref="N211:N212"/>
    <mergeCell ref="R211:R212"/>
    <mergeCell ref="B210:B212"/>
    <mergeCell ref="C210:C212"/>
    <mergeCell ref="I210:M212"/>
    <mergeCell ref="S210:S212"/>
    <mergeCell ref="B213:B215"/>
    <mergeCell ref="C213:C215"/>
    <mergeCell ref="N213:R215"/>
    <mergeCell ref="S213:S215"/>
    <mergeCell ref="T210:T212"/>
    <mergeCell ref="U210:U212"/>
    <mergeCell ref="V217:W217"/>
    <mergeCell ref="T213:T215"/>
    <mergeCell ref="U213:U215"/>
    <mergeCell ref="V213:W215"/>
    <mergeCell ref="D214:D215"/>
    <mergeCell ref="H214:H215"/>
    <mergeCell ref="I214:I215"/>
    <mergeCell ref="M214:M215"/>
    <mergeCell ref="B218:B220"/>
    <mergeCell ref="C218:C220"/>
    <mergeCell ref="D218:H220"/>
    <mergeCell ref="S218:S220"/>
    <mergeCell ref="D217:H217"/>
    <mergeCell ref="I217:M217"/>
    <mergeCell ref="N217:R217"/>
    <mergeCell ref="T218:T220"/>
    <mergeCell ref="U218:U220"/>
    <mergeCell ref="V218:W220"/>
    <mergeCell ref="I219:I220"/>
    <mergeCell ref="M219:M220"/>
    <mergeCell ref="N219:N220"/>
    <mergeCell ref="R219:R220"/>
    <mergeCell ref="V221:W223"/>
    <mergeCell ref="D222:D223"/>
    <mergeCell ref="H222:H223"/>
    <mergeCell ref="N222:N223"/>
    <mergeCell ref="R222:R223"/>
    <mergeCell ref="B221:B223"/>
    <mergeCell ref="C221:C223"/>
    <mergeCell ref="I221:M223"/>
    <mergeCell ref="S221:S223"/>
    <mergeCell ref="B224:B226"/>
    <mergeCell ref="C224:C226"/>
    <mergeCell ref="N224:R226"/>
    <mergeCell ref="S224:S226"/>
    <mergeCell ref="T221:T223"/>
    <mergeCell ref="U221:U223"/>
    <mergeCell ref="V228:W228"/>
    <mergeCell ref="T224:T226"/>
    <mergeCell ref="U224:U226"/>
    <mergeCell ref="V224:W226"/>
    <mergeCell ref="D225:D226"/>
    <mergeCell ref="H225:H226"/>
    <mergeCell ref="I225:I226"/>
    <mergeCell ref="M225:M226"/>
    <mergeCell ref="B229:B231"/>
    <mergeCell ref="C229:C231"/>
    <mergeCell ref="D229:H231"/>
    <mergeCell ref="S229:S231"/>
    <mergeCell ref="D228:H228"/>
    <mergeCell ref="I228:M228"/>
    <mergeCell ref="N228:R228"/>
    <mergeCell ref="T229:T231"/>
    <mergeCell ref="U229:U231"/>
    <mergeCell ref="V229:W231"/>
    <mergeCell ref="I230:I231"/>
    <mergeCell ref="M230:M231"/>
    <mergeCell ref="N230:N231"/>
    <mergeCell ref="R230:R231"/>
    <mergeCell ref="U232:U234"/>
    <mergeCell ref="V232:W234"/>
    <mergeCell ref="D233:D234"/>
    <mergeCell ref="H233:H234"/>
    <mergeCell ref="N233:N234"/>
    <mergeCell ref="R233:R234"/>
    <mergeCell ref="I232:M234"/>
    <mergeCell ref="S232:S234"/>
    <mergeCell ref="M236:M237"/>
    <mergeCell ref="B235:B237"/>
    <mergeCell ref="C235:C237"/>
    <mergeCell ref="N235:R237"/>
    <mergeCell ref="S235:S237"/>
    <mergeCell ref="T232:T234"/>
    <mergeCell ref="B232:B234"/>
    <mergeCell ref="C232:C234"/>
    <mergeCell ref="D241:H241"/>
    <mergeCell ref="I241:M241"/>
    <mergeCell ref="N241:R241"/>
    <mergeCell ref="S241:W241"/>
    <mergeCell ref="T235:T237"/>
    <mergeCell ref="U235:U237"/>
    <mergeCell ref="V235:W237"/>
    <mergeCell ref="D236:D237"/>
    <mergeCell ref="H236:H237"/>
    <mergeCell ref="I236:I237"/>
    <mergeCell ref="X241:Z241"/>
    <mergeCell ref="AA241:AB241"/>
    <mergeCell ref="B242:B244"/>
    <mergeCell ref="C242:C244"/>
    <mergeCell ref="D242:H244"/>
    <mergeCell ref="X242:X244"/>
    <mergeCell ref="Y242:Y244"/>
    <mergeCell ref="Z242:Z244"/>
    <mergeCell ref="AA242:AB244"/>
    <mergeCell ref="I243:I244"/>
    <mergeCell ref="N246:N247"/>
    <mergeCell ref="R246:R247"/>
    <mergeCell ref="S246:S247"/>
    <mergeCell ref="W246:W247"/>
    <mergeCell ref="M243:M244"/>
    <mergeCell ref="N243:N244"/>
    <mergeCell ref="R243:R244"/>
    <mergeCell ref="S243:S244"/>
    <mergeCell ref="X245:X247"/>
    <mergeCell ref="Y245:Y247"/>
    <mergeCell ref="Z245:Z247"/>
    <mergeCell ref="AA245:AB247"/>
    <mergeCell ref="W243:W244"/>
    <mergeCell ref="B245:B247"/>
    <mergeCell ref="C245:C247"/>
    <mergeCell ref="I245:M247"/>
    <mergeCell ref="D246:D247"/>
    <mergeCell ref="H246:H247"/>
    <mergeCell ref="AA248:AB250"/>
    <mergeCell ref="D249:D250"/>
    <mergeCell ref="H249:H250"/>
    <mergeCell ref="I249:I250"/>
    <mergeCell ref="M249:M250"/>
    <mergeCell ref="S249:S250"/>
    <mergeCell ref="W249:W250"/>
    <mergeCell ref="N248:R250"/>
    <mergeCell ref="X248:X250"/>
    <mergeCell ref="B251:B253"/>
    <mergeCell ref="C251:C253"/>
    <mergeCell ref="S251:W253"/>
    <mergeCell ref="X251:X253"/>
    <mergeCell ref="Y248:Y250"/>
    <mergeCell ref="Z248:Z250"/>
    <mergeCell ref="B248:B250"/>
    <mergeCell ref="C248:C250"/>
    <mergeCell ref="V255:W255"/>
    <mergeCell ref="Y251:Y253"/>
    <mergeCell ref="Z251:Z253"/>
    <mergeCell ref="AA251:AB253"/>
    <mergeCell ref="D252:D253"/>
    <mergeCell ref="H252:H253"/>
    <mergeCell ref="I252:I253"/>
    <mergeCell ref="M252:M253"/>
    <mergeCell ref="N252:N253"/>
    <mergeCell ref="R252:R253"/>
    <mergeCell ref="B256:B258"/>
    <mergeCell ref="C256:C258"/>
    <mergeCell ref="D256:H258"/>
    <mergeCell ref="S256:S258"/>
    <mergeCell ref="D255:H255"/>
    <mergeCell ref="I255:M255"/>
    <mergeCell ref="N255:R255"/>
    <mergeCell ref="T256:T258"/>
    <mergeCell ref="U256:U258"/>
    <mergeCell ref="V256:W258"/>
    <mergeCell ref="I257:I258"/>
    <mergeCell ref="M257:M258"/>
    <mergeCell ref="N257:N258"/>
    <mergeCell ref="R257:R258"/>
    <mergeCell ref="V259:W261"/>
    <mergeCell ref="D260:D261"/>
    <mergeCell ref="H260:H261"/>
    <mergeCell ref="N260:N261"/>
    <mergeCell ref="R260:R261"/>
    <mergeCell ref="B259:B261"/>
    <mergeCell ref="C259:C261"/>
    <mergeCell ref="I259:M261"/>
    <mergeCell ref="S259:S261"/>
    <mergeCell ref="B262:B264"/>
    <mergeCell ref="C262:C264"/>
    <mergeCell ref="N262:R264"/>
    <mergeCell ref="S262:S264"/>
    <mergeCell ref="T259:T261"/>
    <mergeCell ref="U259:U261"/>
    <mergeCell ref="V266:W266"/>
    <mergeCell ref="T262:T264"/>
    <mergeCell ref="U262:U264"/>
    <mergeCell ref="V262:W264"/>
    <mergeCell ref="D263:D264"/>
    <mergeCell ref="H263:H264"/>
    <mergeCell ref="I263:I264"/>
    <mergeCell ref="M263:M264"/>
    <mergeCell ref="B267:B269"/>
    <mergeCell ref="C267:C269"/>
    <mergeCell ref="D267:H269"/>
    <mergeCell ref="S267:S269"/>
    <mergeCell ref="D266:H266"/>
    <mergeCell ref="I266:M266"/>
    <mergeCell ref="N266:R266"/>
    <mergeCell ref="T267:T269"/>
    <mergeCell ref="U267:U269"/>
    <mergeCell ref="V267:W269"/>
    <mergeCell ref="I268:I269"/>
    <mergeCell ref="M268:M269"/>
    <mergeCell ref="N268:N269"/>
    <mergeCell ref="R268:R269"/>
    <mergeCell ref="V270:W272"/>
    <mergeCell ref="D271:D272"/>
    <mergeCell ref="H271:H272"/>
    <mergeCell ref="N271:N272"/>
    <mergeCell ref="R271:R272"/>
    <mergeCell ref="B270:B272"/>
    <mergeCell ref="C270:C272"/>
    <mergeCell ref="I270:M272"/>
    <mergeCell ref="S270:S272"/>
    <mergeCell ref="B273:B275"/>
    <mergeCell ref="C273:C275"/>
    <mergeCell ref="N273:R275"/>
    <mergeCell ref="S273:S275"/>
    <mergeCell ref="T270:T272"/>
    <mergeCell ref="U270:U272"/>
    <mergeCell ref="V277:W277"/>
    <mergeCell ref="T273:T275"/>
    <mergeCell ref="U273:U275"/>
    <mergeCell ref="V273:W275"/>
    <mergeCell ref="D274:D275"/>
    <mergeCell ref="H274:H275"/>
    <mergeCell ref="I274:I275"/>
    <mergeCell ref="M274:M275"/>
    <mergeCell ref="B278:B280"/>
    <mergeCell ref="C278:C280"/>
    <mergeCell ref="D278:H280"/>
    <mergeCell ref="S278:S280"/>
    <mergeCell ref="D277:H277"/>
    <mergeCell ref="I277:M277"/>
    <mergeCell ref="N277:R277"/>
    <mergeCell ref="T278:T280"/>
    <mergeCell ref="U278:U280"/>
    <mergeCell ref="V278:W280"/>
    <mergeCell ref="I279:I280"/>
    <mergeCell ref="M279:M280"/>
    <mergeCell ref="N279:N280"/>
    <mergeCell ref="R279:R280"/>
    <mergeCell ref="V281:W283"/>
    <mergeCell ref="D282:D283"/>
    <mergeCell ref="H282:H283"/>
    <mergeCell ref="N282:N283"/>
    <mergeCell ref="R282:R283"/>
    <mergeCell ref="B281:B283"/>
    <mergeCell ref="C281:C283"/>
    <mergeCell ref="I281:M283"/>
    <mergeCell ref="S281:S283"/>
    <mergeCell ref="B284:B286"/>
    <mergeCell ref="C284:C286"/>
    <mergeCell ref="N284:R286"/>
    <mergeCell ref="S284:S286"/>
    <mergeCell ref="T281:T283"/>
    <mergeCell ref="U281:U283"/>
    <mergeCell ref="V288:W288"/>
    <mergeCell ref="T284:T286"/>
    <mergeCell ref="U284:U286"/>
    <mergeCell ref="V284:W286"/>
    <mergeCell ref="D285:D286"/>
    <mergeCell ref="H285:H286"/>
    <mergeCell ref="I285:I286"/>
    <mergeCell ref="M285:M286"/>
    <mergeCell ref="B289:B291"/>
    <mergeCell ref="C289:C291"/>
    <mergeCell ref="D289:H291"/>
    <mergeCell ref="S289:S291"/>
    <mergeCell ref="D288:H288"/>
    <mergeCell ref="I288:M288"/>
    <mergeCell ref="N288:R288"/>
    <mergeCell ref="T289:T291"/>
    <mergeCell ref="U289:U291"/>
    <mergeCell ref="V289:W291"/>
    <mergeCell ref="I290:I291"/>
    <mergeCell ref="M290:M291"/>
    <mergeCell ref="N290:N291"/>
    <mergeCell ref="R290:R291"/>
    <mergeCell ref="U292:U294"/>
    <mergeCell ref="V292:W294"/>
    <mergeCell ref="D293:D294"/>
    <mergeCell ref="H293:H294"/>
    <mergeCell ref="N293:N294"/>
    <mergeCell ref="R293:R294"/>
    <mergeCell ref="I292:M294"/>
    <mergeCell ref="S292:S294"/>
    <mergeCell ref="M296:M297"/>
    <mergeCell ref="B295:B297"/>
    <mergeCell ref="C295:C297"/>
    <mergeCell ref="N295:R297"/>
    <mergeCell ref="S295:S297"/>
    <mergeCell ref="T292:T294"/>
    <mergeCell ref="B292:B294"/>
    <mergeCell ref="C292:C294"/>
    <mergeCell ref="D299:H299"/>
    <mergeCell ref="I299:M299"/>
    <mergeCell ref="N299:R299"/>
    <mergeCell ref="S299:W299"/>
    <mergeCell ref="T295:T297"/>
    <mergeCell ref="U295:U297"/>
    <mergeCell ref="V295:W297"/>
    <mergeCell ref="D296:D297"/>
    <mergeCell ref="H296:H297"/>
    <mergeCell ref="I296:I297"/>
    <mergeCell ref="X299:Z299"/>
    <mergeCell ref="AA299:AB299"/>
    <mergeCell ref="B300:B302"/>
    <mergeCell ref="C300:C302"/>
    <mergeCell ref="D300:H302"/>
    <mergeCell ref="X300:X302"/>
    <mergeCell ref="Y300:Y302"/>
    <mergeCell ref="Z300:Z302"/>
    <mergeCell ref="AA300:AB302"/>
    <mergeCell ref="I301:I302"/>
    <mergeCell ref="N304:N305"/>
    <mergeCell ref="R304:R305"/>
    <mergeCell ref="S304:S305"/>
    <mergeCell ref="W304:W305"/>
    <mergeCell ref="M301:M302"/>
    <mergeCell ref="N301:N302"/>
    <mergeCell ref="R301:R302"/>
    <mergeCell ref="S301:S302"/>
    <mergeCell ref="X303:X305"/>
    <mergeCell ref="Y303:Y305"/>
    <mergeCell ref="Z303:Z305"/>
    <mergeCell ref="AA303:AB305"/>
    <mergeCell ref="W301:W302"/>
    <mergeCell ref="B303:B305"/>
    <mergeCell ref="C303:C305"/>
    <mergeCell ref="I303:M305"/>
    <mergeCell ref="D304:D305"/>
    <mergeCell ref="H304:H305"/>
    <mergeCell ref="AA306:AB308"/>
    <mergeCell ref="D307:D308"/>
    <mergeCell ref="H307:H308"/>
    <mergeCell ref="I307:I308"/>
    <mergeCell ref="M307:M308"/>
    <mergeCell ref="S307:S308"/>
    <mergeCell ref="W307:W308"/>
    <mergeCell ref="N306:R308"/>
    <mergeCell ref="X306:X308"/>
    <mergeCell ref="B309:B311"/>
    <mergeCell ref="C309:C311"/>
    <mergeCell ref="S309:W311"/>
    <mergeCell ref="X309:X311"/>
    <mergeCell ref="Y306:Y308"/>
    <mergeCell ref="Z306:Z308"/>
    <mergeCell ref="B306:B308"/>
    <mergeCell ref="C306:C308"/>
    <mergeCell ref="AA309:AB311"/>
    <mergeCell ref="D310:D311"/>
    <mergeCell ref="H310:H311"/>
    <mergeCell ref="I310:I311"/>
    <mergeCell ref="M310:M311"/>
    <mergeCell ref="N310:N311"/>
    <mergeCell ref="R310:R311"/>
    <mergeCell ref="D315:H315"/>
    <mergeCell ref="I315:M315"/>
    <mergeCell ref="N315:R315"/>
    <mergeCell ref="S315:W315"/>
    <mergeCell ref="Y309:Y311"/>
    <mergeCell ref="Z309:Z311"/>
    <mergeCell ref="X315:Z315"/>
    <mergeCell ref="AA315:AB315"/>
    <mergeCell ref="B316:B318"/>
    <mergeCell ref="C316:C318"/>
    <mergeCell ref="D316:H318"/>
    <mergeCell ref="X316:X318"/>
    <mergeCell ref="Y316:Y318"/>
    <mergeCell ref="Z316:Z318"/>
    <mergeCell ref="AA316:AB318"/>
    <mergeCell ref="I317:I318"/>
    <mergeCell ref="N320:N321"/>
    <mergeCell ref="R320:R321"/>
    <mergeCell ref="S320:S321"/>
    <mergeCell ref="W320:W321"/>
    <mergeCell ref="M317:M318"/>
    <mergeCell ref="N317:N318"/>
    <mergeCell ref="R317:R318"/>
    <mergeCell ref="S317:S318"/>
    <mergeCell ref="X319:X321"/>
    <mergeCell ref="Y319:Y321"/>
    <mergeCell ref="Z319:Z321"/>
    <mergeCell ref="AA319:AB321"/>
    <mergeCell ref="W317:W318"/>
    <mergeCell ref="B319:B321"/>
    <mergeCell ref="C319:C321"/>
    <mergeCell ref="I319:M321"/>
    <mergeCell ref="D320:D321"/>
    <mergeCell ref="H320:H321"/>
    <mergeCell ref="AA322:AB324"/>
    <mergeCell ref="D323:D324"/>
    <mergeCell ref="H323:H324"/>
    <mergeCell ref="I323:I324"/>
    <mergeCell ref="M323:M324"/>
    <mergeCell ref="S323:S324"/>
    <mergeCell ref="W323:W324"/>
    <mergeCell ref="N322:R324"/>
    <mergeCell ref="X322:X324"/>
    <mergeCell ref="B325:B327"/>
    <mergeCell ref="C325:C327"/>
    <mergeCell ref="S325:W327"/>
    <mergeCell ref="X325:X327"/>
    <mergeCell ref="Y322:Y324"/>
    <mergeCell ref="Z322:Z324"/>
    <mergeCell ref="B322:B324"/>
    <mergeCell ref="C322:C324"/>
    <mergeCell ref="V329:W329"/>
    <mergeCell ref="Y325:Y327"/>
    <mergeCell ref="Z325:Z327"/>
    <mergeCell ref="AA325:AB327"/>
    <mergeCell ref="D326:D327"/>
    <mergeCell ref="H326:H327"/>
    <mergeCell ref="I326:I327"/>
    <mergeCell ref="M326:M327"/>
    <mergeCell ref="N326:N327"/>
    <mergeCell ref="R326:R327"/>
    <mergeCell ref="B330:B332"/>
    <mergeCell ref="C330:C332"/>
    <mergeCell ref="D330:H332"/>
    <mergeCell ref="S330:S332"/>
    <mergeCell ref="D329:H329"/>
    <mergeCell ref="I329:M329"/>
    <mergeCell ref="N329:R329"/>
    <mergeCell ref="T330:T332"/>
    <mergeCell ref="U330:U332"/>
    <mergeCell ref="V330:W332"/>
    <mergeCell ref="I331:I332"/>
    <mergeCell ref="M331:M332"/>
    <mergeCell ref="N331:N332"/>
    <mergeCell ref="R331:R332"/>
    <mergeCell ref="V333:W335"/>
    <mergeCell ref="D334:D335"/>
    <mergeCell ref="H334:H335"/>
    <mergeCell ref="N334:N335"/>
    <mergeCell ref="R334:R335"/>
    <mergeCell ref="B333:B335"/>
    <mergeCell ref="C333:C335"/>
    <mergeCell ref="I333:M335"/>
    <mergeCell ref="S333:S335"/>
    <mergeCell ref="B336:B338"/>
    <mergeCell ref="C336:C338"/>
    <mergeCell ref="N336:R338"/>
    <mergeCell ref="S336:S338"/>
    <mergeCell ref="T333:T335"/>
    <mergeCell ref="U333:U335"/>
    <mergeCell ref="V340:W340"/>
    <mergeCell ref="T336:T338"/>
    <mergeCell ref="U336:U338"/>
    <mergeCell ref="V336:W338"/>
    <mergeCell ref="D337:D338"/>
    <mergeCell ref="H337:H338"/>
    <mergeCell ref="I337:I338"/>
    <mergeCell ref="M337:M338"/>
    <mergeCell ref="B341:B343"/>
    <mergeCell ref="C341:C343"/>
    <mergeCell ref="D341:H343"/>
    <mergeCell ref="S341:S343"/>
    <mergeCell ref="D340:H340"/>
    <mergeCell ref="I340:M340"/>
    <mergeCell ref="N340:R340"/>
    <mergeCell ref="T341:T343"/>
    <mergeCell ref="U341:U343"/>
    <mergeCell ref="V341:W343"/>
    <mergeCell ref="I342:I343"/>
    <mergeCell ref="M342:M343"/>
    <mergeCell ref="N342:N343"/>
    <mergeCell ref="R342:R343"/>
    <mergeCell ref="V344:W346"/>
    <mergeCell ref="D345:D346"/>
    <mergeCell ref="H345:H346"/>
    <mergeCell ref="N345:N346"/>
    <mergeCell ref="R345:R346"/>
    <mergeCell ref="B344:B346"/>
    <mergeCell ref="C344:C346"/>
    <mergeCell ref="I344:M346"/>
    <mergeCell ref="S344:S346"/>
    <mergeCell ref="B347:B349"/>
    <mergeCell ref="C347:C349"/>
    <mergeCell ref="N347:R349"/>
    <mergeCell ref="S347:S349"/>
    <mergeCell ref="T344:T346"/>
    <mergeCell ref="U344:U346"/>
    <mergeCell ref="V351:W351"/>
    <mergeCell ref="T347:T349"/>
    <mergeCell ref="U347:U349"/>
    <mergeCell ref="V347:W349"/>
    <mergeCell ref="D348:D349"/>
    <mergeCell ref="H348:H349"/>
    <mergeCell ref="I348:I349"/>
    <mergeCell ref="M348:M349"/>
    <mergeCell ref="B352:B354"/>
    <mergeCell ref="C352:C354"/>
    <mergeCell ref="D352:H354"/>
    <mergeCell ref="S352:S354"/>
    <mergeCell ref="D351:H351"/>
    <mergeCell ref="I351:M351"/>
    <mergeCell ref="N351:R351"/>
    <mergeCell ref="T352:T354"/>
    <mergeCell ref="U352:U354"/>
    <mergeCell ref="V352:W354"/>
    <mergeCell ref="I353:I354"/>
    <mergeCell ref="M353:M354"/>
    <mergeCell ref="N353:N354"/>
    <mergeCell ref="R353:R354"/>
    <mergeCell ref="V355:W357"/>
    <mergeCell ref="D356:D357"/>
    <mergeCell ref="H356:H357"/>
    <mergeCell ref="N356:N357"/>
    <mergeCell ref="R356:R357"/>
    <mergeCell ref="B355:B357"/>
    <mergeCell ref="C355:C357"/>
    <mergeCell ref="I355:M357"/>
    <mergeCell ref="S355:S357"/>
    <mergeCell ref="B358:B360"/>
    <mergeCell ref="C358:C360"/>
    <mergeCell ref="N358:R360"/>
    <mergeCell ref="S358:S360"/>
    <mergeCell ref="T355:T357"/>
    <mergeCell ref="U355:U357"/>
    <mergeCell ref="V362:W362"/>
    <mergeCell ref="T358:T360"/>
    <mergeCell ref="U358:U360"/>
    <mergeCell ref="V358:W360"/>
    <mergeCell ref="D359:D360"/>
    <mergeCell ref="H359:H360"/>
    <mergeCell ref="I359:I360"/>
    <mergeCell ref="M359:M360"/>
    <mergeCell ref="B363:B365"/>
    <mergeCell ref="C363:C365"/>
    <mergeCell ref="D363:H365"/>
    <mergeCell ref="S363:S365"/>
    <mergeCell ref="D362:H362"/>
    <mergeCell ref="I362:M362"/>
    <mergeCell ref="N362:R362"/>
    <mergeCell ref="T363:T365"/>
    <mergeCell ref="U363:U365"/>
    <mergeCell ref="V363:W365"/>
    <mergeCell ref="I364:I365"/>
    <mergeCell ref="M364:M365"/>
    <mergeCell ref="N364:N365"/>
    <mergeCell ref="R364:R365"/>
    <mergeCell ref="V366:W368"/>
    <mergeCell ref="D367:D368"/>
    <mergeCell ref="H367:H368"/>
    <mergeCell ref="N367:N368"/>
    <mergeCell ref="R367:R368"/>
    <mergeCell ref="B366:B368"/>
    <mergeCell ref="C366:C368"/>
    <mergeCell ref="I366:M368"/>
    <mergeCell ref="S366:S368"/>
    <mergeCell ref="B369:B371"/>
    <mergeCell ref="C369:C371"/>
    <mergeCell ref="N369:R371"/>
    <mergeCell ref="S369:S371"/>
    <mergeCell ref="T366:T368"/>
    <mergeCell ref="U366:U368"/>
    <mergeCell ref="V373:W373"/>
    <mergeCell ref="T369:T371"/>
    <mergeCell ref="U369:U371"/>
    <mergeCell ref="V369:W371"/>
    <mergeCell ref="D370:D371"/>
    <mergeCell ref="H370:H371"/>
    <mergeCell ref="I370:I371"/>
    <mergeCell ref="M370:M371"/>
    <mergeCell ref="B374:B376"/>
    <mergeCell ref="C374:C376"/>
    <mergeCell ref="D374:H376"/>
    <mergeCell ref="S374:S376"/>
    <mergeCell ref="D373:H373"/>
    <mergeCell ref="I373:M373"/>
    <mergeCell ref="N373:R373"/>
    <mergeCell ref="T374:T376"/>
    <mergeCell ref="U374:U376"/>
    <mergeCell ref="V374:W376"/>
    <mergeCell ref="I375:I376"/>
    <mergeCell ref="M375:M376"/>
    <mergeCell ref="N375:N376"/>
    <mergeCell ref="R375:R376"/>
    <mergeCell ref="V377:W379"/>
    <mergeCell ref="D378:D379"/>
    <mergeCell ref="H378:H379"/>
    <mergeCell ref="N378:N379"/>
    <mergeCell ref="R378:R379"/>
    <mergeCell ref="B377:B379"/>
    <mergeCell ref="C377:C379"/>
    <mergeCell ref="I377:M379"/>
    <mergeCell ref="S377:S379"/>
    <mergeCell ref="B380:B382"/>
    <mergeCell ref="C380:C382"/>
    <mergeCell ref="N380:R382"/>
    <mergeCell ref="S380:S382"/>
    <mergeCell ref="T377:T379"/>
    <mergeCell ref="U377:U379"/>
    <mergeCell ref="V384:W384"/>
    <mergeCell ref="T380:T382"/>
    <mergeCell ref="U380:U382"/>
    <mergeCell ref="V380:W382"/>
    <mergeCell ref="D381:D382"/>
    <mergeCell ref="H381:H382"/>
    <mergeCell ref="I381:I382"/>
    <mergeCell ref="M381:M382"/>
    <mergeCell ref="B385:B387"/>
    <mergeCell ref="C385:C387"/>
    <mergeCell ref="D385:H387"/>
    <mergeCell ref="S385:S387"/>
    <mergeCell ref="D384:H384"/>
    <mergeCell ref="I384:M384"/>
    <mergeCell ref="N384:R384"/>
    <mergeCell ref="T385:T387"/>
    <mergeCell ref="U385:U387"/>
    <mergeCell ref="V385:W387"/>
    <mergeCell ref="I386:I387"/>
    <mergeCell ref="M386:M387"/>
    <mergeCell ref="N386:N387"/>
    <mergeCell ref="R386:R387"/>
    <mergeCell ref="U388:U390"/>
    <mergeCell ref="V388:W390"/>
    <mergeCell ref="D389:D390"/>
    <mergeCell ref="H389:H390"/>
    <mergeCell ref="N389:N390"/>
    <mergeCell ref="R389:R390"/>
    <mergeCell ref="I388:M390"/>
    <mergeCell ref="S388:S390"/>
    <mergeCell ref="M392:M393"/>
    <mergeCell ref="B391:B393"/>
    <mergeCell ref="C391:C393"/>
    <mergeCell ref="N391:R393"/>
    <mergeCell ref="S391:S393"/>
    <mergeCell ref="T388:T390"/>
    <mergeCell ref="B388:B390"/>
    <mergeCell ref="C388:C390"/>
    <mergeCell ref="D99:H99"/>
    <mergeCell ref="I99:M99"/>
    <mergeCell ref="N99:R99"/>
    <mergeCell ref="S99:W99"/>
    <mergeCell ref="T391:T393"/>
    <mergeCell ref="U391:U393"/>
    <mergeCell ref="V391:W393"/>
    <mergeCell ref="D392:D393"/>
    <mergeCell ref="H392:H393"/>
    <mergeCell ref="I392:I393"/>
    <mergeCell ref="X99:Z99"/>
    <mergeCell ref="AA99:AB99"/>
    <mergeCell ref="B100:B102"/>
    <mergeCell ref="C100:C102"/>
    <mergeCell ref="D100:H102"/>
    <mergeCell ref="X100:X102"/>
    <mergeCell ref="Y100:Y102"/>
    <mergeCell ref="Z100:Z102"/>
    <mergeCell ref="AA100:AB102"/>
    <mergeCell ref="I101:I102"/>
    <mergeCell ref="S107:S108"/>
    <mergeCell ref="Z106:Z108"/>
    <mergeCell ref="AA106:AB108"/>
    <mergeCell ref="X103:X105"/>
    <mergeCell ref="Y103:Y105"/>
    <mergeCell ref="Z103:Z105"/>
    <mergeCell ref="AA103:AB105"/>
    <mergeCell ref="S104:S105"/>
    <mergeCell ref="Z109:Z111"/>
    <mergeCell ref="AA109:AB111"/>
    <mergeCell ref="N110:N111"/>
    <mergeCell ref="R110:R111"/>
    <mergeCell ref="W107:W108"/>
    <mergeCell ref="S109:W111"/>
    <mergeCell ref="X109:X111"/>
    <mergeCell ref="Y109:Y111"/>
    <mergeCell ref="X106:X108"/>
    <mergeCell ref="Y106:Y108"/>
  </mergeCells>
  <conditionalFormatting sqref="V114:W122 V125:W133 V136:W144 V163:W171 V174:W182 V185:W193 V196:W204 V207:W215 V218:W226 AA149:AB160 V229:W237 V256:W264 V267:W275 V278:W286 V289:W297 AA242:AB253 AA300:AB311 V330:W338 V341:W349 V352:W360 V363:W371 V374:W382 V385:W393 AA316:AB327 V18:W26 AA4:AB15 AA29:AB40 AA100:AB111 V56:W64 V67:W75 V78:W86 V89:W98 V51 V45 V48">
    <cfRule type="cellIs" priority="1" dxfId="12" operator="equal" stopIfTrue="1">
      <formula>1</formula>
    </cfRule>
    <cfRule type="cellIs" priority="2" dxfId="13" operator="equal" stopIfTrue="1">
      <formula>2</formula>
    </cfRule>
  </conditionalFormatting>
  <conditionalFormatting sqref="B4:B15 B29:B40 B149:B160 B242:B253 B300:B311 B316:B327 B106:B111">
    <cfRule type="expression" priority="3" dxfId="14" stopIfTrue="1">
      <formula>AA4=1</formula>
    </cfRule>
    <cfRule type="expression" priority="4" dxfId="15" stopIfTrue="1">
      <formula>AA4=2</formula>
    </cfRule>
  </conditionalFormatting>
  <conditionalFormatting sqref="B18:B26 B89:B98 B56:B64 B67:B75 B78:B86 B385:B393 B114:B122 B125:B133 B136:B144 B163:B171 B174:B182 B185:B193 B196:B204 B207:B215 B218:B226 B229:B237 B256:B264 B267:B275 B278:B286 B289:B297 B330:B338 B341:B349 B352:B360 B363:B371 B374:B382 B51 B45 B48">
    <cfRule type="expression" priority="5" dxfId="14" stopIfTrue="1">
      <formula>V18=1</formula>
    </cfRule>
    <cfRule type="expression" priority="6" dxfId="15" stopIfTrue="1">
      <formula>V18=2</formula>
    </cfRule>
  </conditionalFormatting>
  <conditionalFormatting sqref="C4:C15 C29:C40 C149:C160 C242:C253 C300:C311 C316:C327 C100:C111">
    <cfRule type="expression" priority="7" dxfId="14" stopIfTrue="1">
      <formula>AA4=1</formula>
    </cfRule>
    <cfRule type="expression" priority="8" dxfId="15" stopIfTrue="1">
      <formula>AA4=2</formula>
    </cfRule>
  </conditionalFormatting>
  <conditionalFormatting sqref="C18:C26 C89:C98 C56:C64 C67:C75 C78:C86 C385:C393 C114:C122 C125:C133 C136:C144 C163:C171 C174:C182 C185:C193 C196:C204 C207:C215 C218:C226 C229:C237 C256:C264 C267:C275 C278:C286 C289:C297 C330:C338 C341:C349 C352:C360 C363:C371 C374:C382 C51 C45 C48">
    <cfRule type="expression" priority="9" dxfId="14" stopIfTrue="1">
      <formula>V18=1</formula>
    </cfRule>
    <cfRule type="expression" priority="10" dxfId="15" stopIfTrue="1">
      <formula>V18=2</formula>
    </cfRule>
  </conditionalFormatting>
  <conditionalFormatting sqref="B100:B105">
    <cfRule type="expression" priority="11" dxfId="14" stopIfTrue="1">
      <formula>AA100=1</formula>
    </cfRule>
    <cfRule type="expression" priority="12" dxfId="15" stopIfTrue="1">
      <formula>AA100=2</formula>
    </cfRule>
  </conditionalFormatting>
  <printOptions/>
  <pageMargins left="0.75" right="0.75" top="1" bottom="1" header="0.512" footer="0.512"/>
  <pageSetup horizontalDpi="360" verticalDpi="360" orientation="portrait" paperSize="9" scale="84" r:id="rId1"/>
  <rowBreaks count="7" manualBreakCount="7">
    <brk id="41" max="28" man="1"/>
    <brk id="98" max="28" man="1"/>
    <brk id="145" max="28" man="1"/>
    <brk id="205" max="28" man="1"/>
    <brk id="254" max="28" man="1"/>
    <brk id="312" max="28" man="1"/>
    <brk id="36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AH8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35" width="2.625" style="0" customWidth="1"/>
    <col min="36" max="40" width="3.625" style="0" customWidth="1"/>
  </cols>
  <sheetData>
    <row r="1" ht="13.5">
      <c r="O1" s="4"/>
    </row>
    <row r="2" spans="3:34" s="8" customFormat="1" ht="21">
      <c r="C2" s="143" t="s">
        <v>12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3:34" s="8" customFormat="1" ht="23.25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ht="13.5">
      <c r="E4" s="3" t="s">
        <v>281</v>
      </c>
    </row>
    <row r="5" spans="5:16" ht="14.25" thickBot="1">
      <c r="E5" s="142" t="str">
        <f>INDEX('予選'!B4:B15,MATCH(1,'予選'!AA4:AA15,0),1)</f>
        <v>（新　小）</v>
      </c>
      <c r="F5" s="142"/>
      <c r="G5" s="142"/>
      <c r="H5" s="141" t="str">
        <f>INDEX('予選'!C4:C15,MATCH(1,'予選'!AA4:AA15,0),1)</f>
        <v>福本　桜輝</v>
      </c>
      <c r="I5" s="141"/>
      <c r="J5" s="141"/>
      <c r="K5" s="141"/>
      <c r="L5" s="141"/>
      <c r="M5" s="54"/>
      <c r="N5" s="54"/>
      <c r="O5" s="54"/>
      <c r="P5" s="54"/>
    </row>
    <row r="6" spans="5:23" ht="13.5">
      <c r="E6" s="142"/>
      <c r="F6" s="142"/>
      <c r="G6" s="142"/>
      <c r="H6" s="141"/>
      <c r="I6" s="141"/>
      <c r="J6" s="141"/>
      <c r="K6" s="141"/>
      <c r="L6" s="141"/>
      <c r="M6" s="4"/>
      <c r="O6" s="167" t="s">
        <v>317</v>
      </c>
      <c r="P6" s="146"/>
      <c r="Q6" s="58"/>
      <c r="W6" s="3" t="s">
        <v>283</v>
      </c>
    </row>
    <row r="7" spans="10:30" ht="14.25" thickBot="1">
      <c r="J7" s="4"/>
      <c r="K7" s="4"/>
      <c r="L7" s="4"/>
      <c r="M7" s="4"/>
      <c r="N7" s="4"/>
      <c r="O7" s="159"/>
      <c r="P7" s="146"/>
      <c r="Q7" s="59"/>
      <c r="R7" s="14"/>
      <c r="S7" s="60"/>
      <c r="T7" s="54"/>
      <c r="U7" s="54"/>
      <c r="V7" s="54"/>
      <c r="W7" s="141" t="str">
        <f>INDEX('予選'!C29:C40,MATCH(1,'予選'!AA29:AA40,0),1)</f>
        <v>清水　悠希</v>
      </c>
      <c r="X7" s="141"/>
      <c r="Y7" s="141"/>
      <c r="Z7" s="141"/>
      <c r="AA7" s="141"/>
      <c r="AB7" s="142" t="str">
        <f>INDEX('予選'!B29:B40,MATCH(1,'予選'!AA29:AA40,0),1)</f>
        <v>（新　小）</v>
      </c>
      <c r="AC7" s="142"/>
      <c r="AD7" s="142"/>
    </row>
    <row r="8" spans="5:30" ht="13.5">
      <c r="E8" s="3" t="s">
        <v>282</v>
      </c>
      <c r="J8" s="4"/>
      <c r="K8" s="4"/>
      <c r="L8" s="4"/>
      <c r="M8" s="4"/>
      <c r="N8" s="4"/>
      <c r="O8" s="159"/>
      <c r="P8" s="147"/>
      <c r="Q8" s="4"/>
      <c r="R8" s="155" t="s">
        <v>325</v>
      </c>
      <c r="S8" s="156"/>
      <c r="T8" s="4"/>
      <c r="U8" s="4"/>
      <c r="W8" s="141"/>
      <c r="X8" s="141"/>
      <c r="Y8" s="141"/>
      <c r="Z8" s="141"/>
      <c r="AA8" s="141"/>
      <c r="AB8" s="142"/>
      <c r="AC8" s="142"/>
      <c r="AD8" s="142"/>
    </row>
    <row r="9" spans="5:21" ht="13.5">
      <c r="E9" s="142" t="str">
        <f>INDEX('予選'!B18:B26,MATCH(1,'予選'!V18:V26,0),1)</f>
        <v>（神　郷）</v>
      </c>
      <c r="F9" s="142"/>
      <c r="G9" s="142"/>
      <c r="H9" s="141" t="str">
        <f>INDEX('予選'!C18:C26,MATCH(1,'予選'!V18:V26,0),1)</f>
        <v>井上　翔稀</v>
      </c>
      <c r="I9" s="141"/>
      <c r="J9" s="141"/>
      <c r="K9" s="141"/>
      <c r="L9" s="141"/>
      <c r="N9" s="14"/>
      <c r="O9" s="163"/>
      <c r="P9" s="172"/>
      <c r="Q9" s="4"/>
      <c r="R9" s="156"/>
      <c r="S9" s="156"/>
      <c r="T9" s="4"/>
      <c r="U9" s="4"/>
    </row>
    <row r="10" spans="5:21" ht="13.5">
      <c r="E10" s="142"/>
      <c r="F10" s="142"/>
      <c r="G10" s="142"/>
      <c r="H10" s="141"/>
      <c r="I10" s="141"/>
      <c r="J10" s="141"/>
      <c r="K10" s="141"/>
      <c r="L10" s="141"/>
      <c r="M10" s="16"/>
      <c r="N10" s="4"/>
      <c r="O10" s="4"/>
      <c r="P10" s="4"/>
      <c r="Q10" s="4"/>
      <c r="R10" s="156"/>
      <c r="S10" s="156"/>
      <c r="T10" s="4"/>
      <c r="U10" s="4"/>
    </row>
    <row r="14" spans="3:34" s="9" customFormat="1" ht="22.5" customHeight="1">
      <c r="C14" s="143" t="s">
        <v>13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ht="13.5">
      <c r="B15" s="3" t="s">
        <v>281</v>
      </c>
    </row>
    <row r="16" spans="2:16" ht="13.5">
      <c r="B16" s="142"/>
      <c r="C16" s="142"/>
      <c r="D16" s="142"/>
      <c r="E16" s="141"/>
      <c r="F16" s="141"/>
      <c r="G16" s="141"/>
      <c r="H16" s="141"/>
      <c r="I16" s="141"/>
      <c r="J16" s="14"/>
      <c r="K16" s="14"/>
      <c r="L16" s="14"/>
      <c r="M16" s="14"/>
      <c r="N16" s="14"/>
      <c r="P16" s="4"/>
    </row>
    <row r="17" spans="2:27" ht="13.5">
      <c r="B17" s="142"/>
      <c r="C17" s="142"/>
      <c r="D17" s="142"/>
      <c r="E17" s="141"/>
      <c r="F17" s="141"/>
      <c r="G17" s="141"/>
      <c r="H17" s="141"/>
      <c r="I17" s="141"/>
      <c r="N17" s="15"/>
      <c r="AA17" s="3" t="s">
        <v>280</v>
      </c>
    </row>
    <row r="18" spans="13:34" ht="14.25" thickBot="1">
      <c r="M18" s="158"/>
      <c r="N18" s="147"/>
      <c r="W18" s="54"/>
      <c r="X18" s="54"/>
      <c r="Y18" s="54"/>
      <c r="Z18" s="54"/>
      <c r="AA18" s="141" t="str">
        <f>INDEX('予選'!C100:C111,MATCH(1,'予選'!AA100:AA111,0),1)</f>
        <v>上田　優李</v>
      </c>
      <c r="AB18" s="141"/>
      <c r="AC18" s="141"/>
      <c r="AD18" s="141"/>
      <c r="AE18" s="141"/>
      <c r="AF18" s="142" t="str">
        <f>INDEX('予選'!B100:B111,MATCH(1,'予選'!AA100:AA111,0),1)</f>
        <v>（神　郷）</v>
      </c>
      <c r="AG18" s="142"/>
      <c r="AH18" s="142"/>
    </row>
    <row r="19" spans="2:34" ht="14.25" thickBot="1">
      <c r="B19" s="3" t="s">
        <v>282</v>
      </c>
      <c r="M19" s="159"/>
      <c r="N19" s="147"/>
      <c r="O19" s="57"/>
      <c r="P19" s="54"/>
      <c r="V19" s="55"/>
      <c r="W19" s="164" t="s">
        <v>319</v>
      </c>
      <c r="X19" s="152"/>
      <c r="Z19" s="4"/>
      <c r="AA19" s="141"/>
      <c r="AB19" s="141"/>
      <c r="AC19" s="141"/>
      <c r="AD19" s="141"/>
      <c r="AE19" s="141"/>
      <c r="AF19" s="142"/>
      <c r="AG19" s="142"/>
      <c r="AH19" s="142"/>
    </row>
    <row r="20" spans="2:24" ht="14.25" thickBot="1">
      <c r="B20" s="142" t="str">
        <f>INDEX('予選'!B56:B64,MATCH(1,'予選'!V56:V64,0),1)</f>
        <v>（新　小）</v>
      </c>
      <c r="C20" s="142"/>
      <c r="D20" s="142"/>
      <c r="E20" s="141" t="str">
        <f>INDEX('予選'!C56:C64,MATCH(1,'予選'!V56:V64,0),1)</f>
        <v>白石鼓太郎</v>
      </c>
      <c r="F20" s="141"/>
      <c r="G20" s="141"/>
      <c r="H20" s="141"/>
      <c r="I20" s="141"/>
      <c r="J20" s="54"/>
      <c r="K20" s="54"/>
      <c r="L20" s="54"/>
      <c r="M20" s="159"/>
      <c r="N20" s="146"/>
      <c r="O20" s="58"/>
      <c r="P20" s="4"/>
      <c r="Q20" s="58"/>
      <c r="U20" s="54"/>
      <c r="V20" s="65"/>
      <c r="W20" s="152"/>
      <c r="X20" s="142"/>
    </row>
    <row r="21" spans="2:27" ht="13.5">
      <c r="B21" s="142"/>
      <c r="C21" s="142"/>
      <c r="D21" s="142"/>
      <c r="E21" s="141"/>
      <c r="F21" s="141"/>
      <c r="G21" s="141"/>
      <c r="H21" s="141"/>
      <c r="I21" s="141"/>
      <c r="K21" s="160" t="s">
        <v>314</v>
      </c>
      <c r="L21" s="161"/>
      <c r="M21" s="159"/>
      <c r="N21" s="146"/>
      <c r="O21" s="58"/>
      <c r="P21" s="4"/>
      <c r="Q21" s="58"/>
      <c r="T21" s="11"/>
      <c r="V21" s="11"/>
      <c r="W21" s="151"/>
      <c r="X21" s="142"/>
      <c r="AA21" s="3" t="s">
        <v>279</v>
      </c>
    </row>
    <row r="22" spans="11:34" ht="14.25" thickBot="1">
      <c r="K22" s="146"/>
      <c r="L22" s="162"/>
      <c r="M22" s="60"/>
      <c r="N22" s="54"/>
      <c r="O22" s="58"/>
      <c r="P22" s="4"/>
      <c r="Q22" s="58"/>
      <c r="T22" s="11"/>
      <c r="V22" s="11"/>
      <c r="W22" s="165"/>
      <c r="X22" s="166"/>
      <c r="Y22" s="14"/>
      <c r="AA22" s="141" t="str">
        <f>INDEX('予選'!C114:C122,MATCH(1,'予選'!V114:V122,0),1)</f>
        <v>片上　紗来</v>
      </c>
      <c r="AB22" s="141"/>
      <c r="AC22" s="141"/>
      <c r="AD22" s="141"/>
      <c r="AE22" s="141"/>
      <c r="AF22" s="142" t="str">
        <f>INDEX('予選'!B114:B122,MATCH(1,'予選'!V114:V122,0),1)</f>
        <v>（中　萩）</v>
      </c>
      <c r="AG22" s="142"/>
      <c r="AH22" s="142"/>
    </row>
    <row r="23" spans="2:34" ht="13.5">
      <c r="B23" s="3" t="s">
        <v>283</v>
      </c>
      <c r="K23" s="146"/>
      <c r="L23" s="146"/>
      <c r="M23" s="63"/>
      <c r="O23" s="158" t="s">
        <v>324</v>
      </c>
      <c r="P23" s="146"/>
      <c r="Q23" s="58"/>
      <c r="T23" s="11"/>
      <c r="U23" s="154" t="s">
        <v>326</v>
      </c>
      <c r="V23" s="142"/>
      <c r="Z23" s="16"/>
      <c r="AA23" s="141"/>
      <c r="AB23" s="141"/>
      <c r="AC23" s="141"/>
      <c r="AD23" s="141"/>
      <c r="AE23" s="141"/>
      <c r="AF23" s="142"/>
      <c r="AG23" s="142"/>
      <c r="AH23" s="142"/>
    </row>
    <row r="24" spans="2:22" ht="14.25" thickBot="1">
      <c r="B24" s="142" t="str">
        <f>INDEX('予選'!B67:B75,MATCH(1,'予選'!V67:V75,0),1)</f>
        <v>（大生院）</v>
      </c>
      <c r="C24" s="142"/>
      <c r="D24" s="142"/>
      <c r="E24" s="141" t="str">
        <f>INDEX('予選'!C67:C75,MATCH(1,'予選'!V67:V75,0),1)</f>
        <v>藤原　柚希</v>
      </c>
      <c r="F24" s="141"/>
      <c r="G24" s="141"/>
      <c r="H24" s="141"/>
      <c r="I24" s="141"/>
      <c r="J24" s="14"/>
      <c r="K24" s="163"/>
      <c r="L24" s="163"/>
      <c r="M24" s="12"/>
      <c r="O24" s="159"/>
      <c r="P24" s="146"/>
      <c r="Q24" s="59"/>
      <c r="R24" s="14"/>
      <c r="S24" s="60"/>
      <c r="T24" s="56"/>
      <c r="U24" s="151"/>
      <c r="V24" s="142"/>
    </row>
    <row r="25" spans="2:27" ht="13.5">
      <c r="B25" s="142"/>
      <c r="C25" s="142"/>
      <c r="D25" s="142"/>
      <c r="E25" s="141"/>
      <c r="F25" s="141"/>
      <c r="G25" s="141"/>
      <c r="H25" s="141"/>
      <c r="I25" s="141"/>
      <c r="O25" s="159"/>
      <c r="P25" s="147"/>
      <c r="Q25" s="12"/>
      <c r="R25" s="155" t="s">
        <v>329</v>
      </c>
      <c r="S25" s="156"/>
      <c r="T25" s="55"/>
      <c r="U25" s="152"/>
      <c r="V25" s="142"/>
      <c r="AA25" s="3" t="s">
        <v>278</v>
      </c>
    </row>
    <row r="26" spans="15:34" ht="14.25" thickBot="1">
      <c r="O26" s="159"/>
      <c r="P26" s="147"/>
      <c r="R26" s="156"/>
      <c r="S26" s="156"/>
      <c r="T26" s="55"/>
      <c r="U26" s="152"/>
      <c r="V26" s="142"/>
      <c r="W26" s="54"/>
      <c r="X26" s="54"/>
      <c r="Y26" s="54"/>
      <c r="Z26" s="54"/>
      <c r="AA26" s="141" t="str">
        <f>INDEX('予選'!C125:C133,MATCH(1,'予選'!V125:V133,0),1)</f>
        <v>瀧本　　蛍</v>
      </c>
      <c r="AB26" s="141"/>
      <c r="AC26" s="141"/>
      <c r="AD26" s="141"/>
      <c r="AE26" s="141"/>
      <c r="AF26" s="142" t="str">
        <f>INDEX('予選'!B125:B133,MATCH(1,'予選'!V125:V133,0),1)</f>
        <v>（大生院）</v>
      </c>
      <c r="AG26" s="142"/>
      <c r="AH26" s="142"/>
    </row>
    <row r="27" spans="2:34" ht="13.5">
      <c r="B27" s="3" t="s">
        <v>284</v>
      </c>
      <c r="P27" s="11"/>
      <c r="R27" s="156"/>
      <c r="S27" s="156"/>
      <c r="T27" s="55"/>
      <c r="V27" s="55"/>
      <c r="W27" s="164" t="s">
        <v>316</v>
      </c>
      <c r="X27" s="152"/>
      <c r="AA27" s="141"/>
      <c r="AB27" s="141"/>
      <c r="AC27" s="141"/>
      <c r="AD27" s="141"/>
      <c r="AE27" s="141"/>
      <c r="AF27" s="142"/>
      <c r="AG27" s="142"/>
      <c r="AH27" s="142"/>
    </row>
    <row r="28" spans="2:24" ht="14.25" thickBot="1">
      <c r="B28" s="142" t="str">
        <f>INDEX('予選'!B78:B86,MATCH(1,'予選'!V78:V86,0),1)</f>
        <v>（惣　開）</v>
      </c>
      <c r="C28" s="142"/>
      <c r="D28" s="142"/>
      <c r="E28" s="141" t="str">
        <f>INDEX('予選'!C78:C86,MATCH(1,'予選'!V78:V86,0),1)</f>
        <v>杉山　一真</v>
      </c>
      <c r="F28" s="141"/>
      <c r="G28" s="141"/>
      <c r="H28" s="141"/>
      <c r="I28" s="141"/>
      <c r="J28" s="14"/>
      <c r="K28" s="14"/>
      <c r="L28" s="14"/>
      <c r="M28" s="14"/>
      <c r="N28" s="14"/>
      <c r="P28" s="11"/>
      <c r="T28" s="55"/>
      <c r="U28" s="54"/>
      <c r="V28" s="65"/>
      <c r="W28" s="152"/>
      <c r="X28" s="142"/>
    </row>
    <row r="29" spans="2:27" ht="13.5">
      <c r="B29" s="142"/>
      <c r="C29" s="142"/>
      <c r="D29" s="142"/>
      <c r="E29" s="141"/>
      <c r="F29" s="141"/>
      <c r="G29" s="141"/>
      <c r="H29" s="141"/>
      <c r="I29" s="141"/>
      <c r="M29" s="144" t="s">
        <v>312</v>
      </c>
      <c r="N29" s="145"/>
      <c r="P29" s="11"/>
      <c r="V29" s="11"/>
      <c r="W29" s="151"/>
      <c r="X29" s="142"/>
      <c r="AA29" s="3" t="s">
        <v>277</v>
      </c>
    </row>
    <row r="30" spans="13:34" ht="14.25" thickBot="1">
      <c r="M30" s="146"/>
      <c r="N30" s="147"/>
      <c r="O30" s="57"/>
      <c r="P30" s="56"/>
      <c r="V30" s="11"/>
      <c r="W30" s="165"/>
      <c r="X30" s="166"/>
      <c r="Y30" s="14"/>
      <c r="Z30" s="14"/>
      <c r="AA30" s="141" t="str">
        <f>INDEX('予選'!C136:C144,MATCH(1,'予選'!V136:V144,0),1)</f>
        <v>安藤　大空</v>
      </c>
      <c r="AB30" s="141"/>
      <c r="AC30" s="141"/>
      <c r="AD30" s="141"/>
      <c r="AE30" s="141"/>
      <c r="AF30" s="142" t="str">
        <f>INDEX('予選'!B136:B144,MATCH(1,'予選'!V136:V144,0),1)</f>
        <v>（角　野）</v>
      </c>
      <c r="AG30" s="142"/>
      <c r="AH30" s="142"/>
    </row>
    <row r="31" spans="2:34" ht="13.5">
      <c r="B31" s="3" t="s">
        <v>285</v>
      </c>
      <c r="M31" s="146"/>
      <c r="N31" s="146"/>
      <c r="O31" s="58"/>
      <c r="AA31" s="141"/>
      <c r="AB31" s="141"/>
      <c r="AC31" s="141"/>
      <c r="AD31" s="141"/>
      <c r="AE31" s="141"/>
      <c r="AF31" s="142"/>
      <c r="AG31" s="142"/>
      <c r="AH31" s="142"/>
    </row>
    <row r="32" spans="2:15" ht="14.25" thickBot="1">
      <c r="B32" s="142" t="str">
        <f>INDEX('予選'!B89:B97,MATCH(1,'予選'!V89:V97,0),1)</f>
        <v>（角　野）</v>
      </c>
      <c r="C32" s="142"/>
      <c r="D32" s="142"/>
      <c r="E32" s="141" t="str">
        <f>INDEX('予選'!C89:C97,MATCH(1,'予選'!V89:V97,0),1)</f>
        <v>丸金　実生</v>
      </c>
      <c r="F32" s="141"/>
      <c r="G32" s="141"/>
      <c r="H32" s="141"/>
      <c r="I32" s="141"/>
      <c r="J32" s="54"/>
      <c r="K32" s="54"/>
      <c r="L32" s="54"/>
      <c r="M32" s="148"/>
      <c r="N32" s="148"/>
      <c r="O32" s="58"/>
    </row>
    <row r="33" spans="2:9" ht="13.5">
      <c r="B33" s="142"/>
      <c r="C33" s="142"/>
      <c r="D33" s="142"/>
      <c r="E33" s="141"/>
      <c r="F33" s="141"/>
      <c r="G33" s="141"/>
      <c r="H33" s="141"/>
      <c r="I33" s="141"/>
    </row>
    <row r="36" spans="3:34" s="9" customFormat="1" ht="22.5" customHeight="1">
      <c r="C36" s="143" t="s">
        <v>14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</row>
    <row r="37" spans="3:27" ht="13.5">
      <c r="C37" s="3" t="s">
        <v>281</v>
      </c>
      <c r="AA37" s="3" t="s">
        <v>285</v>
      </c>
    </row>
    <row r="38" spans="3:34" ht="14.25" thickBot="1">
      <c r="C38" s="142" t="str">
        <f>INDEX('予選'!B149:B160,MATCH(1,'予選'!AA149:AA160,0),1)</f>
        <v>（大生院）</v>
      </c>
      <c r="D38" s="142"/>
      <c r="E38" s="142"/>
      <c r="F38" s="141" t="str">
        <f>INDEX('予選'!C149:C160,MATCH(1,'予選'!AA149:AA160,0),1)</f>
        <v>松岡　結月</v>
      </c>
      <c r="G38" s="141"/>
      <c r="H38" s="141"/>
      <c r="I38" s="141"/>
      <c r="J38" s="141"/>
      <c r="K38" s="54"/>
      <c r="L38" s="54"/>
      <c r="M38" s="54"/>
      <c r="N38" s="54"/>
      <c r="W38" s="14"/>
      <c r="X38" s="14"/>
      <c r="Y38" s="14"/>
      <c r="AA38" s="141" t="str">
        <f>INDEX('予選'!C196:C204,MATCH(1,'予選'!V196:V204,0),1)</f>
        <v>伊藤　蒼真</v>
      </c>
      <c r="AB38" s="141"/>
      <c r="AC38" s="141"/>
      <c r="AD38" s="141"/>
      <c r="AE38" s="141"/>
      <c r="AF38" s="142" t="str">
        <f>INDEX('予選'!B196:B204,MATCH(1,'予選'!V196:V204,0),1)</f>
        <v>（神　郷）</v>
      </c>
      <c r="AG38" s="142"/>
      <c r="AH38" s="142"/>
    </row>
    <row r="39" spans="3:34" ht="13.5">
      <c r="C39" s="142"/>
      <c r="D39" s="142"/>
      <c r="E39" s="142"/>
      <c r="F39" s="141"/>
      <c r="G39" s="141"/>
      <c r="H39" s="141"/>
      <c r="I39" s="141"/>
      <c r="J39" s="141"/>
      <c r="K39" s="4"/>
      <c r="M39" s="167" t="s">
        <v>308</v>
      </c>
      <c r="N39" s="146"/>
      <c r="O39" s="58"/>
      <c r="V39" s="11"/>
      <c r="W39" s="149" t="s">
        <v>305</v>
      </c>
      <c r="X39" s="150"/>
      <c r="Z39" s="16"/>
      <c r="AA39" s="141"/>
      <c r="AB39" s="141"/>
      <c r="AC39" s="141"/>
      <c r="AD39" s="141"/>
      <c r="AE39" s="141"/>
      <c r="AF39" s="142"/>
      <c r="AG39" s="142"/>
      <c r="AH39" s="142"/>
    </row>
    <row r="40" spans="13:24" ht="14.25" thickBot="1">
      <c r="M40" s="159"/>
      <c r="N40" s="146"/>
      <c r="O40" s="60"/>
      <c r="P40" s="54"/>
      <c r="U40" s="54"/>
      <c r="V40" s="56"/>
      <c r="W40" s="151"/>
      <c r="X40" s="152"/>
    </row>
    <row r="41" spans="3:27" ht="13.5">
      <c r="C41" s="3" t="s">
        <v>282</v>
      </c>
      <c r="M41" s="159"/>
      <c r="N41" s="147"/>
      <c r="P41" s="11"/>
      <c r="T41" s="11"/>
      <c r="V41" s="55"/>
      <c r="W41" s="152"/>
      <c r="X41" s="152"/>
      <c r="AA41" s="3" t="s">
        <v>280</v>
      </c>
    </row>
    <row r="42" spans="3:34" ht="14.25" thickBot="1">
      <c r="C42" s="142" t="str">
        <f>INDEX('予選'!B163:B171,MATCH(1,'予選'!V163:V171,0),1)</f>
        <v>（神　郷）</v>
      </c>
      <c r="D42" s="142"/>
      <c r="E42" s="142"/>
      <c r="F42" s="141" t="str">
        <f>INDEX('予選'!C163:C171,MATCH(1,'予選'!V163:V171,0),1)</f>
        <v>苅田　苺衣</v>
      </c>
      <c r="G42" s="141"/>
      <c r="H42" s="141"/>
      <c r="I42" s="141"/>
      <c r="J42" s="141"/>
      <c r="L42" s="14"/>
      <c r="M42" s="163"/>
      <c r="N42" s="172"/>
      <c r="P42" s="11"/>
      <c r="T42" s="11"/>
      <c r="V42" s="55"/>
      <c r="W42" s="153"/>
      <c r="X42" s="153"/>
      <c r="Y42" s="54"/>
      <c r="Z42" s="54"/>
      <c r="AA42" s="141" t="str">
        <f>INDEX('予選'!C207:C215,MATCH(1,'予選'!V207:V215,0),1)</f>
        <v>芝　里依咲</v>
      </c>
      <c r="AB42" s="141"/>
      <c r="AC42" s="141"/>
      <c r="AD42" s="141"/>
      <c r="AE42" s="141"/>
      <c r="AF42" s="142" t="str">
        <f>INDEX('予選'!B207:B215,MATCH(1,'予選'!V207:V215,0),1)</f>
        <v>（大生院）</v>
      </c>
      <c r="AG42" s="142"/>
      <c r="AH42" s="142"/>
    </row>
    <row r="43" spans="3:34" ht="13.5">
      <c r="C43" s="142"/>
      <c r="D43" s="142"/>
      <c r="E43" s="142"/>
      <c r="F43" s="141"/>
      <c r="G43" s="141"/>
      <c r="H43" s="141"/>
      <c r="I43" s="141"/>
      <c r="J43" s="141"/>
      <c r="K43" s="16"/>
      <c r="O43" s="158" t="s">
        <v>323</v>
      </c>
      <c r="P43" s="147"/>
      <c r="T43" s="11"/>
      <c r="U43" s="154" t="s">
        <v>320</v>
      </c>
      <c r="V43" s="142"/>
      <c r="Z43" s="4"/>
      <c r="AA43" s="141"/>
      <c r="AB43" s="141"/>
      <c r="AC43" s="141"/>
      <c r="AD43" s="141"/>
      <c r="AE43" s="141"/>
      <c r="AF43" s="142"/>
      <c r="AG43" s="142"/>
      <c r="AH43" s="142"/>
    </row>
    <row r="44" spans="15:22" ht="14.25" thickBot="1">
      <c r="O44" s="159"/>
      <c r="P44" s="147"/>
      <c r="Q44" s="13"/>
      <c r="R44" s="14"/>
      <c r="S44" s="60"/>
      <c r="T44" s="56"/>
      <c r="U44" s="151"/>
      <c r="V44" s="142"/>
    </row>
    <row r="45" spans="3:27" ht="13.5">
      <c r="C45" s="3" t="s">
        <v>283</v>
      </c>
      <c r="O45" s="159"/>
      <c r="P45" s="146"/>
      <c r="Q45" s="61"/>
      <c r="R45" s="155" t="s">
        <v>331</v>
      </c>
      <c r="S45" s="156"/>
      <c r="T45" s="55"/>
      <c r="U45" s="152"/>
      <c r="V45" s="142"/>
      <c r="AA45" s="3" t="s">
        <v>279</v>
      </c>
    </row>
    <row r="46" spans="3:34" ht="13.5">
      <c r="C46" s="142" t="str">
        <f>INDEX('予選'!B174:B182,MATCH(1,'予選'!V174:V182,0),1)</f>
        <v>（神　郷）</v>
      </c>
      <c r="D46" s="142"/>
      <c r="E46" s="142"/>
      <c r="F46" s="141" t="str">
        <f>INDEX('予選'!C174:C182,MATCH(1,'予選'!V174:V182,0),1)</f>
        <v>福田希乃花</v>
      </c>
      <c r="G46" s="141"/>
      <c r="H46" s="141"/>
      <c r="I46" s="141"/>
      <c r="J46" s="141"/>
      <c r="L46" s="14"/>
      <c r="M46" s="14"/>
      <c r="N46" s="14"/>
      <c r="O46" s="159"/>
      <c r="P46" s="146"/>
      <c r="Q46" s="58"/>
      <c r="R46" s="157"/>
      <c r="S46" s="157"/>
      <c r="T46" s="55"/>
      <c r="U46" s="152"/>
      <c r="V46" s="142"/>
      <c r="W46" s="14"/>
      <c r="X46" s="14"/>
      <c r="Y46" s="14"/>
      <c r="Z46" s="14"/>
      <c r="AA46" s="141" t="str">
        <f>INDEX('予選'!C218:C226,MATCH(1,'予選'!V218:V226,0),1)</f>
        <v>渡部　希彩</v>
      </c>
      <c r="AB46" s="141"/>
      <c r="AC46" s="141"/>
      <c r="AD46" s="141"/>
      <c r="AE46" s="141"/>
      <c r="AF46" s="142" t="str">
        <f>INDEX('予選'!B218:B226,MATCH(1,'予選'!V218:V226,0),1)</f>
        <v>（神　郷）</v>
      </c>
      <c r="AG46" s="142"/>
      <c r="AH46" s="142"/>
    </row>
    <row r="47" spans="3:34" ht="13.5">
      <c r="C47" s="142"/>
      <c r="D47" s="142"/>
      <c r="E47" s="142"/>
      <c r="F47" s="141"/>
      <c r="G47" s="141"/>
      <c r="H47" s="141"/>
      <c r="I47" s="141"/>
      <c r="J47" s="141"/>
      <c r="K47" s="16"/>
      <c r="M47" s="144" t="s">
        <v>309</v>
      </c>
      <c r="N47" s="145"/>
      <c r="P47" s="4"/>
      <c r="Q47" s="58"/>
      <c r="R47" s="157"/>
      <c r="S47" s="157"/>
      <c r="T47" s="55"/>
      <c r="V47" s="11"/>
      <c r="W47" s="149" t="s">
        <v>306</v>
      </c>
      <c r="X47" s="150"/>
      <c r="AA47" s="141"/>
      <c r="AB47" s="141"/>
      <c r="AC47" s="141"/>
      <c r="AD47" s="141"/>
      <c r="AE47" s="141"/>
      <c r="AF47" s="142"/>
      <c r="AG47" s="142"/>
      <c r="AH47" s="142"/>
    </row>
    <row r="48" spans="13:24" ht="14.25" thickBot="1">
      <c r="M48" s="146"/>
      <c r="N48" s="147"/>
      <c r="O48" s="57"/>
      <c r="P48" s="54"/>
      <c r="Q48" s="58"/>
      <c r="T48" s="55"/>
      <c r="U48" s="54"/>
      <c r="V48" s="56"/>
      <c r="W48" s="151"/>
      <c r="X48" s="152"/>
    </row>
    <row r="49" spans="3:27" ht="13.5">
      <c r="C49" s="3" t="s">
        <v>284</v>
      </c>
      <c r="M49" s="146"/>
      <c r="N49" s="146"/>
      <c r="O49" s="58"/>
      <c r="V49" s="55"/>
      <c r="W49" s="152"/>
      <c r="X49" s="152"/>
      <c r="AA49" s="3" t="s">
        <v>278</v>
      </c>
    </row>
    <row r="50" spans="3:34" ht="14.25" thickBot="1">
      <c r="C50" s="142" t="str">
        <f>INDEX('予選'!B185:B193,MATCH(1,'予選'!V185:V193,0),1)</f>
        <v>（大生院）</v>
      </c>
      <c r="D50" s="142"/>
      <c r="E50" s="142"/>
      <c r="F50" s="141" t="str">
        <f>INDEX('予選'!C185:C193,MATCH(1,'予選'!V185:V193,0),1)</f>
        <v>竹林　愛乃</v>
      </c>
      <c r="G50" s="141"/>
      <c r="H50" s="141"/>
      <c r="I50" s="141"/>
      <c r="J50" s="141"/>
      <c r="K50" s="54"/>
      <c r="L50" s="54"/>
      <c r="M50" s="148"/>
      <c r="N50" s="148"/>
      <c r="O50" s="58"/>
      <c r="V50" s="55"/>
      <c r="W50" s="153"/>
      <c r="X50" s="153"/>
      <c r="Y50" s="54"/>
      <c r="Z50" s="54"/>
      <c r="AA50" s="141" t="str">
        <f>INDEX('予選'!C229:C237,MATCH(1,'予選'!V229:V237,0),1)</f>
        <v>大中　悠輔</v>
      </c>
      <c r="AB50" s="141"/>
      <c r="AC50" s="141"/>
      <c r="AD50" s="141"/>
      <c r="AE50" s="141"/>
      <c r="AF50" s="142" t="str">
        <f>INDEX('予選'!B229:B237,MATCH(1,'予選'!V229:V237,0),1)</f>
        <v>（中　萩）</v>
      </c>
      <c r="AG50" s="142"/>
      <c r="AH50" s="142"/>
    </row>
    <row r="51" spans="3:34" ht="13.5">
      <c r="C51" s="142"/>
      <c r="D51" s="142"/>
      <c r="E51" s="142"/>
      <c r="F51" s="141"/>
      <c r="G51" s="141"/>
      <c r="H51" s="141"/>
      <c r="I51" s="141"/>
      <c r="J51" s="141"/>
      <c r="K51" s="4"/>
      <c r="Z51" s="4"/>
      <c r="AA51" s="141"/>
      <c r="AB51" s="141"/>
      <c r="AC51" s="141"/>
      <c r="AD51" s="141"/>
      <c r="AE51" s="141"/>
      <c r="AF51" s="142"/>
      <c r="AG51" s="142"/>
      <c r="AH51" s="142"/>
    </row>
    <row r="54" spans="3:34" s="9" customFormat="1" ht="22.5" customHeight="1">
      <c r="C54" s="143" t="s">
        <v>15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</row>
    <row r="55" spans="4:26" ht="13.5">
      <c r="D55" s="3" t="s">
        <v>281</v>
      </c>
      <c r="Z55" s="3" t="s">
        <v>284</v>
      </c>
    </row>
    <row r="56" spans="4:33" ht="13.5">
      <c r="D56" s="142" t="str">
        <f>INDEX('予選'!B242:B253,MATCH(1,'予選'!AA242:AA253,0),1)</f>
        <v>（多喜浜）</v>
      </c>
      <c r="E56" s="142"/>
      <c r="F56" s="142"/>
      <c r="G56" s="141" t="str">
        <f>INDEX('予選'!C242:C253,MATCH(1,'予選'!AA242:AA253,0),1)</f>
        <v>岸田　舷希</v>
      </c>
      <c r="H56" s="141"/>
      <c r="I56" s="141"/>
      <c r="J56" s="141"/>
      <c r="K56" s="141"/>
      <c r="L56" s="14"/>
      <c r="M56" s="14"/>
      <c r="N56" s="14"/>
      <c r="O56" s="14"/>
      <c r="P56" s="14"/>
      <c r="W56" s="14"/>
      <c r="X56" s="14"/>
      <c r="Y56" s="14"/>
      <c r="Z56" s="141" t="str">
        <f>INDEX('予選'!C278:C286,MATCH(1,'予選'!V278:V286,0),1)</f>
        <v>小山　雄大</v>
      </c>
      <c r="AA56" s="141"/>
      <c r="AB56" s="141"/>
      <c r="AC56" s="141"/>
      <c r="AD56" s="141"/>
      <c r="AE56" s="142" t="str">
        <f>INDEX('予選'!B278:B286,MATCH(1,'予選'!V278:V286,0),1)</f>
        <v>（中　萩）</v>
      </c>
      <c r="AF56" s="142"/>
      <c r="AG56" s="142"/>
    </row>
    <row r="57" spans="4:33" ht="13.5">
      <c r="D57" s="142"/>
      <c r="E57" s="142"/>
      <c r="F57" s="142"/>
      <c r="G57" s="141"/>
      <c r="H57" s="141"/>
      <c r="I57" s="141"/>
      <c r="J57" s="141"/>
      <c r="K57" s="141"/>
      <c r="P57" s="15"/>
      <c r="V57" s="11"/>
      <c r="W57" s="168" t="s">
        <v>315</v>
      </c>
      <c r="X57" s="150"/>
      <c r="Z57" s="141"/>
      <c r="AA57" s="141"/>
      <c r="AB57" s="141"/>
      <c r="AC57" s="141"/>
      <c r="AD57" s="141"/>
      <c r="AE57" s="142"/>
      <c r="AF57" s="142"/>
      <c r="AG57" s="142"/>
    </row>
    <row r="58" spans="16:24" ht="14.25" thickBot="1">
      <c r="P58" s="11"/>
      <c r="U58" s="54"/>
      <c r="V58" s="56"/>
      <c r="W58" s="152"/>
      <c r="X58" s="152"/>
    </row>
    <row r="59" spans="4:26" ht="13.5">
      <c r="D59" s="3" t="s">
        <v>282</v>
      </c>
      <c r="O59" s="167" t="s">
        <v>318</v>
      </c>
      <c r="P59" s="147"/>
      <c r="T59" s="55"/>
      <c r="U59" s="164" t="s">
        <v>327</v>
      </c>
      <c r="V59" s="171"/>
      <c r="W59" s="152"/>
      <c r="X59" s="152"/>
      <c r="Z59" s="3" t="s">
        <v>285</v>
      </c>
    </row>
    <row r="60" spans="4:33" ht="14.25" thickBot="1">
      <c r="D60" s="142" t="str">
        <f>INDEX('予選'!B256:B264,MATCH(1,'予選'!V256:V264,0),1)</f>
        <v>（大生院）</v>
      </c>
      <c r="E60" s="142"/>
      <c r="F60" s="142"/>
      <c r="G60" s="141" t="str">
        <f>INDEX('予選'!C256:C264,MATCH(1,'予選'!V256:V264,0),1)</f>
        <v>松木　絢翔</v>
      </c>
      <c r="H60" s="141"/>
      <c r="I60" s="141"/>
      <c r="J60" s="141"/>
      <c r="K60" s="141"/>
      <c r="L60" s="54"/>
      <c r="M60" s="54"/>
      <c r="N60" s="54"/>
      <c r="O60" s="146"/>
      <c r="P60" s="147"/>
      <c r="Q60" s="57"/>
      <c r="R60" s="65"/>
      <c r="S60" s="14"/>
      <c r="T60" s="64"/>
      <c r="U60" s="152"/>
      <c r="V60" s="171"/>
      <c r="W60" s="153"/>
      <c r="X60" s="153"/>
      <c r="Y60" s="54"/>
      <c r="Z60" s="141" t="str">
        <f>INDEX('予選'!C289:C297,MATCH(1,'予選'!V289:V297,0),1)</f>
        <v>大角　翔吏</v>
      </c>
      <c r="AA60" s="141"/>
      <c r="AB60" s="141"/>
      <c r="AC60" s="141"/>
      <c r="AD60" s="141"/>
      <c r="AE60" s="142" t="str">
        <f>INDEX('予選'!B289:B297,MATCH(1,'予選'!V289:V297,0),1)</f>
        <v>（新　小）</v>
      </c>
      <c r="AF60" s="142"/>
      <c r="AG60" s="142"/>
    </row>
    <row r="61" spans="4:33" ht="13.5">
      <c r="D61" s="142"/>
      <c r="E61" s="142"/>
      <c r="F61" s="142"/>
      <c r="G61" s="141"/>
      <c r="H61" s="141"/>
      <c r="I61" s="141"/>
      <c r="J61" s="141"/>
      <c r="K61" s="141"/>
      <c r="M61" s="160" t="s">
        <v>304</v>
      </c>
      <c r="N61" s="161"/>
      <c r="O61" s="146"/>
      <c r="P61" s="146"/>
      <c r="Q61" s="58"/>
      <c r="R61" s="169" t="s">
        <v>332</v>
      </c>
      <c r="S61" s="170"/>
      <c r="T61" s="11"/>
      <c r="U61" s="151"/>
      <c r="V61" s="152"/>
      <c r="W61" s="66"/>
      <c r="Z61" s="141"/>
      <c r="AA61" s="141"/>
      <c r="AB61" s="141"/>
      <c r="AC61" s="141"/>
      <c r="AD61" s="141"/>
      <c r="AE61" s="142"/>
      <c r="AF61" s="142"/>
      <c r="AG61" s="142"/>
    </row>
    <row r="62" spans="13:23" ht="14.25" thickBot="1">
      <c r="M62" s="146"/>
      <c r="N62" s="162"/>
      <c r="O62" s="148"/>
      <c r="P62" s="148"/>
      <c r="Q62" s="58"/>
      <c r="R62" s="157"/>
      <c r="S62" s="157"/>
      <c r="T62" s="11"/>
      <c r="U62" s="151"/>
      <c r="V62" s="152"/>
      <c r="W62" s="4"/>
    </row>
    <row r="63" spans="4:26" ht="13.5">
      <c r="D63" s="3" t="s">
        <v>283</v>
      </c>
      <c r="M63" s="146"/>
      <c r="N63" s="146"/>
      <c r="O63" s="12"/>
      <c r="R63" s="157"/>
      <c r="S63" s="157"/>
      <c r="T63" s="11"/>
      <c r="Z63" s="3" t="s">
        <v>280</v>
      </c>
    </row>
    <row r="64" spans="4:33" ht="13.5">
      <c r="D64" s="142" t="str">
        <f>INDEX('予選'!B267:B275,MATCH(1,'予選'!V267:V275,0),1)</f>
        <v>（中　萩）</v>
      </c>
      <c r="E64" s="142"/>
      <c r="F64" s="142"/>
      <c r="G64" s="141" t="str">
        <f>INDEX('予選'!C267:C275,MATCH(1,'予選'!V267:V275,0),1)</f>
        <v>高橋　璃乃</v>
      </c>
      <c r="H64" s="141"/>
      <c r="I64" s="141"/>
      <c r="J64" s="141"/>
      <c r="K64" s="141"/>
      <c r="L64" s="14"/>
      <c r="M64" s="163"/>
      <c r="N64" s="163"/>
      <c r="O64" s="12"/>
      <c r="T64" s="11"/>
      <c r="U64" s="14"/>
      <c r="V64" s="14"/>
      <c r="W64" s="14"/>
      <c r="X64" s="14"/>
      <c r="Y64" s="14"/>
      <c r="Z64" s="141" t="str">
        <f>INDEX('予選'!C300:C311,MATCH(1,'予選'!AA300:AA311,0),1)</f>
        <v>竹林　　壮</v>
      </c>
      <c r="AA64" s="141"/>
      <c r="AB64" s="141"/>
      <c r="AC64" s="141"/>
      <c r="AD64" s="141"/>
      <c r="AE64" s="142" t="str">
        <f>INDEX('予選'!B300:B311,MATCH(1,'予選'!AA300:AA311,0),1)</f>
        <v>（大生院）</v>
      </c>
      <c r="AF64" s="142"/>
      <c r="AG64" s="142"/>
    </row>
    <row r="65" spans="4:33" ht="13.5">
      <c r="D65" s="142"/>
      <c r="E65" s="142"/>
      <c r="F65" s="142"/>
      <c r="G65" s="141"/>
      <c r="H65" s="141"/>
      <c r="I65" s="141"/>
      <c r="J65" s="141"/>
      <c r="K65" s="141"/>
      <c r="Z65" s="141"/>
      <c r="AA65" s="141"/>
      <c r="AB65" s="141"/>
      <c r="AC65" s="141"/>
      <c r="AD65" s="141"/>
      <c r="AE65" s="142"/>
      <c r="AF65" s="142"/>
      <c r="AG65" s="142"/>
    </row>
    <row r="68" spans="3:34" s="9" customFormat="1" ht="22.5" customHeight="1">
      <c r="C68" s="143" t="s">
        <v>16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</row>
    <row r="69" spans="2:14" ht="13.5">
      <c r="B69" s="3"/>
      <c r="C69" s="3"/>
      <c r="D69" s="3"/>
      <c r="J69" s="4"/>
      <c r="K69" s="4"/>
      <c r="L69" s="4"/>
      <c r="M69" s="4"/>
      <c r="N69" s="4"/>
    </row>
    <row r="70" spans="2:27" ht="13.5">
      <c r="B70" s="3"/>
      <c r="C70" s="3"/>
      <c r="D70" s="3"/>
      <c r="J70" s="4"/>
      <c r="K70" s="4"/>
      <c r="L70" s="4"/>
      <c r="M70" s="4"/>
      <c r="N70" s="4"/>
      <c r="O70" s="4"/>
      <c r="AA70" s="3" t="s">
        <v>273</v>
      </c>
    </row>
    <row r="71" spans="10:34" ht="14.25" thickBot="1">
      <c r="J71" s="4"/>
      <c r="K71" s="4"/>
      <c r="L71" s="4"/>
      <c r="M71" s="49"/>
      <c r="N71" s="49"/>
      <c r="O71" s="4"/>
      <c r="P71" s="4"/>
      <c r="W71" s="54"/>
      <c r="X71" s="54"/>
      <c r="Y71" s="54"/>
      <c r="Z71" s="54"/>
      <c r="AA71" s="141" t="str">
        <f>INDEX('予選'!C352:C360,MATCH(1,'予選'!V352:V360,0),1)</f>
        <v>濱崎そのか</v>
      </c>
      <c r="AB71" s="141"/>
      <c r="AC71" s="141"/>
      <c r="AD71" s="141"/>
      <c r="AE71" s="141"/>
      <c r="AF71" s="142" t="str">
        <f>INDEX('予選'!B352:B360,MATCH(1,'予選'!V352:V360,0),1)</f>
        <v>（多喜浜）</v>
      </c>
      <c r="AG71" s="142"/>
      <c r="AH71" s="142"/>
    </row>
    <row r="72" spans="2:34" ht="13.5">
      <c r="B72" s="3"/>
      <c r="C72" s="3" t="s">
        <v>281</v>
      </c>
      <c r="J72" s="4"/>
      <c r="K72" s="4"/>
      <c r="L72" s="4"/>
      <c r="M72" s="49"/>
      <c r="N72" s="49"/>
      <c r="O72" s="4"/>
      <c r="P72" s="4"/>
      <c r="V72" s="55"/>
      <c r="W72" s="164" t="s">
        <v>313</v>
      </c>
      <c r="X72" s="152"/>
      <c r="Z72" s="4"/>
      <c r="AA72" s="141"/>
      <c r="AB72" s="141"/>
      <c r="AC72" s="141"/>
      <c r="AD72" s="141"/>
      <c r="AE72" s="141"/>
      <c r="AF72" s="142"/>
      <c r="AG72" s="142"/>
      <c r="AH72" s="142"/>
    </row>
    <row r="73" spans="2:24" ht="14.25" thickBot="1">
      <c r="B73" s="3"/>
      <c r="C73" s="142" t="str">
        <f>INDEX('予選'!B316:B327,MATCH(1,'予選'!AA316:AA327,0),1)</f>
        <v>（神　郷）</v>
      </c>
      <c r="D73" s="142"/>
      <c r="E73" s="142"/>
      <c r="F73" s="141" t="str">
        <f>INDEX('予選'!C316:C327,MATCH(1,'予選'!AA316:AA327,0),1)</f>
        <v>苅田　未衣</v>
      </c>
      <c r="G73" s="141"/>
      <c r="H73" s="141"/>
      <c r="I73" s="141"/>
      <c r="J73" s="141"/>
      <c r="K73" s="14"/>
      <c r="L73" s="14"/>
      <c r="M73" s="50"/>
      <c r="N73" s="50"/>
      <c r="O73" s="14"/>
      <c r="P73" s="14"/>
      <c r="U73" s="54"/>
      <c r="V73" s="65"/>
      <c r="W73" s="152"/>
      <c r="X73" s="142"/>
    </row>
    <row r="74" spans="2:27" ht="13.5">
      <c r="B74" s="3"/>
      <c r="C74" s="142"/>
      <c r="D74" s="142"/>
      <c r="E74" s="142"/>
      <c r="F74" s="141"/>
      <c r="G74" s="141"/>
      <c r="H74" s="141"/>
      <c r="I74" s="141"/>
      <c r="J74" s="141"/>
      <c r="K74" s="49"/>
      <c r="L74" s="49"/>
      <c r="M74" s="49"/>
      <c r="N74" s="49"/>
      <c r="O74" s="4"/>
      <c r="P74" s="15"/>
      <c r="T74" s="11"/>
      <c r="V74" s="11"/>
      <c r="W74" s="151"/>
      <c r="X74" s="142"/>
      <c r="AA74" s="3" t="s">
        <v>274</v>
      </c>
    </row>
    <row r="75" spans="10:34" ht="13.5">
      <c r="J75" s="4"/>
      <c r="K75" s="49"/>
      <c r="L75" s="49"/>
      <c r="M75" s="4"/>
      <c r="N75" s="4"/>
      <c r="O75" s="4"/>
      <c r="P75" s="11"/>
      <c r="T75" s="11"/>
      <c r="V75" s="11"/>
      <c r="W75" s="165"/>
      <c r="X75" s="166"/>
      <c r="Y75" s="14"/>
      <c r="AA75" s="141" t="str">
        <f>INDEX('予選'!C363:C371,MATCH(1,'予選'!V363:V371,0),1)</f>
        <v>伊藤　伸一</v>
      </c>
      <c r="AB75" s="141"/>
      <c r="AC75" s="141"/>
      <c r="AD75" s="141"/>
      <c r="AE75" s="141"/>
      <c r="AF75" s="142" t="str">
        <f>INDEX('予選'!B363:B371,MATCH(1,'予選'!V363:V371,0),1)</f>
        <v>（惣　開）</v>
      </c>
      <c r="AG75" s="142"/>
      <c r="AH75" s="142"/>
    </row>
    <row r="76" spans="2:34" ht="13.5">
      <c r="B76" s="3"/>
      <c r="C76" s="3" t="s">
        <v>282</v>
      </c>
      <c r="J76" s="4"/>
      <c r="K76" s="49"/>
      <c r="L76" s="49"/>
      <c r="M76" s="4"/>
      <c r="N76" s="4"/>
      <c r="O76" s="167" t="s">
        <v>321</v>
      </c>
      <c r="P76" s="173"/>
      <c r="T76" s="11"/>
      <c r="U76" s="154" t="s">
        <v>322</v>
      </c>
      <c r="V76" s="142"/>
      <c r="Z76" s="16"/>
      <c r="AA76" s="141"/>
      <c r="AB76" s="141"/>
      <c r="AC76" s="141"/>
      <c r="AD76" s="141"/>
      <c r="AE76" s="141"/>
      <c r="AF76" s="142"/>
      <c r="AG76" s="142"/>
      <c r="AH76" s="142"/>
    </row>
    <row r="77" spans="2:22" ht="14.25" thickBot="1">
      <c r="B77" s="3"/>
      <c r="C77" s="142" t="str">
        <f>INDEX('予選'!B330:B338,MATCH(1,'予選'!V330:V338,0),1)</f>
        <v>（新　小）</v>
      </c>
      <c r="D77" s="142"/>
      <c r="E77" s="142"/>
      <c r="F77" s="141" t="str">
        <f>INDEX('予選'!C330:C338,MATCH(1,'予選'!V330:V338,0),1)</f>
        <v>岩崎　　栞</v>
      </c>
      <c r="G77" s="141"/>
      <c r="H77" s="141"/>
      <c r="I77" s="141"/>
      <c r="J77" s="141"/>
      <c r="K77" s="62"/>
      <c r="L77" s="62"/>
      <c r="M77" s="54"/>
      <c r="N77" s="54"/>
      <c r="O77" s="167"/>
      <c r="P77" s="173"/>
      <c r="Q77" s="14"/>
      <c r="R77" s="14"/>
      <c r="S77" s="60"/>
      <c r="T77" s="56"/>
      <c r="U77" s="151"/>
      <c r="V77" s="142"/>
    </row>
    <row r="78" spans="2:27" ht="13.5">
      <c r="B78" s="3"/>
      <c r="C78" s="142"/>
      <c r="D78" s="142"/>
      <c r="E78" s="142"/>
      <c r="F78" s="141"/>
      <c r="G78" s="141"/>
      <c r="H78" s="141"/>
      <c r="I78" s="141"/>
      <c r="J78" s="141"/>
      <c r="K78" s="4"/>
      <c r="L78" s="4"/>
      <c r="M78" s="160" t="s">
        <v>311</v>
      </c>
      <c r="N78" s="161"/>
      <c r="O78" s="167"/>
      <c r="P78" s="167"/>
      <c r="Q78" s="61"/>
      <c r="R78" s="155" t="s">
        <v>328</v>
      </c>
      <c r="S78" s="156"/>
      <c r="T78" s="55"/>
      <c r="U78" s="152"/>
      <c r="V78" s="142"/>
      <c r="AA78" s="3" t="s">
        <v>275</v>
      </c>
    </row>
    <row r="79" spans="10:34" ht="14.25" thickBot="1">
      <c r="J79" s="4"/>
      <c r="K79" s="4"/>
      <c r="L79" s="4"/>
      <c r="M79" s="146"/>
      <c r="N79" s="162"/>
      <c r="O79" s="174"/>
      <c r="P79" s="174"/>
      <c r="Q79" s="58"/>
      <c r="R79" s="157"/>
      <c r="S79" s="157"/>
      <c r="T79" s="55"/>
      <c r="U79" s="152"/>
      <c r="V79" s="142"/>
      <c r="W79" s="14"/>
      <c r="X79" s="14"/>
      <c r="Y79" s="14"/>
      <c r="AA79" s="141" t="str">
        <f>INDEX('予選'!C374:C382,MATCH(1,'予選'!V374:V382,0),1)</f>
        <v>寺田　龍平</v>
      </c>
      <c r="AB79" s="141"/>
      <c r="AC79" s="141"/>
      <c r="AD79" s="141"/>
      <c r="AE79" s="141"/>
      <c r="AF79" s="142" t="str">
        <f>INDEX('予選'!B374:B382,MATCH(1,'予選'!V374:V382,0),1)</f>
        <v>（惣　開）</v>
      </c>
      <c r="AG79" s="142"/>
      <c r="AH79" s="142"/>
    </row>
    <row r="80" spans="2:34" ht="13.5">
      <c r="B80" s="3"/>
      <c r="C80" s="3" t="s">
        <v>286</v>
      </c>
      <c r="J80" s="4"/>
      <c r="K80" s="4"/>
      <c r="L80" s="4"/>
      <c r="M80" s="146"/>
      <c r="N80" s="146"/>
      <c r="O80" s="63"/>
      <c r="P80" s="4"/>
      <c r="R80" s="157"/>
      <c r="S80" s="157"/>
      <c r="T80" s="55"/>
      <c r="V80" s="11"/>
      <c r="W80" s="149" t="s">
        <v>310</v>
      </c>
      <c r="X80" s="150"/>
      <c r="Z80" s="16"/>
      <c r="AA80" s="141"/>
      <c r="AB80" s="141"/>
      <c r="AC80" s="141"/>
      <c r="AD80" s="141"/>
      <c r="AE80" s="141"/>
      <c r="AF80" s="142"/>
      <c r="AG80" s="142"/>
      <c r="AH80" s="142"/>
    </row>
    <row r="81" spans="2:24" ht="14.25" thickBot="1">
      <c r="B81" s="3"/>
      <c r="C81" s="142" t="str">
        <f>INDEX('予選'!B341:B349,MATCH(1,'予選'!V341:V349,0),1)</f>
        <v>（神　郷）</v>
      </c>
      <c r="D81" s="142"/>
      <c r="E81" s="142"/>
      <c r="F81" s="141" t="str">
        <f>INDEX('予選'!C341:C349,MATCH(1,'予選'!V341:V349,0),1)</f>
        <v>井上莉瑠杏</v>
      </c>
      <c r="G81" s="141"/>
      <c r="H81" s="141"/>
      <c r="I81" s="141"/>
      <c r="J81" s="141"/>
      <c r="K81" s="14"/>
      <c r="L81" s="14"/>
      <c r="M81" s="163"/>
      <c r="N81" s="163"/>
      <c r="O81" s="12"/>
      <c r="P81" s="4"/>
      <c r="T81" s="55"/>
      <c r="U81" s="54"/>
      <c r="V81" s="56"/>
      <c r="W81" s="151"/>
      <c r="X81" s="152"/>
    </row>
    <row r="82" spans="2:27" ht="13.5">
      <c r="B82" s="3"/>
      <c r="C82" s="142"/>
      <c r="D82" s="142"/>
      <c r="E82" s="142"/>
      <c r="F82" s="141"/>
      <c r="G82" s="141"/>
      <c r="H82" s="141"/>
      <c r="I82" s="141"/>
      <c r="J82" s="141"/>
      <c r="K82" s="4"/>
      <c r="L82" s="4"/>
      <c r="M82" s="49"/>
      <c r="N82" s="49"/>
      <c r="O82" s="4"/>
      <c r="P82" s="4"/>
      <c r="V82" s="55"/>
      <c r="W82" s="152"/>
      <c r="X82" s="152"/>
      <c r="AA82" s="3" t="s">
        <v>276</v>
      </c>
    </row>
    <row r="83" spans="10:34" ht="14.25" thickBot="1">
      <c r="J83" s="4"/>
      <c r="K83" s="4"/>
      <c r="L83" s="4"/>
      <c r="M83" s="49"/>
      <c r="N83" s="49"/>
      <c r="O83" s="4"/>
      <c r="P83" s="4"/>
      <c r="V83" s="55"/>
      <c r="W83" s="153"/>
      <c r="X83" s="153"/>
      <c r="Y83" s="54"/>
      <c r="Z83" s="54"/>
      <c r="AA83" s="141" t="str">
        <f>INDEX('予選'!C385:C393,MATCH(1,'予選'!V385:V393,0),1)</f>
        <v>大角　優心</v>
      </c>
      <c r="AB83" s="141"/>
      <c r="AC83" s="141"/>
      <c r="AD83" s="141"/>
      <c r="AE83" s="141"/>
      <c r="AF83" s="142" t="str">
        <f>INDEX('予選'!B385:B393,MATCH(1,'予選'!V385:V393,0),1)</f>
        <v>（新　小）</v>
      </c>
      <c r="AG83" s="142"/>
      <c r="AH83" s="142"/>
    </row>
    <row r="84" spans="2:34" ht="13.5">
      <c r="B84" s="3"/>
      <c r="J84" s="4"/>
      <c r="K84" s="4"/>
      <c r="L84" s="4"/>
      <c r="M84" s="49"/>
      <c r="N84" s="49"/>
      <c r="O84" s="4"/>
      <c r="P84" s="4"/>
      <c r="Z84" s="4"/>
      <c r="AA84" s="141"/>
      <c r="AB84" s="141"/>
      <c r="AC84" s="141"/>
      <c r="AD84" s="141"/>
      <c r="AE84" s="141"/>
      <c r="AF84" s="142"/>
      <c r="AG84" s="142"/>
      <c r="AH84" s="142"/>
    </row>
    <row r="85" spans="2:16" ht="13.5">
      <c r="B85" s="3"/>
      <c r="C85" s="3"/>
      <c r="D85" s="3"/>
      <c r="J85" s="4"/>
      <c r="K85" s="4"/>
      <c r="L85" s="4"/>
      <c r="M85" s="49"/>
      <c r="N85" s="49"/>
      <c r="O85" s="4"/>
      <c r="P85" s="4"/>
    </row>
    <row r="86" spans="2:4" ht="13.5">
      <c r="B86" s="3"/>
      <c r="C86" s="3"/>
      <c r="D86" s="3"/>
    </row>
  </sheetData>
  <sheetProtection/>
  <mergeCells count="99">
    <mergeCell ref="B16:D17"/>
    <mergeCell ref="E16:I17"/>
    <mergeCell ref="F38:J39"/>
    <mergeCell ref="C38:E39"/>
    <mergeCell ref="B28:D29"/>
    <mergeCell ref="B32:D33"/>
    <mergeCell ref="E32:I33"/>
    <mergeCell ref="E24:I25"/>
    <mergeCell ref="O23:P26"/>
    <mergeCell ref="R25:S27"/>
    <mergeCell ref="B20:D21"/>
    <mergeCell ref="F77:J78"/>
    <mergeCell ref="C77:E78"/>
    <mergeCell ref="W80:X83"/>
    <mergeCell ref="R78:S80"/>
    <mergeCell ref="E28:I29"/>
    <mergeCell ref="C81:E82"/>
    <mergeCell ref="F81:J82"/>
    <mergeCell ref="M78:N81"/>
    <mergeCell ref="O76:P79"/>
    <mergeCell ref="W39:X42"/>
    <mergeCell ref="F42:J43"/>
    <mergeCell ref="F46:J47"/>
    <mergeCell ref="C2:AH2"/>
    <mergeCell ref="R8:S10"/>
    <mergeCell ref="M39:N42"/>
    <mergeCell ref="AA18:AE19"/>
    <mergeCell ref="AF18:AH19"/>
    <mergeCell ref="AF22:AH23"/>
    <mergeCell ref="O6:P9"/>
    <mergeCell ref="AA26:AE27"/>
    <mergeCell ref="AF26:AH27"/>
    <mergeCell ref="AF30:AH31"/>
    <mergeCell ref="C46:E47"/>
    <mergeCell ref="C42:E43"/>
    <mergeCell ref="U76:V79"/>
    <mergeCell ref="M29:N32"/>
    <mergeCell ref="D60:F61"/>
    <mergeCell ref="R61:S63"/>
    <mergeCell ref="U59:V62"/>
    <mergeCell ref="C50:E51"/>
    <mergeCell ref="W72:X75"/>
    <mergeCell ref="C73:E74"/>
    <mergeCell ref="F73:J74"/>
    <mergeCell ref="AE56:AG57"/>
    <mergeCell ref="AE60:AG61"/>
    <mergeCell ref="Z60:AD61"/>
    <mergeCell ref="G60:K61"/>
    <mergeCell ref="O59:P62"/>
    <mergeCell ref="M61:N64"/>
    <mergeCell ref="W57:X60"/>
    <mergeCell ref="O43:P46"/>
    <mergeCell ref="E5:G6"/>
    <mergeCell ref="E9:G10"/>
    <mergeCell ref="H9:L10"/>
    <mergeCell ref="W7:AA8"/>
    <mergeCell ref="Z56:AD57"/>
    <mergeCell ref="AA22:AE23"/>
    <mergeCell ref="AB7:AD8"/>
    <mergeCell ref="H5:L6"/>
    <mergeCell ref="F50:J51"/>
    <mergeCell ref="C36:AH36"/>
    <mergeCell ref="C14:AH14"/>
    <mergeCell ref="M18:N21"/>
    <mergeCell ref="K21:L24"/>
    <mergeCell ref="W19:X22"/>
    <mergeCell ref="U23:V26"/>
    <mergeCell ref="W27:X30"/>
    <mergeCell ref="E20:I21"/>
    <mergeCell ref="AA30:AE31"/>
    <mergeCell ref="B24:D25"/>
    <mergeCell ref="AF42:AH43"/>
    <mergeCell ref="AA79:AE80"/>
    <mergeCell ref="AF79:AH80"/>
    <mergeCell ref="AF83:AH84"/>
    <mergeCell ref="AA83:AE84"/>
    <mergeCell ref="AF75:AH76"/>
    <mergeCell ref="AA75:AE76"/>
    <mergeCell ref="AA50:AE51"/>
    <mergeCell ref="D56:F57"/>
    <mergeCell ref="G56:K57"/>
    <mergeCell ref="AF50:AH51"/>
    <mergeCell ref="M47:N50"/>
    <mergeCell ref="AF46:AH47"/>
    <mergeCell ref="AA46:AE47"/>
    <mergeCell ref="W47:X50"/>
    <mergeCell ref="U43:V46"/>
    <mergeCell ref="R45:S47"/>
    <mergeCell ref="AA42:AE43"/>
    <mergeCell ref="Z64:AD65"/>
    <mergeCell ref="AE64:AG65"/>
    <mergeCell ref="AF38:AH39"/>
    <mergeCell ref="AA38:AE39"/>
    <mergeCell ref="AA71:AE72"/>
    <mergeCell ref="AF71:AH72"/>
    <mergeCell ref="C68:AH68"/>
    <mergeCell ref="C54:AH54"/>
    <mergeCell ref="D64:F65"/>
    <mergeCell ref="G64:K65"/>
  </mergeCells>
  <printOptions/>
  <pageMargins left="0.75" right="0.75" top="1" bottom="1" header="0.512" footer="0.512"/>
  <pageSetup horizontalDpi="360" verticalDpi="360" orientation="portrait" paperSize="9" scale="91" r:id="rId2"/>
  <rowBreaks count="1" manualBreakCount="1">
    <brk id="52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user</cp:lastModifiedBy>
  <cp:lastPrinted>2019-08-23T00:22:04Z</cp:lastPrinted>
  <dcterms:created xsi:type="dcterms:W3CDTF">2016-09-01T13:00:37Z</dcterms:created>
  <dcterms:modified xsi:type="dcterms:W3CDTF">2020-09-13T10:07:00Z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