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804" activeTab="0"/>
  </bookViews>
  <sheets>
    <sheet name="表紙" sheetId="1" r:id="rId1"/>
    <sheet name="予選" sheetId="2" r:id="rId2"/>
    <sheet name="決勝Ｔ" sheetId="3" r:id="rId3"/>
  </sheets>
  <definedNames>
    <definedName name="_xlnm.Print_Area" localSheetId="2">'決勝Ｔ'!$A$1:$AG$63</definedName>
    <definedName name="_xlnm.Print_Area" localSheetId="0">'表紙'!$A$1:$I$47</definedName>
    <definedName name="_xlnm.Print_Area" localSheetId="1">'予選'!$A$1:$AC$242</definedName>
  </definedNames>
  <calcPr fullCalcOnLoad="1"/>
</workbook>
</file>

<file path=xl/sharedStrings.xml><?xml version="1.0" encoding="utf-8"?>
<sst xmlns="http://schemas.openxmlformats.org/spreadsheetml/2006/main" count="826" uniqueCount="251">
  <si>
    <t>ふれあい研修大会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</si>
  <si>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</si>
  <si>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</si>
  <si>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</si>
  <si>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</si>
  <si>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</si>
  <si>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</si>
  <si>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</si>
  <si>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　</t>
  </si>
  <si>
    <t>2部　</t>
  </si>
  <si>
    <t>４部</t>
  </si>
  <si>
    <t>５部</t>
  </si>
  <si>
    <t>３部</t>
  </si>
  <si>
    <t>新居浜市山根総合市民体育館</t>
  </si>
  <si>
    <t>令和４年度</t>
  </si>
  <si>
    <t>令和４年１１月１９日（土）</t>
  </si>
  <si>
    <t>勝敗</t>
  </si>
  <si>
    <t>順位</t>
  </si>
  <si>
    <t>-</t>
  </si>
  <si>
    <t>-</t>
  </si>
  <si>
    <t>-</t>
  </si>
  <si>
    <t>Aブロック</t>
  </si>
  <si>
    <t>Bブロック</t>
  </si>
  <si>
    <t>Cブロック</t>
  </si>
  <si>
    <t>Dブロック</t>
  </si>
  <si>
    <t>（中　萩）</t>
  </si>
  <si>
    <t>（神　郷）</t>
  </si>
  <si>
    <t>（神　郷）</t>
  </si>
  <si>
    <t>（角　野）</t>
  </si>
  <si>
    <t>（角　野）</t>
  </si>
  <si>
    <t>（大生院）</t>
  </si>
  <si>
    <t>（大生院）</t>
  </si>
  <si>
    <t>篠原　康輔</t>
  </si>
  <si>
    <t>苅田　苺衣</t>
  </si>
  <si>
    <t>田中　佑奈</t>
  </si>
  <si>
    <t>大中　悠輔</t>
  </si>
  <si>
    <t>竹林　愛乃</t>
  </si>
  <si>
    <t>福田希乃花</t>
  </si>
  <si>
    <t>檜垣　亜胡</t>
  </si>
  <si>
    <t>上田　優李</t>
  </si>
  <si>
    <t>安藤　大空</t>
  </si>
  <si>
    <t>芝　里依咲</t>
  </si>
  <si>
    <t>田坂　颯汰</t>
  </si>
  <si>
    <t>田中　佑依</t>
  </si>
  <si>
    <t>篠原</t>
  </si>
  <si>
    <t>苅田</t>
  </si>
  <si>
    <t>田中</t>
  </si>
  <si>
    <t>大中</t>
  </si>
  <si>
    <t>竹林</t>
  </si>
  <si>
    <t>福田</t>
  </si>
  <si>
    <t>安藤</t>
  </si>
  <si>
    <t>上田</t>
  </si>
  <si>
    <t>檜垣</t>
  </si>
  <si>
    <t>芝</t>
  </si>
  <si>
    <t>田坂</t>
  </si>
  <si>
    <t>Aブロック</t>
  </si>
  <si>
    <t>Bブロック</t>
  </si>
  <si>
    <t>Cブロック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</si>
  <si>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</si>
  <si>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</si>
  <si>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</si>
  <si>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</si>
  <si>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</si>
  <si>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</si>
  <si>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</si>
  <si>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</si>
  <si>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</si>
  <si>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</si>
  <si>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</si>
  <si>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</si>
  <si>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</si>
  <si>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</si>
  <si>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</si>
  <si>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</si>
  <si>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Bブロック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</si>
  <si>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</si>
  <si>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</si>
  <si>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</si>
  <si>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</si>
  <si>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</si>
  <si>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</si>
  <si>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</si>
  <si>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</si>
  <si>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</si>
  <si>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</si>
  <si>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</si>
  <si>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</si>
  <si>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</si>
  <si>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</si>
  <si>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</si>
  <si>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</si>
  <si>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</si>
  <si>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</si>
  <si>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</si>
  <si>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Eブロック</t>
  </si>
  <si>
    <t>（船　木）</t>
  </si>
  <si>
    <t>（船　木）</t>
  </si>
  <si>
    <t>（新　小）</t>
  </si>
  <si>
    <t>（中　萩）</t>
  </si>
  <si>
    <t>田中　千咲</t>
  </si>
  <si>
    <t>伊藤　蒼真</t>
  </si>
  <si>
    <t>岩崎　栞</t>
  </si>
  <si>
    <t>森本　琉海</t>
  </si>
  <si>
    <t>石川　紘己</t>
  </si>
  <si>
    <t>濱田莉愛菜</t>
  </si>
  <si>
    <t>佐藤　美翔</t>
  </si>
  <si>
    <t>加地　由佳</t>
  </si>
  <si>
    <t>山野　喜々</t>
  </si>
  <si>
    <t>和田　悠亜</t>
  </si>
  <si>
    <t>竹林　壮</t>
  </si>
  <si>
    <t>高島　成史</t>
  </si>
  <si>
    <t>秋本　玲奈</t>
  </si>
  <si>
    <t>小山　雄大</t>
  </si>
  <si>
    <t>續木　蒼馬</t>
  </si>
  <si>
    <t>山中多希莉</t>
  </si>
  <si>
    <t>田中</t>
  </si>
  <si>
    <t>伊藤</t>
  </si>
  <si>
    <t>岩崎</t>
  </si>
  <si>
    <t>森本</t>
  </si>
  <si>
    <t>加地</t>
  </si>
  <si>
    <t>佐藤</t>
  </si>
  <si>
    <t>濱田</t>
  </si>
  <si>
    <t>石川</t>
  </si>
  <si>
    <t>山野</t>
  </si>
  <si>
    <t>和田</t>
  </si>
  <si>
    <t>小山</t>
  </si>
  <si>
    <t>秋本</t>
  </si>
  <si>
    <t>高島</t>
  </si>
  <si>
    <t>續木</t>
  </si>
  <si>
    <t>松木</t>
  </si>
  <si>
    <t>山中</t>
  </si>
  <si>
    <t>-</t>
  </si>
  <si>
    <t>-</t>
  </si>
  <si>
    <t>-</t>
  </si>
  <si>
    <t>-</t>
  </si>
  <si>
    <t>-</t>
  </si>
  <si>
    <t>-</t>
  </si>
  <si>
    <t>-</t>
  </si>
  <si>
    <t>-</t>
  </si>
  <si>
    <t>渡部　峻</t>
  </si>
  <si>
    <t>佐藤　夢翔</t>
  </si>
  <si>
    <t>濱岡　竜矢</t>
  </si>
  <si>
    <t>苅田　未衣</t>
  </si>
  <si>
    <t>檜垣胡太朗</t>
  </si>
  <si>
    <t>鈴木ひかり</t>
  </si>
  <si>
    <t>加地　悠人</t>
  </si>
  <si>
    <t>竹林　快</t>
  </si>
  <si>
    <t>秋月　結愛</t>
  </si>
  <si>
    <t>加地桜太朗</t>
  </si>
  <si>
    <t>渡部</t>
  </si>
  <si>
    <t>濱岡</t>
  </si>
  <si>
    <t>鈴木</t>
  </si>
  <si>
    <t>檜垣</t>
  </si>
  <si>
    <t>苅田</t>
  </si>
  <si>
    <t>加地</t>
  </si>
  <si>
    <t>秋月</t>
  </si>
  <si>
    <t>（神　郷）</t>
  </si>
  <si>
    <t>（新　小）</t>
  </si>
  <si>
    <t>（中　萩）</t>
  </si>
  <si>
    <t>（中　萩）</t>
  </si>
  <si>
    <t>（多喜浜）</t>
  </si>
  <si>
    <t>（多喜浜）</t>
  </si>
  <si>
    <t>永易野々花</t>
  </si>
  <si>
    <t>大西ひまり</t>
  </si>
  <si>
    <t>鴻上　栞凪</t>
  </si>
  <si>
    <t>玉井</t>
  </si>
  <si>
    <t>鴻上</t>
  </si>
  <si>
    <t>大西</t>
  </si>
  <si>
    <t>永易</t>
  </si>
  <si>
    <t>-</t>
  </si>
  <si>
    <t>（角　野）</t>
  </si>
  <si>
    <t>三浦　花梨</t>
  </si>
  <si>
    <t>受川美羽音</t>
  </si>
  <si>
    <t>岡田　渉</t>
  </si>
  <si>
    <t>岡田</t>
  </si>
  <si>
    <t>受川</t>
  </si>
  <si>
    <t>三浦</t>
  </si>
  <si>
    <t>山中　勾翔</t>
  </si>
  <si>
    <t>成谷　華凛</t>
  </si>
  <si>
    <t>成谷</t>
  </si>
  <si>
    <t>山中</t>
  </si>
  <si>
    <t>（大生院）</t>
  </si>
  <si>
    <t>芝　杏優里</t>
  </si>
  <si>
    <t>長井　匡</t>
  </si>
  <si>
    <t>久保　美波</t>
  </si>
  <si>
    <t>久保</t>
  </si>
  <si>
    <t>長井</t>
  </si>
  <si>
    <t>芝</t>
  </si>
  <si>
    <t>北村　海</t>
  </si>
  <si>
    <t>大西えみり</t>
  </si>
  <si>
    <t>受川　遥真</t>
  </si>
  <si>
    <t>受川</t>
  </si>
  <si>
    <t>北村</t>
  </si>
  <si>
    <t>岡田　彩那</t>
  </si>
  <si>
    <t>斉藤　花凜</t>
  </si>
  <si>
    <t>斉藤</t>
  </si>
  <si>
    <t>岡田</t>
  </si>
  <si>
    <t>渡辺　悠月</t>
  </si>
  <si>
    <t>1部</t>
  </si>
  <si>
    <t>2部</t>
  </si>
  <si>
    <t>A</t>
  </si>
  <si>
    <t>C</t>
  </si>
  <si>
    <t>C</t>
  </si>
  <si>
    <t>D</t>
  </si>
  <si>
    <t>B</t>
  </si>
  <si>
    <t>D</t>
  </si>
  <si>
    <t>E</t>
  </si>
  <si>
    <t>C</t>
  </si>
  <si>
    <t>3部</t>
  </si>
  <si>
    <t>4部</t>
  </si>
  <si>
    <t>5部</t>
  </si>
  <si>
    <t>A</t>
  </si>
  <si>
    <t>岸田　大輝</t>
  </si>
  <si>
    <t>安藤　有希</t>
  </si>
  <si>
    <t>塩崎海紅弥</t>
  </si>
  <si>
    <t>塩崎雪愛香</t>
  </si>
  <si>
    <t>岸田</t>
  </si>
  <si>
    <t>塩崎</t>
  </si>
  <si>
    <t>塩崎</t>
  </si>
  <si>
    <t>加地　柚葉</t>
  </si>
  <si>
    <t>B</t>
  </si>
  <si>
    <t>C</t>
  </si>
  <si>
    <t>A</t>
  </si>
  <si>
    <t>松木　捷馬</t>
  </si>
  <si>
    <t>E</t>
  </si>
  <si>
    <t>Bブロック</t>
  </si>
  <si>
    <t>-</t>
  </si>
  <si>
    <t>-</t>
  </si>
  <si>
    <t>-</t>
  </si>
  <si>
    <t>-</t>
  </si>
  <si>
    <t>-</t>
  </si>
  <si>
    <t>濱田　蓮</t>
  </si>
  <si>
    <t>濱岡　煌</t>
  </si>
  <si>
    <t>渡辺</t>
  </si>
  <si>
    <t>13-21
15-21</t>
  </si>
  <si>
    <t>21-14
21-18</t>
  </si>
  <si>
    <t>21-08
21-10</t>
  </si>
  <si>
    <t>21-15
21-19</t>
  </si>
  <si>
    <t>14-21
11-21</t>
  </si>
  <si>
    <t>17-21
09-21</t>
  </si>
  <si>
    <t>21-04
21-09</t>
  </si>
  <si>
    <t>06-21
10-21</t>
  </si>
  <si>
    <t>13-21
18-21</t>
  </si>
  <si>
    <t>16-21
15-21</t>
  </si>
  <si>
    <t>玉井　大賀</t>
  </si>
  <si>
    <t>21-14
21-16</t>
  </si>
  <si>
    <t>19-21
11-21</t>
  </si>
  <si>
    <t>松木　絢翔</t>
  </si>
  <si>
    <t>21-09
21-12</t>
  </si>
  <si>
    <t>15-21
11-21</t>
  </si>
  <si>
    <t>21-08
21-08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</si>
</sst>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9">
    <font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6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6"/>
      <color indexed="10"/>
      <name val="Osaka"/>
      <family val="3"/>
    </font>
    <font>
      <b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7">
    <xf numFmtId="0" fontId="0" fillId="0" borderId="0" applyAlignment="0">
      <protection locked="0"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2" fillId="0" borderId="0" applyFont="0" applyAlignment="0">
      <protection locked="0"/>
    </xf>
    <xf numFmtId="0" fontId="9" fillId="0" borderId="0" applyFon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dxfs count="14"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123825</xdr:rowOff>
    </xdr:to>
    <xdr:sp>
      <xdr:nvSpPr>
        <xdr:cNvPr id="1" name="Picture 2"/>
        <xdr:cNvSpPr>
          <a:spLocks/>
        </xdr:cNvSpPr>
      </xdr:nvSpPr>
      <xdr:spPr>
        <a:xfrm>
          <a:off x="685800" y="2867025"/>
          <a:ext cx="4267200" cy="384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104775</xdr:rowOff>
    </xdr:from>
    <xdr:to>
      <xdr:col>8</xdr:col>
      <xdr:colOff>123825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09875"/>
          <a:ext cx="4267200" cy="384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2</xdr:row>
      <xdr:rowOff>95250</xdr:rowOff>
    </xdr:from>
    <xdr:to>
      <xdr:col>3</xdr:col>
      <xdr:colOff>0</xdr:colOff>
      <xdr:row>4</xdr:row>
      <xdr:rowOff>19050</xdr:rowOff>
    </xdr:to>
    <xdr:sp>
      <xdr:nvSpPr>
        <xdr:cNvPr id="3" name="Rectangle 133">
          <a:hlinkClick r:id="rId2"/>
        </xdr:cNvPr>
        <xdr:cNvSpPr>
          <a:spLocks/>
        </xdr:cNvSpPr>
      </xdr:nvSpPr>
      <xdr:spPr>
        <a:xfrm>
          <a:off x="1066800" y="419100"/>
          <a:ext cx="110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76200</xdr:colOff>
      <xdr:row>39</xdr:row>
      <xdr:rowOff>19050</xdr:rowOff>
    </xdr:from>
    <xdr:ext cx="161925" cy="571500"/>
    <xdr:sp>
      <xdr:nvSpPr>
        <xdr:cNvPr id="1" name="Text Box 1"/>
        <xdr:cNvSpPr txBox="1">
          <a:spLocks noChangeArrowheads="1"/>
        </xdr:cNvSpPr>
      </xdr:nvSpPr>
      <xdr:spPr>
        <a:xfrm>
          <a:off x="3390900" y="7048500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玉井大賀</a:t>
          </a:r>
        </a:p>
      </xdr:txBody>
    </xdr:sp>
    <xdr:clientData/>
  </xdr:oneCellAnchor>
  <xdr:oneCellAnchor>
    <xdr:from>
      <xdr:col>16</xdr:col>
      <xdr:colOff>95250</xdr:colOff>
      <xdr:row>28</xdr:row>
      <xdr:rowOff>161925</xdr:rowOff>
    </xdr:from>
    <xdr:ext cx="161925" cy="428625"/>
    <xdr:sp>
      <xdr:nvSpPr>
        <xdr:cNvPr id="2" name="Text Box 2"/>
        <xdr:cNvSpPr txBox="1">
          <a:spLocks noChangeArrowheads="1"/>
        </xdr:cNvSpPr>
      </xdr:nvSpPr>
      <xdr:spPr>
        <a:xfrm>
          <a:off x="3409950" y="5219700"/>
          <a:ext cx="161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渡部峻</a:t>
          </a:r>
        </a:p>
      </xdr:txBody>
    </xdr:sp>
    <xdr:clientData/>
  </xdr:oneCellAnchor>
  <xdr:oneCellAnchor>
    <xdr:from>
      <xdr:col>16</xdr:col>
      <xdr:colOff>76200</xdr:colOff>
      <xdr:row>15</xdr:row>
      <xdr:rowOff>19050</xdr:rowOff>
    </xdr:from>
    <xdr:ext cx="161925" cy="571500"/>
    <xdr:sp>
      <xdr:nvSpPr>
        <xdr:cNvPr id="3" name="Text Box 3"/>
        <xdr:cNvSpPr txBox="1">
          <a:spLocks noChangeArrowheads="1"/>
        </xdr:cNvSpPr>
      </xdr:nvSpPr>
      <xdr:spPr>
        <a:xfrm>
          <a:off x="3390900" y="2752725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松木絢翔</a:t>
          </a:r>
        </a:p>
      </xdr:txBody>
    </xdr:sp>
    <xdr:clientData/>
  </xdr:oneCellAnchor>
  <xdr:oneCellAnchor>
    <xdr:from>
      <xdr:col>16</xdr:col>
      <xdr:colOff>76200</xdr:colOff>
      <xdr:row>2</xdr:row>
      <xdr:rowOff>28575</xdr:rowOff>
    </xdr:from>
    <xdr:ext cx="161925" cy="571500"/>
    <xdr:sp>
      <xdr:nvSpPr>
        <xdr:cNvPr id="4" name="Text Box 4"/>
        <xdr:cNvSpPr txBox="1">
          <a:spLocks noChangeArrowheads="1"/>
        </xdr:cNvSpPr>
      </xdr:nvSpPr>
      <xdr:spPr>
        <a:xfrm>
          <a:off x="3390900" y="438150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篠原康輔</a:t>
          </a:r>
        </a:p>
      </xdr:txBody>
    </xdr:sp>
    <xdr:clientData/>
  </xdr:oneCellAnchor>
  <xdr:oneCellAnchor>
    <xdr:from>
      <xdr:col>16</xdr:col>
      <xdr:colOff>76200</xdr:colOff>
      <xdr:row>52</xdr:row>
      <xdr:rowOff>47625</xdr:rowOff>
    </xdr:from>
    <xdr:ext cx="161925" cy="571500"/>
    <xdr:sp>
      <xdr:nvSpPr>
        <xdr:cNvPr id="5" name="Text Box 5"/>
        <xdr:cNvSpPr txBox="1">
          <a:spLocks noChangeArrowheads="1"/>
        </xdr:cNvSpPr>
      </xdr:nvSpPr>
      <xdr:spPr>
        <a:xfrm>
          <a:off x="3390900" y="9391650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芝杏優里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 customHeight="1"/>
  <cols>
    <col min="2" max="2" width="10.50390625" style="0" customWidth="1"/>
    <col min="9" max="9" width="11.00390625" style="0" customWidth="1"/>
  </cols>
  <sheetData>
    <row r="6" ht="55.5">
      <c r="B6" s="1" t="s">
        <v>14</v>
      </c>
    </row>
    <row r="8" ht="55.5">
      <c r="B8" s="1" t="s">
        <v>0</v>
      </c>
    </row>
    <row r="38" spans="2:4" ht="17.25">
      <c r="B38" s="2" t="s">
        <v>1</v>
      </c>
      <c r="C38" s="2" t="s">
        <v>15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13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2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625" style="0" customWidth="1"/>
    <col min="3" max="3" width="10.625" style="0" customWidth="1"/>
    <col min="4" max="28" width="2.625" style="0" customWidth="1"/>
    <col min="29" max="29" width="3.625" style="0" customWidth="1"/>
    <col min="30" max="30" width="3.625" style="66" customWidth="1"/>
    <col min="31" max="36" width="3.625" style="67" customWidth="1"/>
  </cols>
  <sheetData>
    <row r="2" spans="2:3" ht="18" customHeight="1">
      <c r="B2" s="44" t="s">
        <v>8</v>
      </c>
      <c r="C2" s="3"/>
    </row>
    <row r="3" spans="2:36" s="8" customFormat="1" ht="15" customHeight="1">
      <c r="B3" s="32" t="s">
        <v>55</v>
      </c>
      <c r="C3" s="9"/>
      <c r="D3" s="97" t="s">
        <v>44</v>
      </c>
      <c r="E3" s="99"/>
      <c r="F3" s="99"/>
      <c r="G3" s="99"/>
      <c r="H3" s="98"/>
      <c r="I3" s="97" t="s">
        <v>45</v>
      </c>
      <c r="J3" s="99"/>
      <c r="K3" s="99"/>
      <c r="L3" s="99"/>
      <c r="M3" s="98"/>
      <c r="N3" s="97" t="s">
        <v>46</v>
      </c>
      <c r="O3" s="99"/>
      <c r="P3" s="99"/>
      <c r="Q3" s="99"/>
      <c r="R3" s="98"/>
      <c r="S3" s="10"/>
      <c r="T3" s="11" t="s">
        <v>16</v>
      </c>
      <c r="U3" s="11"/>
      <c r="V3" s="97" t="s">
        <v>17</v>
      </c>
      <c r="W3" s="98"/>
      <c r="AA3" s="12"/>
      <c r="AD3" s="68"/>
      <c r="AE3" s="69"/>
      <c r="AF3" s="69"/>
      <c r="AG3" s="69"/>
      <c r="AH3" s="69"/>
      <c r="AI3" s="69"/>
      <c r="AJ3" s="69"/>
    </row>
    <row r="4" spans="2:36" s="8" customFormat="1" ht="15" customHeight="1">
      <c r="B4" s="82" t="s">
        <v>25</v>
      </c>
      <c r="C4" s="73" t="s">
        <v>32</v>
      </c>
      <c r="D4" s="108"/>
      <c r="E4" s="109"/>
      <c r="F4" s="109"/>
      <c r="G4" s="109"/>
      <c r="H4" s="110"/>
      <c r="I4" s="13" t="str">
        <f>IF(I5="","",IF(I5&gt;M5,"○","×"))</f>
        <v>○</v>
      </c>
      <c r="J4" s="14">
        <v>21</v>
      </c>
      <c r="K4" s="15" t="s">
        <v>18</v>
      </c>
      <c r="L4" s="14">
        <v>8</v>
      </c>
      <c r="M4" s="16"/>
      <c r="N4" s="17" t="str">
        <f>IF(N5="","",IF(N5&gt;R5,"○","×"))</f>
        <v>○</v>
      </c>
      <c r="O4" s="14">
        <v>21</v>
      </c>
      <c r="P4" s="15" t="s">
        <v>18</v>
      </c>
      <c r="Q4" s="14">
        <v>3</v>
      </c>
      <c r="R4" s="16"/>
      <c r="S4" s="100">
        <f>IF(I4="","",COUNTIF(I4:R4,"○"))</f>
        <v>2</v>
      </c>
      <c r="T4" s="117" t="s">
        <v>19</v>
      </c>
      <c r="U4" s="101">
        <f>IF(I4="","",COUNTIF(I4:R4,"×"))</f>
        <v>0</v>
      </c>
      <c r="V4" s="100">
        <f>IF(AD5="","",RANK(AD5,AD4:AD12))</f>
        <v>1</v>
      </c>
      <c r="W4" s="101"/>
      <c r="X4" s="18"/>
      <c r="Y4" s="18"/>
      <c r="Z4" s="12"/>
      <c r="AA4" s="12"/>
      <c r="AD4" s="68"/>
      <c r="AE4" s="69">
        <f>IF(J4="","",IF(J4&gt;L4,1,0))</f>
        <v>1</v>
      </c>
      <c r="AF4" s="69">
        <f>IF(L4="","",IF(J4&lt;L4,1,0))</f>
        <v>0</v>
      </c>
      <c r="AG4" s="69">
        <f>IF(O4="","",IF(O4&gt;Q4,1,0))</f>
        <v>1</v>
      </c>
      <c r="AH4" s="69">
        <f>IF(Q4="","",IF(O4&lt;Q4,1,0))</f>
        <v>0</v>
      </c>
      <c r="AI4" s="69"/>
      <c r="AJ4" s="69"/>
    </row>
    <row r="5" spans="2:36" s="8" customFormat="1" ht="15" customHeight="1">
      <c r="B5" s="83"/>
      <c r="C5" s="74"/>
      <c r="D5" s="111"/>
      <c r="E5" s="112"/>
      <c r="F5" s="112"/>
      <c r="G5" s="112"/>
      <c r="H5" s="113"/>
      <c r="I5" s="76">
        <f>IF(J4="","",SUM(AE4:AE6))</f>
        <v>2</v>
      </c>
      <c r="J5" s="18">
        <v>21</v>
      </c>
      <c r="K5" s="15" t="s">
        <v>18</v>
      </c>
      <c r="L5" s="18">
        <v>9</v>
      </c>
      <c r="M5" s="106">
        <f>IF(L4="","",SUM(AF4:AF6))</f>
        <v>0</v>
      </c>
      <c r="N5" s="76">
        <f>IF(O4="","",SUM(AG4:AG6))</f>
        <v>2</v>
      </c>
      <c r="O5" s="19">
        <v>21</v>
      </c>
      <c r="P5" s="15" t="s">
        <v>18</v>
      </c>
      <c r="Q5" s="19">
        <v>1</v>
      </c>
      <c r="R5" s="106">
        <f>IF(Q4="","",SUM(AH4:AH6))</f>
        <v>0</v>
      </c>
      <c r="S5" s="102"/>
      <c r="T5" s="118"/>
      <c r="U5" s="103"/>
      <c r="V5" s="102"/>
      <c r="W5" s="103"/>
      <c r="X5" s="18"/>
      <c r="Y5" s="18"/>
      <c r="Z5" s="12"/>
      <c r="AA5" s="12"/>
      <c r="AD5" s="68">
        <f>IF(S4="","",S4*1000+(I5+N5)*100+((I5+N5)-(M5+R5))*10+((SUM(J4:J6)+SUM(O4:O6))-(SUM(L4:L6)+SUM(Q4:Q6))))</f>
        <v>2503</v>
      </c>
      <c r="AE5" s="69">
        <f>IF(J5="","",IF(J5&gt;L5,1,0))</f>
        <v>1</v>
      </c>
      <c r="AF5" s="69">
        <f>IF(L5="","",IF(J5&lt;L5,1,0))</f>
        <v>0</v>
      </c>
      <c r="AG5" s="69">
        <f>IF(O5="","",IF(O5&gt;Q5,1,0))</f>
        <v>1</v>
      </c>
      <c r="AH5" s="69">
        <f>IF(Q5="","",IF(O5&lt;Q5,1,0))</f>
        <v>0</v>
      </c>
      <c r="AI5" s="69"/>
      <c r="AJ5" s="69"/>
    </row>
    <row r="6" spans="2:36" s="8" customFormat="1" ht="15" customHeight="1">
      <c r="B6" s="84"/>
      <c r="C6" s="75"/>
      <c r="D6" s="114"/>
      <c r="E6" s="115"/>
      <c r="F6" s="115"/>
      <c r="G6" s="115"/>
      <c r="H6" s="116"/>
      <c r="I6" s="77"/>
      <c r="J6" s="20"/>
      <c r="K6" s="15" t="s">
        <v>18</v>
      </c>
      <c r="L6" s="20"/>
      <c r="M6" s="107"/>
      <c r="N6" s="77"/>
      <c r="O6" s="21"/>
      <c r="P6" s="15" t="s">
        <v>18</v>
      </c>
      <c r="Q6" s="21"/>
      <c r="R6" s="107"/>
      <c r="S6" s="104"/>
      <c r="T6" s="119"/>
      <c r="U6" s="105"/>
      <c r="V6" s="104"/>
      <c r="W6" s="105"/>
      <c r="X6" s="18"/>
      <c r="Y6" s="18"/>
      <c r="Z6" s="22"/>
      <c r="AA6" s="22"/>
      <c r="AD6" s="68"/>
      <c r="AE6" s="69">
        <f>IF(J6="","",IF(J6&gt;L6,1,0))</f>
      </c>
      <c r="AF6" s="69">
        <f>IF(L6="","",IF(J6&lt;L6,1,0))</f>
      </c>
      <c r="AG6" s="69">
        <f>IF(O6="","",IF(O6&gt;Q6,1,0))</f>
      </c>
      <c r="AH6" s="69">
        <f>IF(Q6="","",IF(O6&lt;Q6,1,0))</f>
      </c>
      <c r="AI6" s="69"/>
      <c r="AJ6" s="69"/>
    </row>
    <row r="7" spans="2:36" s="8" customFormat="1" ht="15" customHeight="1">
      <c r="B7" s="82" t="s">
        <v>26</v>
      </c>
      <c r="C7" s="73" t="s">
        <v>33</v>
      </c>
      <c r="D7" s="13" t="str">
        <f>IF(E7="","",IF(D8&gt;H8,"○","×"))</f>
        <v>×</v>
      </c>
      <c r="E7" s="14">
        <f>IF(L4="","",L4)</f>
        <v>8</v>
      </c>
      <c r="F7" s="23" t="s">
        <v>18</v>
      </c>
      <c r="G7" s="14">
        <f>IF(J4="","",J4)</f>
        <v>21</v>
      </c>
      <c r="H7" s="24"/>
      <c r="I7" s="108"/>
      <c r="J7" s="109"/>
      <c r="K7" s="109"/>
      <c r="L7" s="109"/>
      <c r="M7" s="110"/>
      <c r="N7" s="13" t="str">
        <f>IF(O7="","",IF(N8&gt;R8,"○","×"))</f>
        <v>○</v>
      </c>
      <c r="O7" s="14">
        <v>21</v>
      </c>
      <c r="P7" s="23" t="s">
        <v>18</v>
      </c>
      <c r="Q7" s="14">
        <v>8</v>
      </c>
      <c r="R7" s="25"/>
      <c r="S7" s="100">
        <f>IF(D7="","",COUNTIF(D7:R9,"○"))</f>
        <v>1</v>
      </c>
      <c r="T7" s="117" t="s">
        <v>19</v>
      </c>
      <c r="U7" s="101">
        <f>IF(D7="","",COUNTIF(D7:R9,"×"))</f>
        <v>1</v>
      </c>
      <c r="V7" s="100">
        <f>IF(AD8="","",RANK(AD8,AD4:AD12))</f>
        <v>2</v>
      </c>
      <c r="W7" s="101"/>
      <c r="X7" s="18"/>
      <c r="Y7" s="18"/>
      <c r="Z7" s="22"/>
      <c r="AA7" s="22"/>
      <c r="AD7" s="68"/>
      <c r="AE7" s="69">
        <f>IF(O7="","",IF(O7&gt;Q7,1,0))</f>
        <v>1</v>
      </c>
      <c r="AF7" s="69">
        <f>IF(Q7="","",IF(O7&lt;Q7,1,0))</f>
        <v>0</v>
      </c>
      <c r="AG7" s="69"/>
      <c r="AH7" s="69"/>
      <c r="AI7" s="69"/>
      <c r="AJ7" s="69"/>
    </row>
    <row r="8" spans="2:36" s="8" customFormat="1" ht="15" customHeight="1">
      <c r="B8" s="83"/>
      <c r="C8" s="74"/>
      <c r="D8" s="76">
        <f>M5</f>
        <v>0</v>
      </c>
      <c r="E8" s="18">
        <f>IF(L5="","",L5)</f>
        <v>9</v>
      </c>
      <c r="F8" s="15" t="s">
        <v>18</v>
      </c>
      <c r="G8" s="18">
        <f>IF(J5="","",J5)</f>
        <v>21</v>
      </c>
      <c r="H8" s="106">
        <f>I5</f>
        <v>2</v>
      </c>
      <c r="I8" s="111"/>
      <c r="J8" s="112"/>
      <c r="K8" s="112"/>
      <c r="L8" s="112"/>
      <c r="M8" s="113"/>
      <c r="N8" s="76">
        <f>IF(O7="","",SUM(AE7:AE9))</f>
        <v>2</v>
      </c>
      <c r="O8" s="18">
        <v>21</v>
      </c>
      <c r="P8" s="15" t="s">
        <v>18</v>
      </c>
      <c r="Q8" s="18">
        <v>6</v>
      </c>
      <c r="R8" s="106">
        <f>IF(Q7="","",SUM(AF7:AF9))</f>
        <v>0</v>
      </c>
      <c r="S8" s="102"/>
      <c r="T8" s="118"/>
      <c r="U8" s="103"/>
      <c r="V8" s="102"/>
      <c r="W8" s="103"/>
      <c r="X8" s="18"/>
      <c r="Y8" s="18"/>
      <c r="Z8" s="22"/>
      <c r="AA8" s="22"/>
      <c r="AD8" s="68">
        <f>IF(S7="","",S7*1000+(D8+N8)*100+((D8+N8)-(H8+R8))*10+((SUM(E7:E9)+SUM(O7:O9))-(SUM(G7:G9)+SUM(Q7:Q9))))</f>
        <v>1203</v>
      </c>
      <c r="AE8" s="69">
        <f>IF(O8="","",IF(O8&gt;Q8,1,0))</f>
        <v>1</v>
      </c>
      <c r="AF8" s="69">
        <f>IF(Q8="","",IF(O8&lt;Q8,1,0))</f>
        <v>0</v>
      </c>
      <c r="AG8" s="69"/>
      <c r="AH8" s="69"/>
      <c r="AI8" s="69"/>
      <c r="AJ8" s="69"/>
    </row>
    <row r="9" spans="2:36" s="8" customFormat="1" ht="15" customHeight="1">
      <c r="B9" s="84"/>
      <c r="C9" s="75"/>
      <c r="D9" s="77"/>
      <c r="E9" s="20">
        <f>IF(L6="","",L6)</f>
      </c>
      <c r="F9" s="26" t="s">
        <v>18</v>
      </c>
      <c r="G9" s="20">
        <f>IF(J6="","",J6)</f>
      </c>
      <c r="H9" s="107"/>
      <c r="I9" s="114"/>
      <c r="J9" s="115"/>
      <c r="K9" s="115"/>
      <c r="L9" s="115"/>
      <c r="M9" s="116"/>
      <c r="N9" s="77"/>
      <c r="O9" s="20"/>
      <c r="P9" s="15" t="s">
        <v>18</v>
      </c>
      <c r="Q9" s="20"/>
      <c r="R9" s="107"/>
      <c r="S9" s="104"/>
      <c r="T9" s="119"/>
      <c r="U9" s="105"/>
      <c r="V9" s="104"/>
      <c r="W9" s="105"/>
      <c r="X9" s="18"/>
      <c r="Y9" s="18"/>
      <c r="Z9" s="22"/>
      <c r="AA9" s="22"/>
      <c r="AD9" s="68"/>
      <c r="AE9" s="69">
        <f>IF(O9="","",IF(O9&gt;Q9,1,0))</f>
      </c>
      <c r="AF9" s="69">
        <f>IF(Q9="","",IF(O9&lt;Q9,1,0))</f>
      </c>
      <c r="AG9" s="69"/>
      <c r="AH9" s="69"/>
      <c r="AI9" s="69"/>
      <c r="AJ9" s="69"/>
    </row>
    <row r="10" spans="2:36" s="8" customFormat="1" ht="15" customHeight="1">
      <c r="B10" s="83" t="s">
        <v>28</v>
      </c>
      <c r="C10" s="73" t="s">
        <v>34</v>
      </c>
      <c r="D10" s="13" t="str">
        <f>IF(E10="","",IF(D11&gt;H11,"○","×"))</f>
        <v>×</v>
      </c>
      <c r="E10" s="14">
        <f>IF(Q4="","",Q4)</f>
        <v>3</v>
      </c>
      <c r="F10" s="23" t="s">
        <v>18</v>
      </c>
      <c r="G10" s="14">
        <f>IF(O4="","",O4)</f>
        <v>21</v>
      </c>
      <c r="H10" s="25"/>
      <c r="I10" s="13" t="str">
        <f>IF(J10="","",IF(I11&gt;M11,"○","×"))</f>
        <v>×</v>
      </c>
      <c r="J10" s="14">
        <f>IF(Q7="","",Q7)</f>
        <v>8</v>
      </c>
      <c r="K10" s="15" t="s">
        <v>18</v>
      </c>
      <c r="L10" s="14">
        <f>IF(O7="","",O7)</f>
        <v>21</v>
      </c>
      <c r="M10" s="25"/>
      <c r="N10" s="108"/>
      <c r="O10" s="109"/>
      <c r="P10" s="109"/>
      <c r="Q10" s="109"/>
      <c r="R10" s="110"/>
      <c r="S10" s="100">
        <f>IF(D10="","",COUNTIF(D10:M10,"○"))</f>
        <v>0</v>
      </c>
      <c r="T10" s="117" t="s">
        <v>19</v>
      </c>
      <c r="U10" s="101">
        <f>IF(D10="","",COUNTIF(D10:M10,"×"))</f>
        <v>2</v>
      </c>
      <c r="V10" s="100">
        <f>IF(AD11="","",RANK(AD11,AD4:AD12))</f>
        <v>3</v>
      </c>
      <c r="W10" s="101"/>
      <c r="X10" s="18"/>
      <c r="Y10" s="18"/>
      <c r="Z10" s="22"/>
      <c r="AA10" s="22"/>
      <c r="AD10" s="68"/>
      <c r="AE10" s="69"/>
      <c r="AF10" s="69"/>
      <c r="AG10" s="69"/>
      <c r="AH10" s="69"/>
      <c r="AI10" s="69"/>
      <c r="AJ10" s="69"/>
    </row>
    <row r="11" spans="2:36" s="8" customFormat="1" ht="15" customHeight="1">
      <c r="B11" s="83"/>
      <c r="C11" s="74"/>
      <c r="D11" s="76">
        <f>R5</f>
        <v>0</v>
      </c>
      <c r="E11" s="18">
        <f>IF(Q5="","",Q5)</f>
        <v>1</v>
      </c>
      <c r="F11" s="15" t="s">
        <v>18</v>
      </c>
      <c r="G11" s="18">
        <f>IF(O5="","",O5)</f>
        <v>21</v>
      </c>
      <c r="H11" s="106">
        <f>N5</f>
        <v>2</v>
      </c>
      <c r="I11" s="76">
        <f>R8</f>
        <v>0</v>
      </c>
      <c r="J11" s="18">
        <f>IF(Q8="","",Q8)</f>
        <v>6</v>
      </c>
      <c r="K11" s="15" t="s">
        <v>18</v>
      </c>
      <c r="L11" s="19">
        <f>IF(O8="","",O8)</f>
        <v>21</v>
      </c>
      <c r="M11" s="106">
        <f>N8</f>
        <v>2</v>
      </c>
      <c r="N11" s="111"/>
      <c r="O11" s="112"/>
      <c r="P11" s="112"/>
      <c r="Q11" s="112"/>
      <c r="R11" s="113"/>
      <c r="S11" s="102"/>
      <c r="T11" s="118"/>
      <c r="U11" s="103"/>
      <c r="V11" s="102"/>
      <c r="W11" s="103"/>
      <c r="X11" s="18"/>
      <c r="Y11" s="18"/>
      <c r="Z11" s="22"/>
      <c r="AA11" s="22"/>
      <c r="AD11" s="68">
        <f>IF(S10="","",S10*1000+(D11+I11)*100+((D11+I11)-(H11+M11))*10+((SUM(E10:E12)+SUM(J10:J12))-(SUM(G10:G12)+SUM(L10:L12))))</f>
        <v>-106</v>
      </c>
      <c r="AE11" s="69"/>
      <c r="AF11" s="69"/>
      <c r="AG11" s="69"/>
      <c r="AH11" s="69"/>
      <c r="AI11" s="69"/>
      <c r="AJ11" s="69"/>
    </row>
    <row r="12" spans="2:36" s="8" customFormat="1" ht="15" customHeight="1">
      <c r="B12" s="84"/>
      <c r="C12" s="75"/>
      <c r="D12" s="77"/>
      <c r="E12" s="20">
        <f>IF(Q6="","",Q6)</f>
      </c>
      <c r="F12" s="26" t="s">
        <v>18</v>
      </c>
      <c r="G12" s="20">
        <f>IF(O6="","",O6)</f>
      </c>
      <c r="H12" s="107"/>
      <c r="I12" s="77"/>
      <c r="J12" s="20">
        <f>IF(Q9="","",Q9)</f>
      </c>
      <c r="K12" s="15" t="s">
        <v>18</v>
      </c>
      <c r="L12" s="21">
        <f>IF(O9="","",O9)</f>
      </c>
      <c r="M12" s="107"/>
      <c r="N12" s="114"/>
      <c r="O12" s="115"/>
      <c r="P12" s="115"/>
      <c r="Q12" s="115"/>
      <c r="R12" s="116"/>
      <c r="S12" s="104"/>
      <c r="T12" s="119"/>
      <c r="U12" s="105"/>
      <c r="V12" s="104"/>
      <c r="W12" s="105"/>
      <c r="X12" s="18"/>
      <c r="Y12" s="18"/>
      <c r="Z12" s="22"/>
      <c r="AA12" s="22"/>
      <c r="AD12" s="68"/>
      <c r="AE12" s="69"/>
      <c r="AF12" s="69"/>
      <c r="AG12" s="69"/>
      <c r="AH12" s="69"/>
      <c r="AI12" s="69"/>
      <c r="AJ12" s="69"/>
    </row>
    <row r="13" spans="2:36" s="27" customFormat="1" ht="15" customHeight="1">
      <c r="B13" s="28"/>
      <c r="C13" s="28"/>
      <c r="E13" s="29"/>
      <c r="F13" s="29"/>
      <c r="G13" s="29"/>
      <c r="J13" s="29"/>
      <c r="K13" s="29"/>
      <c r="L13" s="29"/>
      <c r="O13" s="29"/>
      <c r="P13" s="29"/>
      <c r="Q13" s="29"/>
      <c r="R13" s="29"/>
      <c r="AD13" s="68"/>
      <c r="AE13" s="69"/>
      <c r="AF13" s="69"/>
      <c r="AG13" s="69"/>
      <c r="AH13" s="69"/>
      <c r="AI13" s="69"/>
      <c r="AJ13" s="69"/>
    </row>
    <row r="14" spans="2:36" s="8" customFormat="1" ht="15" customHeight="1">
      <c r="B14" s="32" t="s">
        <v>56</v>
      </c>
      <c r="C14" s="9"/>
      <c r="D14" s="97" t="s">
        <v>47</v>
      </c>
      <c r="E14" s="99"/>
      <c r="F14" s="99"/>
      <c r="G14" s="99"/>
      <c r="H14" s="98"/>
      <c r="I14" s="97" t="s">
        <v>48</v>
      </c>
      <c r="J14" s="99"/>
      <c r="K14" s="99"/>
      <c r="L14" s="99"/>
      <c r="M14" s="98"/>
      <c r="N14" s="97" t="s">
        <v>49</v>
      </c>
      <c r="O14" s="99"/>
      <c r="P14" s="99"/>
      <c r="Q14" s="99"/>
      <c r="R14" s="98"/>
      <c r="S14" s="10"/>
      <c r="T14" s="11" t="s">
        <v>16</v>
      </c>
      <c r="U14" s="11"/>
      <c r="V14" s="97" t="s">
        <v>17</v>
      </c>
      <c r="W14" s="98"/>
      <c r="AA14" s="12"/>
      <c r="AD14" s="68"/>
      <c r="AE14" s="69"/>
      <c r="AF14" s="69"/>
      <c r="AG14" s="69"/>
      <c r="AH14" s="69"/>
      <c r="AI14" s="69"/>
      <c r="AJ14" s="69"/>
    </row>
    <row r="15" spans="2:36" s="8" customFormat="1" ht="15" customHeight="1">
      <c r="B15" s="82" t="s">
        <v>25</v>
      </c>
      <c r="C15" s="73" t="s">
        <v>35</v>
      </c>
      <c r="D15" s="108"/>
      <c r="E15" s="109"/>
      <c r="F15" s="109"/>
      <c r="G15" s="109"/>
      <c r="H15" s="110"/>
      <c r="I15" s="13" t="str">
        <f>IF(I16="","",IF(I16&gt;M16,"○","×"))</f>
        <v>○</v>
      </c>
      <c r="J15" s="14">
        <v>21</v>
      </c>
      <c r="K15" s="15" t="s">
        <v>18</v>
      </c>
      <c r="L15" s="14">
        <v>13</v>
      </c>
      <c r="M15" s="16"/>
      <c r="N15" s="17" t="str">
        <f>IF(N16="","",IF(N16&gt;R16,"○","×"))</f>
        <v>○</v>
      </c>
      <c r="O15" s="14">
        <v>21</v>
      </c>
      <c r="P15" s="15" t="s">
        <v>18</v>
      </c>
      <c r="Q15" s="14">
        <v>11</v>
      </c>
      <c r="R15" s="16"/>
      <c r="S15" s="100">
        <f>IF(I15="","",COUNTIF(I15:R15,"○"))</f>
        <v>2</v>
      </c>
      <c r="T15" s="117" t="s">
        <v>19</v>
      </c>
      <c r="U15" s="101">
        <f>IF(I15="","",COUNTIF(I15:R15,"×"))</f>
        <v>0</v>
      </c>
      <c r="V15" s="100">
        <f>IF(AD16="","",RANK(AD16,AD15:AD23))</f>
        <v>1</v>
      </c>
      <c r="W15" s="101"/>
      <c r="X15" s="18"/>
      <c r="Y15" s="18"/>
      <c r="Z15" s="12"/>
      <c r="AA15" s="12"/>
      <c r="AD15" s="68"/>
      <c r="AE15" s="69">
        <f>IF(J15="","",IF(J15&gt;L15,1,0))</f>
        <v>1</v>
      </c>
      <c r="AF15" s="69">
        <f>IF(L15="","",IF(J15&lt;L15,1,0))</f>
        <v>0</v>
      </c>
      <c r="AG15" s="69">
        <f>IF(O15="","",IF(O15&gt;Q15,1,0))</f>
        <v>1</v>
      </c>
      <c r="AH15" s="69">
        <f>IF(Q15="","",IF(O15&lt;Q15,1,0))</f>
        <v>0</v>
      </c>
      <c r="AI15" s="69"/>
      <c r="AJ15" s="69"/>
    </row>
    <row r="16" spans="2:36" s="8" customFormat="1" ht="15" customHeight="1">
      <c r="B16" s="83"/>
      <c r="C16" s="74"/>
      <c r="D16" s="111"/>
      <c r="E16" s="112"/>
      <c r="F16" s="112"/>
      <c r="G16" s="112"/>
      <c r="H16" s="113"/>
      <c r="I16" s="76">
        <f>IF(J15="","",SUM(AE15:AE17))</f>
        <v>2</v>
      </c>
      <c r="J16" s="18">
        <v>21</v>
      </c>
      <c r="K16" s="15" t="s">
        <v>18</v>
      </c>
      <c r="L16" s="18">
        <v>18</v>
      </c>
      <c r="M16" s="106">
        <f>IF(L15="","",SUM(AF15:AF17))</f>
        <v>0</v>
      </c>
      <c r="N16" s="76">
        <f>IF(O15="","",SUM(AG15:AG17))</f>
        <v>2</v>
      </c>
      <c r="O16" s="19">
        <v>21</v>
      </c>
      <c r="P16" s="15" t="s">
        <v>18</v>
      </c>
      <c r="Q16" s="19">
        <v>14</v>
      </c>
      <c r="R16" s="106">
        <f>IF(Q15="","",SUM(AH15:AH17))</f>
        <v>0</v>
      </c>
      <c r="S16" s="102"/>
      <c r="T16" s="118"/>
      <c r="U16" s="103"/>
      <c r="V16" s="102"/>
      <c r="W16" s="103"/>
      <c r="X16" s="18"/>
      <c r="Y16" s="18"/>
      <c r="Z16" s="12"/>
      <c r="AA16" s="12"/>
      <c r="AD16" s="68">
        <f>IF(S15="","",S15*1000+(I16+N16)*100+((I16+N16)-(M16+R16))*10+((SUM(J15:J17)+SUM(O15:O17))-(SUM(L15:L17)+SUM(Q15:Q17))))</f>
        <v>2468</v>
      </c>
      <c r="AE16" s="69">
        <f>IF(J16="","",IF(J16&gt;L16,1,0))</f>
        <v>1</v>
      </c>
      <c r="AF16" s="69">
        <f>IF(L16="","",IF(J16&lt;L16,1,0))</f>
        <v>0</v>
      </c>
      <c r="AG16" s="69">
        <f>IF(O16="","",IF(O16&gt;Q16,1,0))</f>
        <v>1</v>
      </c>
      <c r="AH16" s="69">
        <f>IF(Q16="","",IF(O16&lt;Q16,1,0))</f>
        <v>0</v>
      </c>
      <c r="AI16" s="69"/>
      <c r="AJ16" s="69"/>
    </row>
    <row r="17" spans="2:36" s="8" customFormat="1" ht="15" customHeight="1">
      <c r="B17" s="84"/>
      <c r="C17" s="75"/>
      <c r="D17" s="114"/>
      <c r="E17" s="115"/>
      <c r="F17" s="115"/>
      <c r="G17" s="115"/>
      <c r="H17" s="116"/>
      <c r="I17" s="77"/>
      <c r="J17" s="20"/>
      <c r="K17" s="15" t="s">
        <v>18</v>
      </c>
      <c r="L17" s="20"/>
      <c r="M17" s="107"/>
      <c r="N17" s="77"/>
      <c r="O17" s="21"/>
      <c r="P17" s="15" t="s">
        <v>18</v>
      </c>
      <c r="Q17" s="21"/>
      <c r="R17" s="107"/>
      <c r="S17" s="104"/>
      <c r="T17" s="119"/>
      <c r="U17" s="105"/>
      <c r="V17" s="104"/>
      <c r="W17" s="105"/>
      <c r="X17" s="18"/>
      <c r="Y17" s="18"/>
      <c r="Z17" s="22"/>
      <c r="AA17" s="22"/>
      <c r="AD17" s="68"/>
      <c r="AE17" s="69">
        <f>IF(J17="","",IF(J17&gt;L17,1,0))</f>
      </c>
      <c r="AF17" s="69">
        <f>IF(L17="","",IF(J17&lt;L17,1,0))</f>
      </c>
      <c r="AG17" s="69">
        <f>IF(O17="","",IF(O17&gt;Q17,1,0))</f>
      </c>
      <c r="AH17" s="69">
        <f>IF(Q17="","",IF(O17&lt;Q17,1,0))</f>
      </c>
      <c r="AI17" s="69"/>
      <c r="AJ17" s="69"/>
    </row>
    <row r="18" spans="2:36" s="8" customFormat="1" ht="15" customHeight="1">
      <c r="B18" s="82" t="s">
        <v>30</v>
      </c>
      <c r="C18" s="73" t="s">
        <v>36</v>
      </c>
      <c r="D18" s="13" t="str">
        <f>IF(E18="","",IF(D19&gt;H19,"○","×"))</f>
        <v>×</v>
      </c>
      <c r="E18" s="14">
        <f>IF(L15="","",L15)</f>
        <v>13</v>
      </c>
      <c r="F18" s="23" t="s">
        <v>18</v>
      </c>
      <c r="G18" s="14">
        <f>IF(J15="","",J15)</f>
        <v>21</v>
      </c>
      <c r="H18" s="24"/>
      <c r="I18" s="108"/>
      <c r="J18" s="109"/>
      <c r="K18" s="109"/>
      <c r="L18" s="109"/>
      <c r="M18" s="110"/>
      <c r="N18" s="13" t="str">
        <f>IF(O18="","",IF(N19&gt;R19,"○","×"))</f>
        <v>×</v>
      </c>
      <c r="O18" s="14">
        <v>8</v>
      </c>
      <c r="P18" s="23" t="s">
        <v>18</v>
      </c>
      <c r="Q18" s="14">
        <v>21</v>
      </c>
      <c r="R18" s="25"/>
      <c r="S18" s="100">
        <f>IF(D18="","",COUNTIF(D18:R20,"○"))</f>
        <v>0</v>
      </c>
      <c r="T18" s="117" t="s">
        <v>19</v>
      </c>
      <c r="U18" s="101">
        <f>IF(D18="","",COUNTIF(D18:R20,"×"))</f>
        <v>2</v>
      </c>
      <c r="V18" s="100">
        <f>IF(AD19="","",RANK(AD19,AD15:AD23))</f>
        <v>3</v>
      </c>
      <c r="W18" s="101"/>
      <c r="X18" s="18"/>
      <c r="Y18" s="18"/>
      <c r="Z18" s="22"/>
      <c r="AA18" s="22"/>
      <c r="AD18" s="68"/>
      <c r="AE18" s="69">
        <f>IF(O18="","",IF(O18&gt;Q18,1,0))</f>
        <v>0</v>
      </c>
      <c r="AF18" s="69">
        <f>IF(Q18="","",IF(O18&lt;Q18,1,0))</f>
        <v>1</v>
      </c>
      <c r="AG18" s="69"/>
      <c r="AH18" s="69"/>
      <c r="AI18" s="69"/>
      <c r="AJ18" s="69"/>
    </row>
    <row r="19" spans="2:36" s="8" customFormat="1" ht="15" customHeight="1">
      <c r="B19" s="83"/>
      <c r="C19" s="74"/>
      <c r="D19" s="76">
        <f>M16</f>
        <v>0</v>
      </c>
      <c r="E19" s="18">
        <f>IF(L16="","",L16)</f>
        <v>18</v>
      </c>
      <c r="F19" s="15" t="s">
        <v>18</v>
      </c>
      <c r="G19" s="18">
        <f>IF(J16="","",J16)</f>
        <v>21</v>
      </c>
      <c r="H19" s="106">
        <f>I16</f>
        <v>2</v>
      </c>
      <c r="I19" s="111"/>
      <c r="J19" s="112"/>
      <c r="K19" s="112"/>
      <c r="L19" s="112"/>
      <c r="M19" s="113"/>
      <c r="N19" s="76">
        <f>IF(O18="","",SUM(AE18:AE20))</f>
        <v>1</v>
      </c>
      <c r="O19" s="18">
        <v>21</v>
      </c>
      <c r="P19" s="15" t="s">
        <v>18</v>
      </c>
      <c r="Q19" s="18">
        <v>12</v>
      </c>
      <c r="R19" s="106">
        <f>IF(Q18="","",SUM(AF18:AF20))</f>
        <v>2</v>
      </c>
      <c r="S19" s="102"/>
      <c r="T19" s="118"/>
      <c r="U19" s="103"/>
      <c r="V19" s="102"/>
      <c r="W19" s="103"/>
      <c r="X19" s="18"/>
      <c r="Y19" s="18"/>
      <c r="Z19" s="22"/>
      <c r="AA19" s="22"/>
      <c r="AD19" s="68">
        <f>IF(S18="","",S18*1000+(D19+N19)*100+((D19+N19)-(H19+R19))*10+((SUM(E18:E20)+SUM(O18:O20))-(SUM(G18:G20)+SUM(Q18:Q20))))</f>
        <v>53</v>
      </c>
      <c r="AE19" s="69">
        <f>IF(O19="","",IF(O19&gt;Q19,1,0))</f>
        <v>1</v>
      </c>
      <c r="AF19" s="69">
        <f>IF(Q19="","",IF(O19&lt;Q19,1,0))</f>
        <v>0</v>
      </c>
      <c r="AG19" s="69"/>
      <c r="AH19" s="69"/>
      <c r="AI19" s="69"/>
      <c r="AJ19" s="69"/>
    </row>
    <row r="20" spans="2:36" s="8" customFormat="1" ht="15" customHeight="1">
      <c r="B20" s="84"/>
      <c r="C20" s="75"/>
      <c r="D20" s="77"/>
      <c r="E20" s="20">
        <f>IF(L17="","",L17)</f>
      </c>
      <c r="F20" s="26" t="s">
        <v>18</v>
      </c>
      <c r="G20" s="20">
        <f>IF(J17="","",J17)</f>
      </c>
      <c r="H20" s="107"/>
      <c r="I20" s="114"/>
      <c r="J20" s="115"/>
      <c r="K20" s="115"/>
      <c r="L20" s="115"/>
      <c r="M20" s="116"/>
      <c r="N20" s="77"/>
      <c r="O20" s="20">
        <v>19</v>
      </c>
      <c r="P20" s="15" t="s">
        <v>18</v>
      </c>
      <c r="Q20" s="20">
        <v>21</v>
      </c>
      <c r="R20" s="107"/>
      <c r="S20" s="104"/>
      <c r="T20" s="119"/>
      <c r="U20" s="105"/>
      <c r="V20" s="104"/>
      <c r="W20" s="105"/>
      <c r="X20" s="18"/>
      <c r="Y20" s="18"/>
      <c r="Z20" s="22"/>
      <c r="AA20" s="22"/>
      <c r="AD20" s="68"/>
      <c r="AE20" s="69">
        <f>IF(O20="","",IF(O20&gt;Q20,1,0))</f>
        <v>0</v>
      </c>
      <c r="AF20" s="69">
        <f>IF(Q20="","",IF(O20&lt;Q20,1,0))</f>
        <v>1</v>
      </c>
      <c r="AG20" s="69"/>
      <c r="AH20" s="69"/>
      <c r="AI20" s="69"/>
      <c r="AJ20" s="69"/>
    </row>
    <row r="21" spans="2:36" s="8" customFormat="1" ht="15" customHeight="1">
      <c r="B21" s="83" t="s">
        <v>26</v>
      </c>
      <c r="C21" s="73" t="s">
        <v>37</v>
      </c>
      <c r="D21" s="13" t="str">
        <f>IF(E21="","",IF(D22&gt;H22,"○","×"))</f>
        <v>×</v>
      </c>
      <c r="E21" s="14">
        <f>IF(Q15="","",Q15)</f>
        <v>11</v>
      </c>
      <c r="F21" s="23" t="s">
        <v>18</v>
      </c>
      <c r="G21" s="14">
        <f>IF(O15="","",O15)</f>
        <v>21</v>
      </c>
      <c r="H21" s="25"/>
      <c r="I21" s="13" t="str">
        <f>IF(J21="","",IF(I22&gt;M22,"○","×"))</f>
        <v>○</v>
      </c>
      <c r="J21" s="14">
        <f>IF(Q18="","",Q18)</f>
        <v>21</v>
      </c>
      <c r="K21" s="15" t="s">
        <v>18</v>
      </c>
      <c r="L21" s="14">
        <f>IF(O18="","",O18)</f>
        <v>8</v>
      </c>
      <c r="M21" s="25"/>
      <c r="N21" s="108"/>
      <c r="O21" s="109"/>
      <c r="P21" s="109"/>
      <c r="Q21" s="109"/>
      <c r="R21" s="110"/>
      <c r="S21" s="100">
        <f>IF(D21="","",COUNTIF(D21:M21,"○"))</f>
        <v>1</v>
      </c>
      <c r="T21" s="117" t="s">
        <v>19</v>
      </c>
      <c r="U21" s="101">
        <f>IF(D21="","",COUNTIF(D21:M21,"×"))</f>
        <v>1</v>
      </c>
      <c r="V21" s="100">
        <f>IF(AD22="","",RANK(AD22,AD15:AD23))</f>
        <v>2</v>
      </c>
      <c r="W21" s="101"/>
      <c r="X21" s="18"/>
      <c r="Y21" s="18"/>
      <c r="Z21" s="22"/>
      <c r="AA21" s="22"/>
      <c r="AD21" s="68"/>
      <c r="AE21" s="69"/>
      <c r="AF21" s="69"/>
      <c r="AG21" s="69"/>
      <c r="AH21" s="69"/>
      <c r="AI21" s="69"/>
      <c r="AJ21" s="69"/>
    </row>
    <row r="22" spans="2:36" s="8" customFormat="1" ht="15" customHeight="1">
      <c r="B22" s="83"/>
      <c r="C22" s="74"/>
      <c r="D22" s="76">
        <f>R16</f>
        <v>0</v>
      </c>
      <c r="E22" s="18">
        <f>IF(Q16="","",Q16)</f>
        <v>14</v>
      </c>
      <c r="F22" s="15" t="s">
        <v>18</v>
      </c>
      <c r="G22" s="18">
        <f>IF(O16="","",O16)</f>
        <v>21</v>
      </c>
      <c r="H22" s="106">
        <f>N16</f>
        <v>2</v>
      </c>
      <c r="I22" s="76">
        <f>R19</f>
        <v>2</v>
      </c>
      <c r="J22" s="18">
        <f>IF(Q19="","",Q19)</f>
        <v>12</v>
      </c>
      <c r="K22" s="15" t="s">
        <v>18</v>
      </c>
      <c r="L22" s="19">
        <f>IF(O19="","",O19)</f>
        <v>21</v>
      </c>
      <c r="M22" s="106">
        <f>N19</f>
        <v>1</v>
      </c>
      <c r="N22" s="111"/>
      <c r="O22" s="112"/>
      <c r="P22" s="112"/>
      <c r="Q22" s="112"/>
      <c r="R22" s="113"/>
      <c r="S22" s="102"/>
      <c r="T22" s="118"/>
      <c r="U22" s="103"/>
      <c r="V22" s="102"/>
      <c r="W22" s="103"/>
      <c r="X22" s="18"/>
      <c r="Y22" s="18"/>
      <c r="Z22" s="22"/>
      <c r="AA22" s="22"/>
      <c r="AD22" s="68">
        <f>IF(S21="","",S21*1000+(D22+I22)*100+((D22+I22)-(H22+M22))*10+((SUM(E21:E23)+SUM(J21:J23))-(SUM(G21:G23)+SUM(L21:L23))))</f>
        <v>1179</v>
      </c>
      <c r="AE22" s="69"/>
      <c r="AF22" s="69"/>
      <c r="AG22" s="69"/>
      <c r="AH22" s="69"/>
      <c r="AI22" s="69"/>
      <c r="AJ22" s="69"/>
    </row>
    <row r="23" spans="2:36" s="8" customFormat="1" ht="15" customHeight="1">
      <c r="B23" s="84"/>
      <c r="C23" s="75"/>
      <c r="D23" s="77"/>
      <c r="E23" s="20">
        <f>IF(Q17="","",Q17)</f>
      </c>
      <c r="F23" s="26" t="s">
        <v>18</v>
      </c>
      <c r="G23" s="20">
        <f>IF(O17="","",O17)</f>
      </c>
      <c r="H23" s="107"/>
      <c r="I23" s="77"/>
      <c r="J23" s="20">
        <f>IF(Q20="","",Q20)</f>
        <v>21</v>
      </c>
      <c r="K23" s="15" t="s">
        <v>18</v>
      </c>
      <c r="L23" s="21">
        <f>IF(O20="","",O20)</f>
        <v>19</v>
      </c>
      <c r="M23" s="107"/>
      <c r="N23" s="114"/>
      <c r="O23" s="115"/>
      <c r="P23" s="115"/>
      <c r="Q23" s="115"/>
      <c r="R23" s="116"/>
      <c r="S23" s="104"/>
      <c r="T23" s="119"/>
      <c r="U23" s="105"/>
      <c r="V23" s="104"/>
      <c r="W23" s="105"/>
      <c r="X23" s="18"/>
      <c r="Y23" s="18"/>
      <c r="Z23" s="22"/>
      <c r="AA23" s="22"/>
      <c r="AD23" s="68"/>
      <c r="AE23" s="69"/>
      <c r="AF23" s="69"/>
      <c r="AG23" s="69"/>
      <c r="AH23" s="69"/>
      <c r="AI23" s="69"/>
      <c r="AJ23" s="69"/>
    </row>
    <row r="24" spans="2:36" s="27" customFormat="1" ht="15" customHeight="1">
      <c r="B24" s="28"/>
      <c r="C24" s="28"/>
      <c r="K24" s="30"/>
      <c r="AD24" s="68"/>
      <c r="AE24" s="69"/>
      <c r="AF24" s="69"/>
      <c r="AG24" s="69"/>
      <c r="AH24" s="69"/>
      <c r="AI24" s="69"/>
      <c r="AJ24" s="69"/>
    </row>
    <row r="25" spans="2:36" s="8" customFormat="1" ht="15" customHeight="1">
      <c r="B25" s="32" t="s">
        <v>57</v>
      </c>
      <c r="C25" s="9"/>
      <c r="D25" s="97" t="s">
        <v>52</v>
      </c>
      <c r="E25" s="99"/>
      <c r="F25" s="99"/>
      <c r="G25" s="99"/>
      <c r="H25" s="98"/>
      <c r="I25" s="97" t="s">
        <v>51</v>
      </c>
      <c r="J25" s="99"/>
      <c r="K25" s="99"/>
      <c r="L25" s="99"/>
      <c r="M25" s="98"/>
      <c r="N25" s="97" t="s">
        <v>50</v>
      </c>
      <c r="O25" s="99"/>
      <c r="P25" s="99"/>
      <c r="Q25" s="99"/>
      <c r="R25" s="98"/>
      <c r="S25" s="10"/>
      <c r="T25" s="11" t="s">
        <v>16</v>
      </c>
      <c r="U25" s="11"/>
      <c r="V25" s="97" t="s">
        <v>17</v>
      </c>
      <c r="W25" s="98"/>
      <c r="AA25" s="12"/>
      <c r="AD25" s="68"/>
      <c r="AE25" s="69"/>
      <c r="AF25" s="69"/>
      <c r="AG25" s="69"/>
      <c r="AH25" s="69"/>
      <c r="AI25" s="69"/>
      <c r="AJ25" s="69"/>
    </row>
    <row r="26" spans="2:36" s="8" customFormat="1" ht="15" customHeight="1">
      <c r="B26" s="82" t="s">
        <v>25</v>
      </c>
      <c r="C26" s="73" t="s">
        <v>38</v>
      </c>
      <c r="D26" s="108"/>
      <c r="E26" s="109"/>
      <c r="F26" s="109"/>
      <c r="G26" s="109"/>
      <c r="H26" s="110"/>
      <c r="I26" s="13" t="str">
        <f>IF(I27="","",IF(I27&gt;M27,"○","×"))</f>
        <v>×</v>
      </c>
      <c r="J26" s="14">
        <v>11</v>
      </c>
      <c r="K26" s="15" t="s">
        <v>18</v>
      </c>
      <c r="L26" s="14">
        <v>21</v>
      </c>
      <c r="M26" s="16"/>
      <c r="N26" s="17" t="str">
        <f>IF(N27="","",IF(N27&gt;R27,"○","×"))</f>
        <v>×</v>
      </c>
      <c r="O26" s="14">
        <v>17</v>
      </c>
      <c r="P26" s="15" t="s">
        <v>18</v>
      </c>
      <c r="Q26" s="14">
        <v>21</v>
      </c>
      <c r="R26" s="16"/>
      <c r="S26" s="100">
        <f>IF(I26="","",COUNTIF(I26:R26,"○"))</f>
        <v>0</v>
      </c>
      <c r="T26" s="117" t="s">
        <v>19</v>
      </c>
      <c r="U26" s="101">
        <f>IF(I26="","",COUNTIF(I26:R26,"×"))</f>
        <v>2</v>
      </c>
      <c r="V26" s="100">
        <f>IF(AD27="","",RANK(AD27,AD26:AD34))</f>
        <v>3</v>
      </c>
      <c r="W26" s="101"/>
      <c r="X26" s="18"/>
      <c r="Y26" s="18"/>
      <c r="Z26" s="12"/>
      <c r="AA26" s="12"/>
      <c r="AD26" s="68"/>
      <c r="AE26" s="69">
        <f>IF(J26="","",IF(J26&gt;L26,1,0))</f>
        <v>0</v>
      </c>
      <c r="AF26" s="69">
        <f>IF(L26="","",IF(J26&lt;L26,1,0))</f>
        <v>1</v>
      </c>
      <c r="AG26" s="69">
        <f>IF(O26="","",IF(O26&gt;Q26,1,0))</f>
        <v>0</v>
      </c>
      <c r="AH26" s="69">
        <f>IF(Q26="","",IF(O26&lt;Q26,1,0))</f>
        <v>1</v>
      </c>
      <c r="AI26" s="69"/>
      <c r="AJ26" s="69"/>
    </row>
    <row r="27" spans="2:36" s="8" customFormat="1" ht="15" customHeight="1">
      <c r="B27" s="83"/>
      <c r="C27" s="74"/>
      <c r="D27" s="111"/>
      <c r="E27" s="112"/>
      <c r="F27" s="112"/>
      <c r="G27" s="112"/>
      <c r="H27" s="113"/>
      <c r="I27" s="76">
        <f>IF(J26="","",SUM(AE26:AE28))</f>
        <v>0</v>
      </c>
      <c r="J27" s="18">
        <v>9</v>
      </c>
      <c r="K27" s="15" t="s">
        <v>18</v>
      </c>
      <c r="L27" s="18">
        <v>21</v>
      </c>
      <c r="M27" s="106">
        <f>IF(L26="","",SUM(AF26:AF28))</f>
        <v>2</v>
      </c>
      <c r="N27" s="76">
        <f>IF(O26="","",SUM(AG26:AG28))</f>
        <v>0</v>
      </c>
      <c r="O27" s="19">
        <v>4</v>
      </c>
      <c r="P27" s="15" t="s">
        <v>18</v>
      </c>
      <c r="Q27" s="19">
        <v>21</v>
      </c>
      <c r="R27" s="106">
        <f>IF(Q26="","",SUM(AH26:AH28))</f>
        <v>2</v>
      </c>
      <c r="S27" s="102"/>
      <c r="T27" s="118"/>
      <c r="U27" s="103"/>
      <c r="V27" s="102"/>
      <c r="W27" s="103"/>
      <c r="X27" s="18"/>
      <c r="Y27" s="18"/>
      <c r="Z27" s="12"/>
      <c r="AA27" s="12"/>
      <c r="AD27" s="68">
        <f>IF(S26="","",S26*1000+(I27+N27)*100+((I27+N27)-(M27+R27))*10+((SUM(J26:J28)+SUM(O26:O28))-(SUM(L26:L28)+SUM(Q26:Q28))))</f>
        <v>-83</v>
      </c>
      <c r="AE27" s="69">
        <f>IF(J27="","",IF(J27&gt;L27,1,0))</f>
        <v>0</v>
      </c>
      <c r="AF27" s="69">
        <f>IF(L27="","",IF(J27&lt;L27,1,0))</f>
        <v>1</v>
      </c>
      <c r="AG27" s="69">
        <f>IF(O27="","",IF(O27&gt;Q27,1,0))</f>
        <v>0</v>
      </c>
      <c r="AH27" s="69">
        <f>IF(Q27="","",IF(O27&lt;Q27,1,0))</f>
        <v>1</v>
      </c>
      <c r="AI27" s="69"/>
      <c r="AJ27" s="69"/>
    </row>
    <row r="28" spans="2:36" s="8" customFormat="1" ht="15" customHeight="1">
      <c r="B28" s="84"/>
      <c r="C28" s="75"/>
      <c r="D28" s="114"/>
      <c r="E28" s="115"/>
      <c r="F28" s="115"/>
      <c r="G28" s="115"/>
      <c r="H28" s="116"/>
      <c r="I28" s="77"/>
      <c r="J28" s="20"/>
      <c r="K28" s="15" t="s">
        <v>20</v>
      </c>
      <c r="L28" s="20"/>
      <c r="M28" s="107"/>
      <c r="N28" s="77"/>
      <c r="O28" s="21"/>
      <c r="P28" s="15" t="s">
        <v>20</v>
      </c>
      <c r="Q28" s="21"/>
      <c r="R28" s="107"/>
      <c r="S28" s="104"/>
      <c r="T28" s="119"/>
      <c r="U28" s="105"/>
      <c r="V28" s="104"/>
      <c r="W28" s="105"/>
      <c r="X28" s="18"/>
      <c r="Y28" s="18"/>
      <c r="Z28" s="22"/>
      <c r="AA28" s="22"/>
      <c r="AD28" s="68"/>
      <c r="AE28" s="69">
        <f>IF(J28="","",IF(J28&gt;L28,1,0))</f>
      </c>
      <c r="AF28" s="69">
        <f>IF(L28="","",IF(J28&lt;L28,1,0))</f>
      </c>
      <c r="AG28" s="69">
        <f>IF(O28="","",IF(O28&gt;Q28,1,0))</f>
      </c>
      <c r="AH28" s="69">
        <f>IF(Q28="","",IF(O28&lt;Q28,1,0))</f>
      </c>
      <c r="AI28" s="69"/>
      <c r="AJ28" s="69"/>
    </row>
    <row r="29" spans="2:36" s="8" customFormat="1" ht="15" customHeight="1">
      <c r="B29" s="82" t="s">
        <v>26</v>
      </c>
      <c r="C29" s="73" t="s">
        <v>39</v>
      </c>
      <c r="D29" s="13" t="str">
        <f>IF(E29="","",IF(D30&gt;H30,"○","×"))</f>
        <v>○</v>
      </c>
      <c r="E29" s="14">
        <f>IF(L26="","",L26)</f>
        <v>21</v>
      </c>
      <c r="F29" s="23" t="s">
        <v>20</v>
      </c>
      <c r="G29" s="14">
        <f>IF(J26="","",J26)</f>
        <v>11</v>
      </c>
      <c r="H29" s="24"/>
      <c r="I29" s="108"/>
      <c r="J29" s="109"/>
      <c r="K29" s="109"/>
      <c r="L29" s="109"/>
      <c r="M29" s="110"/>
      <c r="N29" s="13" t="str">
        <f>IF(O29="","",IF(N30&gt;R30,"○","×"))</f>
        <v>○</v>
      </c>
      <c r="O29" s="14">
        <v>17</v>
      </c>
      <c r="P29" s="23" t="s">
        <v>20</v>
      </c>
      <c r="Q29" s="14">
        <v>21</v>
      </c>
      <c r="R29" s="25"/>
      <c r="S29" s="100">
        <f>IF(D29="","",COUNTIF(D29:R31,"○"))</f>
        <v>2</v>
      </c>
      <c r="T29" s="117" t="s">
        <v>19</v>
      </c>
      <c r="U29" s="101">
        <f>IF(D29="","",COUNTIF(D29:R31,"×"))</f>
        <v>0</v>
      </c>
      <c r="V29" s="100">
        <f>IF(AD30="","",RANK(AD30,AD26:AD34))</f>
        <v>1</v>
      </c>
      <c r="W29" s="101"/>
      <c r="X29" s="18"/>
      <c r="Y29" s="18"/>
      <c r="Z29" s="22"/>
      <c r="AA29" s="22"/>
      <c r="AD29" s="68"/>
      <c r="AE29" s="69">
        <f>IF(O29="","",IF(O29&gt;Q29,1,0))</f>
        <v>0</v>
      </c>
      <c r="AF29" s="69">
        <f>IF(Q29="","",IF(O29&lt;Q29,1,0))</f>
        <v>1</v>
      </c>
      <c r="AG29" s="69"/>
      <c r="AH29" s="69"/>
      <c r="AI29" s="69"/>
      <c r="AJ29" s="69"/>
    </row>
    <row r="30" spans="2:36" s="8" customFormat="1" ht="15" customHeight="1">
      <c r="B30" s="83"/>
      <c r="C30" s="74"/>
      <c r="D30" s="76">
        <f>M27</f>
        <v>2</v>
      </c>
      <c r="E30" s="18">
        <f>IF(L27="","",L27)</f>
        <v>21</v>
      </c>
      <c r="F30" s="15" t="s">
        <v>20</v>
      </c>
      <c r="G30" s="18">
        <f>IF(J27="","",J27)</f>
        <v>9</v>
      </c>
      <c r="H30" s="106">
        <f>I27</f>
        <v>0</v>
      </c>
      <c r="I30" s="111"/>
      <c r="J30" s="112"/>
      <c r="K30" s="112"/>
      <c r="L30" s="112"/>
      <c r="M30" s="113"/>
      <c r="N30" s="76">
        <f>IF(O29="","",SUM(AE29:AE31))</f>
        <v>2</v>
      </c>
      <c r="O30" s="18">
        <v>21</v>
      </c>
      <c r="P30" s="15" t="s">
        <v>20</v>
      </c>
      <c r="Q30" s="18">
        <v>15</v>
      </c>
      <c r="R30" s="106">
        <f>IF(Q29="","",SUM(AF29:AF31))</f>
        <v>1</v>
      </c>
      <c r="S30" s="102"/>
      <c r="T30" s="118"/>
      <c r="U30" s="103"/>
      <c r="V30" s="102"/>
      <c r="W30" s="103"/>
      <c r="X30" s="18"/>
      <c r="Y30" s="18"/>
      <c r="Z30" s="22"/>
      <c r="AA30" s="22"/>
      <c r="AD30" s="68">
        <f>IF(S29="","",S29*1000+(D30+N30)*100+((D30+N30)-(H30+R30))*10+((SUM(E29:E31)+SUM(O29:O31))-(SUM(G29:G31)+SUM(Q29:Q31))))</f>
        <v>2462</v>
      </c>
      <c r="AE30" s="69">
        <f>IF(O30="","",IF(O30&gt;Q30,1,0))</f>
        <v>1</v>
      </c>
      <c r="AF30" s="69">
        <f>IF(Q30="","",IF(O30&lt;Q30,1,0))</f>
        <v>0</v>
      </c>
      <c r="AG30" s="69"/>
      <c r="AH30" s="69"/>
      <c r="AI30" s="69"/>
      <c r="AJ30" s="69"/>
    </row>
    <row r="31" spans="2:36" s="8" customFormat="1" ht="15" customHeight="1">
      <c r="B31" s="84"/>
      <c r="C31" s="75"/>
      <c r="D31" s="77"/>
      <c r="E31" s="20">
        <f>IF(L28="","",L28)</f>
      </c>
      <c r="F31" s="26" t="s">
        <v>20</v>
      </c>
      <c r="G31" s="20">
        <f>IF(J28="","",J28)</f>
      </c>
      <c r="H31" s="107"/>
      <c r="I31" s="114"/>
      <c r="J31" s="115"/>
      <c r="K31" s="115"/>
      <c r="L31" s="115"/>
      <c r="M31" s="116"/>
      <c r="N31" s="77"/>
      <c r="O31" s="20">
        <v>21</v>
      </c>
      <c r="P31" s="15" t="s">
        <v>20</v>
      </c>
      <c r="Q31" s="20">
        <v>13</v>
      </c>
      <c r="R31" s="107"/>
      <c r="S31" s="104"/>
      <c r="T31" s="119"/>
      <c r="U31" s="105"/>
      <c r="V31" s="104"/>
      <c r="W31" s="105"/>
      <c r="X31" s="18"/>
      <c r="Y31" s="18"/>
      <c r="Z31" s="22"/>
      <c r="AA31" s="22"/>
      <c r="AD31" s="68"/>
      <c r="AE31" s="69">
        <f>IF(O31="","",IF(O31&gt;Q31,1,0))</f>
        <v>1</v>
      </c>
      <c r="AF31" s="69">
        <f>IF(Q31="","",IF(O31&lt;Q31,1,0))</f>
        <v>0</v>
      </c>
      <c r="AG31" s="69"/>
      <c r="AH31" s="69"/>
      <c r="AI31" s="69"/>
      <c r="AJ31" s="69"/>
    </row>
    <row r="32" spans="2:36" s="8" customFormat="1" ht="15" customHeight="1">
      <c r="B32" s="83" t="s">
        <v>29</v>
      </c>
      <c r="C32" s="73" t="s">
        <v>40</v>
      </c>
      <c r="D32" s="13" t="str">
        <f>IF(E32="","",IF(D33&gt;H33,"○","×"))</f>
        <v>○</v>
      </c>
      <c r="E32" s="14">
        <f>IF(Q26="","",Q26)</f>
        <v>21</v>
      </c>
      <c r="F32" s="23" t="s">
        <v>20</v>
      </c>
      <c r="G32" s="14">
        <f>IF(O26="","",O26)</f>
        <v>17</v>
      </c>
      <c r="H32" s="25"/>
      <c r="I32" s="13" t="str">
        <f>IF(J32="","",IF(I33&gt;M33,"○","×"))</f>
        <v>×</v>
      </c>
      <c r="J32" s="14">
        <f>IF(Q29="","",Q29)</f>
        <v>21</v>
      </c>
      <c r="K32" s="15" t="s">
        <v>20</v>
      </c>
      <c r="L32" s="14">
        <f>IF(O29="","",O29)</f>
        <v>17</v>
      </c>
      <c r="M32" s="25"/>
      <c r="N32" s="108"/>
      <c r="O32" s="109"/>
      <c r="P32" s="109"/>
      <c r="Q32" s="109"/>
      <c r="R32" s="110"/>
      <c r="S32" s="100">
        <f>IF(D32="","",COUNTIF(D32:M32,"○"))</f>
        <v>1</v>
      </c>
      <c r="T32" s="117" t="s">
        <v>19</v>
      </c>
      <c r="U32" s="101">
        <f>IF(D32="","",COUNTIF(D32:M32,"×"))</f>
        <v>1</v>
      </c>
      <c r="V32" s="100">
        <f>IF(AD33="","",RANK(AD33,AD26:AD34))</f>
        <v>2</v>
      </c>
      <c r="W32" s="101"/>
      <c r="X32" s="18"/>
      <c r="Y32" s="18"/>
      <c r="Z32" s="22"/>
      <c r="AA32" s="22"/>
      <c r="AD32" s="68"/>
      <c r="AE32" s="69"/>
      <c r="AF32" s="69"/>
      <c r="AG32" s="69"/>
      <c r="AH32" s="69"/>
      <c r="AI32" s="69"/>
      <c r="AJ32" s="69"/>
    </row>
    <row r="33" spans="2:36" s="8" customFormat="1" ht="15" customHeight="1">
      <c r="B33" s="83"/>
      <c r="C33" s="74"/>
      <c r="D33" s="76">
        <f>R27</f>
        <v>2</v>
      </c>
      <c r="E33" s="18">
        <f>IF(Q27="","",Q27)</f>
        <v>21</v>
      </c>
      <c r="F33" s="15" t="s">
        <v>20</v>
      </c>
      <c r="G33" s="18">
        <f>IF(O27="","",O27)</f>
        <v>4</v>
      </c>
      <c r="H33" s="106">
        <f>N27</f>
        <v>0</v>
      </c>
      <c r="I33" s="76">
        <f>R30</f>
        <v>1</v>
      </c>
      <c r="J33" s="18">
        <f>IF(Q30="","",Q30)</f>
        <v>15</v>
      </c>
      <c r="K33" s="15" t="s">
        <v>20</v>
      </c>
      <c r="L33" s="19">
        <f>IF(O30="","",O30)</f>
        <v>21</v>
      </c>
      <c r="M33" s="106">
        <f>N30</f>
        <v>2</v>
      </c>
      <c r="N33" s="111"/>
      <c r="O33" s="112"/>
      <c r="P33" s="112"/>
      <c r="Q33" s="112"/>
      <c r="R33" s="113"/>
      <c r="S33" s="102"/>
      <c r="T33" s="118"/>
      <c r="U33" s="103"/>
      <c r="V33" s="102"/>
      <c r="W33" s="103"/>
      <c r="X33" s="18"/>
      <c r="Y33" s="18"/>
      <c r="Z33" s="22"/>
      <c r="AA33" s="22"/>
      <c r="AD33" s="68">
        <f>IF(S32="","",S32*1000+(D33+I33)*100+((D33+I33)-(H33+M33))*10+((SUM(E32:E34)+SUM(J32:J34))-(SUM(G32:G34)+SUM(L32:L34))))</f>
        <v>1321</v>
      </c>
      <c r="AE33" s="69"/>
      <c r="AF33" s="69"/>
      <c r="AG33" s="69"/>
      <c r="AH33" s="69"/>
      <c r="AI33" s="69"/>
      <c r="AJ33" s="69"/>
    </row>
    <row r="34" spans="2:36" s="8" customFormat="1" ht="15" customHeight="1">
      <c r="B34" s="84"/>
      <c r="C34" s="75"/>
      <c r="D34" s="77"/>
      <c r="E34" s="20">
        <f>IF(Q28="","",Q28)</f>
      </c>
      <c r="F34" s="26" t="s">
        <v>20</v>
      </c>
      <c r="G34" s="20">
        <f>IF(O28="","",O28)</f>
      </c>
      <c r="H34" s="107"/>
      <c r="I34" s="77"/>
      <c r="J34" s="20">
        <f>IF(Q31="","",Q31)</f>
        <v>13</v>
      </c>
      <c r="K34" s="15" t="s">
        <v>20</v>
      </c>
      <c r="L34" s="21">
        <f>IF(O31="","",O31)</f>
        <v>21</v>
      </c>
      <c r="M34" s="107"/>
      <c r="N34" s="114"/>
      <c r="O34" s="115"/>
      <c r="P34" s="115"/>
      <c r="Q34" s="115"/>
      <c r="R34" s="116"/>
      <c r="S34" s="104"/>
      <c r="T34" s="119"/>
      <c r="U34" s="105"/>
      <c r="V34" s="104"/>
      <c r="W34" s="105"/>
      <c r="X34" s="18"/>
      <c r="Y34" s="18"/>
      <c r="Z34" s="22"/>
      <c r="AA34" s="22"/>
      <c r="AD34" s="68"/>
      <c r="AE34" s="69"/>
      <c r="AF34" s="69"/>
      <c r="AG34" s="69"/>
      <c r="AH34" s="69"/>
      <c r="AI34" s="69"/>
      <c r="AJ34" s="69"/>
    </row>
    <row r="35" spans="2:36" s="27" customFormat="1" ht="15" customHeight="1">
      <c r="B35" s="28"/>
      <c r="C35" s="28"/>
      <c r="K35" s="30"/>
      <c r="AD35" s="68"/>
      <c r="AE35" s="69"/>
      <c r="AF35" s="69"/>
      <c r="AG35" s="69"/>
      <c r="AH35" s="69"/>
      <c r="AI35" s="69"/>
      <c r="AJ35" s="69"/>
    </row>
    <row r="36" spans="2:36" s="8" customFormat="1" ht="15" customHeight="1">
      <c r="B36" s="32" t="s">
        <v>24</v>
      </c>
      <c r="C36" s="9"/>
      <c r="D36" s="97" t="s">
        <v>53</v>
      </c>
      <c r="E36" s="99"/>
      <c r="F36" s="99"/>
      <c r="G36" s="99"/>
      <c r="H36" s="98"/>
      <c r="I36" s="97" t="s">
        <v>54</v>
      </c>
      <c r="J36" s="99"/>
      <c r="K36" s="99"/>
      <c r="L36" s="99"/>
      <c r="M36" s="98"/>
      <c r="N36" s="97" t="s">
        <v>46</v>
      </c>
      <c r="O36" s="99"/>
      <c r="P36" s="99"/>
      <c r="Q36" s="99"/>
      <c r="R36" s="98"/>
      <c r="S36" s="10"/>
      <c r="T36" s="11" t="s">
        <v>16</v>
      </c>
      <c r="U36" s="11"/>
      <c r="V36" s="97" t="s">
        <v>17</v>
      </c>
      <c r="W36" s="98"/>
      <c r="AA36" s="12"/>
      <c r="AD36" s="68"/>
      <c r="AE36" s="69"/>
      <c r="AF36" s="69"/>
      <c r="AG36" s="69"/>
      <c r="AH36" s="69"/>
      <c r="AI36" s="69"/>
      <c r="AJ36" s="69"/>
    </row>
    <row r="37" spans="2:36" s="8" customFormat="1" ht="15" customHeight="1">
      <c r="B37" s="82" t="s">
        <v>31</v>
      </c>
      <c r="C37" s="73" t="s">
        <v>41</v>
      </c>
      <c r="D37" s="108"/>
      <c r="E37" s="109"/>
      <c r="F37" s="109"/>
      <c r="G37" s="109"/>
      <c r="H37" s="110"/>
      <c r="I37" s="13" t="str">
        <f>IF(I38="","",IF(I38&gt;M38,"○","×"))</f>
        <v>×</v>
      </c>
      <c r="J37" s="14">
        <v>11</v>
      </c>
      <c r="K37" s="15" t="s">
        <v>20</v>
      </c>
      <c r="L37" s="14">
        <v>21</v>
      </c>
      <c r="M37" s="16"/>
      <c r="N37" s="17" t="str">
        <f>IF(N38="","",IF(N38&gt;R38,"○","×"))</f>
        <v>○</v>
      </c>
      <c r="O37" s="14">
        <v>21</v>
      </c>
      <c r="P37" s="15" t="s">
        <v>20</v>
      </c>
      <c r="Q37" s="14">
        <v>6</v>
      </c>
      <c r="R37" s="16"/>
      <c r="S37" s="100">
        <f>IF(I37="","",COUNTIF(I37:R37,"○"))</f>
        <v>1</v>
      </c>
      <c r="T37" s="117" t="s">
        <v>19</v>
      </c>
      <c r="U37" s="101">
        <f>IF(I37="","",COUNTIF(I37:R37,"×"))</f>
        <v>1</v>
      </c>
      <c r="V37" s="100">
        <f>IF(AD38="","",RANK(AD38,AD37:AD45))</f>
        <v>2</v>
      </c>
      <c r="W37" s="101"/>
      <c r="X37" s="18"/>
      <c r="Y37" s="18"/>
      <c r="Z37" s="12"/>
      <c r="AA37" s="12"/>
      <c r="AD37" s="68"/>
      <c r="AE37" s="69">
        <f>IF(J37="","",IF(J37&gt;L37,1,0))</f>
        <v>0</v>
      </c>
      <c r="AF37" s="69">
        <f>IF(L37="","",IF(J37&lt;L37,1,0))</f>
        <v>1</v>
      </c>
      <c r="AG37" s="69">
        <f>IF(O37="","",IF(O37&gt;Q37,1,0))</f>
        <v>1</v>
      </c>
      <c r="AH37" s="69">
        <f>IF(Q37="","",IF(O37&lt;Q37,1,0))</f>
        <v>0</v>
      </c>
      <c r="AI37" s="69"/>
      <c r="AJ37" s="69"/>
    </row>
    <row r="38" spans="2:36" s="8" customFormat="1" ht="15" customHeight="1">
      <c r="B38" s="83"/>
      <c r="C38" s="74"/>
      <c r="D38" s="111"/>
      <c r="E38" s="112"/>
      <c r="F38" s="112"/>
      <c r="G38" s="112"/>
      <c r="H38" s="113"/>
      <c r="I38" s="76">
        <f>IF(J37="","",SUM(AE37:AE39))</f>
        <v>0</v>
      </c>
      <c r="J38" s="18">
        <v>15</v>
      </c>
      <c r="K38" s="15" t="s">
        <v>20</v>
      </c>
      <c r="L38" s="18">
        <v>21</v>
      </c>
      <c r="M38" s="106">
        <f>IF(L37="","",SUM(AF37:AF39))</f>
        <v>2</v>
      </c>
      <c r="N38" s="76">
        <f>IF(O37="","",SUM(AG37:AG39))</f>
        <v>2</v>
      </c>
      <c r="O38" s="19">
        <v>21</v>
      </c>
      <c r="P38" s="15" t="s">
        <v>20</v>
      </c>
      <c r="Q38" s="19">
        <v>6</v>
      </c>
      <c r="R38" s="106">
        <f>IF(Q37="","",SUM(AH37:AH39))</f>
        <v>0</v>
      </c>
      <c r="S38" s="102"/>
      <c r="T38" s="118"/>
      <c r="U38" s="103"/>
      <c r="V38" s="102"/>
      <c r="W38" s="103"/>
      <c r="X38" s="18"/>
      <c r="Y38" s="18"/>
      <c r="Z38" s="12"/>
      <c r="AA38" s="12"/>
      <c r="AD38" s="68">
        <f>IF(S37="","",S37*1000+(I38+N38)*100+((I38+N38)-(M38+R38))*10+((SUM(J37:J39)+SUM(O37:O39))-(SUM(L37:L39)+SUM(Q37:Q39))))</f>
        <v>1214</v>
      </c>
      <c r="AE38" s="69">
        <f>IF(J38="","",IF(J38&gt;L38,1,0))</f>
        <v>0</v>
      </c>
      <c r="AF38" s="69">
        <f>IF(L38="","",IF(J38&lt;L38,1,0))</f>
        <v>1</v>
      </c>
      <c r="AG38" s="69">
        <f>IF(O38="","",IF(O38&gt;Q38,1,0))</f>
        <v>1</v>
      </c>
      <c r="AH38" s="69">
        <f>IF(Q38="","",IF(O38&lt;Q38,1,0))</f>
        <v>0</v>
      </c>
      <c r="AI38" s="69"/>
      <c r="AJ38" s="69"/>
    </row>
    <row r="39" spans="2:36" s="8" customFormat="1" ht="15" customHeight="1">
      <c r="B39" s="84"/>
      <c r="C39" s="75"/>
      <c r="D39" s="114"/>
      <c r="E39" s="115"/>
      <c r="F39" s="115"/>
      <c r="G39" s="115"/>
      <c r="H39" s="116"/>
      <c r="I39" s="77"/>
      <c r="J39" s="20"/>
      <c r="K39" s="15" t="s">
        <v>20</v>
      </c>
      <c r="L39" s="20"/>
      <c r="M39" s="107"/>
      <c r="N39" s="77"/>
      <c r="O39" s="21"/>
      <c r="P39" s="15" t="s">
        <v>20</v>
      </c>
      <c r="Q39" s="21"/>
      <c r="R39" s="107"/>
      <c r="S39" s="104"/>
      <c r="T39" s="119"/>
      <c r="U39" s="105"/>
      <c r="V39" s="104"/>
      <c r="W39" s="105"/>
      <c r="X39" s="18"/>
      <c r="Y39" s="18"/>
      <c r="Z39" s="22"/>
      <c r="AA39" s="22"/>
      <c r="AD39" s="68"/>
      <c r="AE39" s="69">
        <f>IF(J39="","",IF(J39&gt;L39,1,0))</f>
      </c>
      <c r="AF39" s="69">
        <f>IF(L39="","",IF(J39&lt;L39,1,0))</f>
      </c>
      <c r="AG39" s="69">
        <f>IF(O39="","",IF(O39&gt;Q39,1,0))</f>
      </c>
      <c r="AH39" s="69">
        <f>IF(Q39="","",IF(O39&lt;Q39,1,0))</f>
      </c>
      <c r="AI39" s="69"/>
      <c r="AJ39" s="69"/>
    </row>
    <row r="40" spans="2:36" s="8" customFormat="1" ht="15" customHeight="1">
      <c r="B40" s="82" t="s">
        <v>27</v>
      </c>
      <c r="C40" s="73" t="s">
        <v>42</v>
      </c>
      <c r="D40" s="13" t="str">
        <f>IF(E40="","",IF(D41&gt;H41,"○","×"))</f>
        <v>○</v>
      </c>
      <c r="E40" s="14">
        <f>IF(L37="","",L37)</f>
        <v>21</v>
      </c>
      <c r="F40" s="23" t="s">
        <v>20</v>
      </c>
      <c r="G40" s="14">
        <f>IF(J37="","",J37)</f>
        <v>11</v>
      </c>
      <c r="H40" s="24"/>
      <c r="I40" s="108"/>
      <c r="J40" s="109"/>
      <c r="K40" s="109"/>
      <c r="L40" s="109"/>
      <c r="M40" s="110"/>
      <c r="N40" s="13" t="str">
        <f>IF(O40="","",IF(N41&gt;R41,"○","×"))</f>
        <v>○</v>
      </c>
      <c r="O40" s="14">
        <v>21</v>
      </c>
      <c r="P40" s="23" t="s">
        <v>20</v>
      </c>
      <c r="Q40" s="14">
        <v>1</v>
      </c>
      <c r="R40" s="25"/>
      <c r="S40" s="100">
        <f>IF(D40="","",COUNTIF(D40:R42,"○"))</f>
        <v>2</v>
      </c>
      <c r="T40" s="117" t="s">
        <v>19</v>
      </c>
      <c r="U40" s="101">
        <f>IF(D40="","",COUNTIF(D40:R42,"×"))</f>
        <v>0</v>
      </c>
      <c r="V40" s="100">
        <f>IF(AD41="","",RANK(AD41,AD37:AD45))</f>
        <v>1</v>
      </c>
      <c r="W40" s="101"/>
      <c r="X40" s="18"/>
      <c r="Y40" s="18"/>
      <c r="Z40" s="22"/>
      <c r="AA40" s="22"/>
      <c r="AD40" s="68"/>
      <c r="AE40" s="69">
        <f>IF(O40="","",IF(O40&gt;Q40,1,0))</f>
        <v>1</v>
      </c>
      <c r="AF40" s="69">
        <f>IF(Q40="","",IF(O40&lt;Q40,1,0))</f>
        <v>0</v>
      </c>
      <c r="AG40" s="69"/>
      <c r="AH40" s="69"/>
      <c r="AI40" s="69"/>
      <c r="AJ40" s="69"/>
    </row>
    <row r="41" spans="2:36" s="8" customFormat="1" ht="15" customHeight="1">
      <c r="B41" s="83"/>
      <c r="C41" s="74"/>
      <c r="D41" s="76">
        <f>M38</f>
        <v>2</v>
      </c>
      <c r="E41" s="18">
        <f>IF(L38="","",L38)</f>
        <v>21</v>
      </c>
      <c r="F41" s="15" t="s">
        <v>20</v>
      </c>
      <c r="G41" s="18">
        <f>IF(J38="","",J38)</f>
        <v>15</v>
      </c>
      <c r="H41" s="106">
        <f>I38</f>
        <v>0</v>
      </c>
      <c r="I41" s="111"/>
      <c r="J41" s="112"/>
      <c r="K41" s="112"/>
      <c r="L41" s="112"/>
      <c r="M41" s="113"/>
      <c r="N41" s="76">
        <f>IF(O40="","",SUM(AE40:AE42))</f>
        <v>2</v>
      </c>
      <c r="O41" s="18">
        <v>21</v>
      </c>
      <c r="P41" s="15" t="s">
        <v>20</v>
      </c>
      <c r="Q41" s="18">
        <v>5</v>
      </c>
      <c r="R41" s="106">
        <f>IF(Q40="","",SUM(AF40:AF42))</f>
        <v>0</v>
      </c>
      <c r="S41" s="102"/>
      <c r="T41" s="118"/>
      <c r="U41" s="103"/>
      <c r="V41" s="102"/>
      <c r="W41" s="103"/>
      <c r="X41" s="18"/>
      <c r="Y41" s="18"/>
      <c r="Z41" s="22"/>
      <c r="AA41" s="22"/>
      <c r="AD41" s="68">
        <f>IF(S40="","",S40*1000+(D41+N41)*100+((D41+N41)-(H41+R41))*10+((SUM(E40:E42)+SUM(O40:O42))-(SUM(G40:G42)+SUM(Q40:Q42))))</f>
        <v>2492</v>
      </c>
      <c r="AE41" s="69">
        <f>IF(O41="","",IF(O41&gt;Q41,1,0))</f>
        <v>1</v>
      </c>
      <c r="AF41" s="69">
        <f>IF(Q41="","",IF(O41&lt;Q41,1,0))</f>
        <v>0</v>
      </c>
      <c r="AG41" s="69"/>
      <c r="AH41" s="69"/>
      <c r="AI41" s="69"/>
      <c r="AJ41" s="69"/>
    </row>
    <row r="42" spans="2:36" s="8" customFormat="1" ht="15" customHeight="1">
      <c r="B42" s="84"/>
      <c r="C42" s="75"/>
      <c r="D42" s="77"/>
      <c r="E42" s="20">
        <f>IF(L39="","",L39)</f>
      </c>
      <c r="F42" s="26" t="s">
        <v>20</v>
      </c>
      <c r="G42" s="20">
        <f>IF(J39="","",J39)</f>
      </c>
      <c r="H42" s="107"/>
      <c r="I42" s="114"/>
      <c r="J42" s="115"/>
      <c r="K42" s="115"/>
      <c r="L42" s="115"/>
      <c r="M42" s="116"/>
      <c r="N42" s="77"/>
      <c r="O42" s="20"/>
      <c r="P42" s="15" t="s">
        <v>20</v>
      </c>
      <c r="Q42" s="20"/>
      <c r="R42" s="107"/>
      <c r="S42" s="104"/>
      <c r="T42" s="119"/>
      <c r="U42" s="105"/>
      <c r="V42" s="104"/>
      <c r="W42" s="105"/>
      <c r="X42" s="18"/>
      <c r="Y42" s="18"/>
      <c r="Z42" s="22"/>
      <c r="AA42" s="22"/>
      <c r="AD42" s="68"/>
      <c r="AE42" s="69">
        <f>IF(O42="","",IF(O42&gt;Q42,1,0))</f>
      </c>
      <c r="AF42" s="69">
        <f>IF(Q42="","",IF(O42&lt;Q42,1,0))</f>
      </c>
      <c r="AG42" s="69"/>
      <c r="AH42" s="69"/>
      <c r="AI42" s="69"/>
      <c r="AJ42" s="69"/>
    </row>
    <row r="43" spans="2:36" s="8" customFormat="1" ht="15" customHeight="1">
      <c r="B43" s="83" t="s">
        <v>28</v>
      </c>
      <c r="C43" s="73" t="s">
        <v>43</v>
      </c>
      <c r="D43" s="13" t="str">
        <f>IF(E43="","",IF(D44&gt;H44,"○","×"))</f>
        <v>×</v>
      </c>
      <c r="E43" s="14">
        <f>IF(Q37="","",Q37)</f>
        <v>6</v>
      </c>
      <c r="F43" s="23" t="s">
        <v>20</v>
      </c>
      <c r="G43" s="14">
        <f>IF(O37="","",O37)</f>
        <v>21</v>
      </c>
      <c r="H43" s="25"/>
      <c r="I43" s="13" t="str">
        <f>IF(J43="","",IF(I44&gt;M44,"○","×"))</f>
        <v>×</v>
      </c>
      <c r="J43" s="14">
        <f>IF(Q40="","",Q40)</f>
        <v>1</v>
      </c>
      <c r="K43" s="15" t="s">
        <v>20</v>
      </c>
      <c r="L43" s="14">
        <f>IF(O40="","",O40)</f>
        <v>21</v>
      </c>
      <c r="M43" s="25"/>
      <c r="N43" s="108"/>
      <c r="O43" s="109"/>
      <c r="P43" s="109"/>
      <c r="Q43" s="109"/>
      <c r="R43" s="110"/>
      <c r="S43" s="100">
        <f>IF(D43="","",COUNTIF(D43:M43,"○"))</f>
        <v>0</v>
      </c>
      <c r="T43" s="117" t="s">
        <v>19</v>
      </c>
      <c r="U43" s="101">
        <f>IF(D43="","",COUNTIF(D43:M43,"×"))</f>
        <v>2</v>
      </c>
      <c r="V43" s="100">
        <f>IF(AD44="","",RANK(AD44,AD37:AD45))</f>
        <v>3</v>
      </c>
      <c r="W43" s="101"/>
      <c r="X43" s="18"/>
      <c r="Y43" s="18"/>
      <c r="Z43" s="22"/>
      <c r="AA43" s="22"/>
      <c r="AD43" s="68"/>
      <c r="AE43" s="69"/>
      <c r="AF43" s="69"/>
      <c r="AG43" s="69"/>
      <c r="AH43" s="69"/>
      <c r="AI43" s="69"/>
      <c r="AJ43" s="69"/>
    </row>
    <row r="44" spans="2:36" s="8" customFormat="1" ht="15" customHeight="1">
      <c r="B44" s="83"/>
      <c r="C44" s="74"/>
      <c r="D44" s="76">
        <f>R38</f>
        <v>0</v>
      </c>
      <c r="E44" s="18">
        <f>IF(Q38="","",Q38)</f>
        <v>6</v>
      </c>
      <c r="F44" s="15" t="s">
        <v>20</v>
      </c>
      <c r="G44" s="18">
        <f>IF(O38="","",O38)</f>
        <v>21</v>
      </c>
      <c r="H44" s="106">
        <f>N38</f>
        <v>2</v>
      </c>
      <c r="I44" s="76">
        <f>R41</f>
        <v>0</v>
      </c>
      <c r="J44" s="18">
        <f>IF(Q41="","",Q41)</f>
        <v>5</v>
      </c>
      <c r="K44" s="15" t="s">
        <v>20</v>
      </c>
      <c r="L44" s="19">
        <f>IF(O41="","",O41)</f>
        <v>21</v>
      </c>
      <c r="M44" s="106">
        <f>N41</f>
        <v>2</v>
      </c>
      <c r="N44" s="111"/>
      <c r="O44" s="112"/>
      <c r="P44" s="112"/>
      <c r="Q44" s="112"/>
      <c r="R44" s="113"/>
      <c r="S44" s="102"/>
      <c r="T44" s="118"/>
      <c r="U44" s="103"/>
      <c r="V44" s="102"/>
      <c r="W44" s="103"/>
      <c r="X44" s="18"/>
      <c r="Y44" s="18"/>
      <c r="Z44" s="22"/>
      <c r="AA44" s="22"/>
      <c r="AD44" s="68">
        <f>IF(S43="","",S43*1000+(D44+I44)*100+((D44+I44)-(H44+M44))*10+((SUM(E43:E45)+SUM(J43:J45))-(SUM(G43:G45)+SUM(L43:L45))))</f>
        <v>-106</v>
      </c>
      <c r="AE44" s="69"/>
      <c r="AF44" s="69"/>
      <c r="AG44" s="69"/>
      <c r="AH44" s="69"/>
      <c r="AI44" s="69"/>
      <c r="AJ44" s="69"/>
    </row>
    <row r="45" spans="2:36" s="8" customFormat="1" ht="15" customHeight="1">
      <c r="B45" s="84"/>
      <c r="C45" s="75"/>
      <c r="D45" s="77"/>
      <c r="E45" s="20">
        <f>IF(Q39="","",Q39)</f>
      </c>
      <c r="F45" s="26" t="s">
        <v>20</v>
      </c>
      <c r="G45" s="20">
        <f>IF(O39="","",O39)</f>
      </c>
      <c r="H45" s="107"/>
      <c r="I45" s="77"/>
      <c r="J45" s="20">
        <f>IF(Q42="","",Q42)</f>
      </c>
      <c r="K45" s="15" t="s">
        <v>20</v>
      </c>
      <c r="L45" s="21">
        <f>IF(O42="","",O42)</f>
      </c>
      <c r="M45" s="107"/>
      <c r="N45" s="114"/>
      <c r="O45" s="115"/>
      <c r="P45" s="115"/>
      <c r="Q45" s="115"/>
      <c r="R45" s="116"/>
      <c r="S45" s="104"/>
      <c r="T45" s="119"/>
      <c r="U45" s="105"/>
      <c r="V45" s="104"/>
      <c r="W45" s="105"/>
      <c r="X45" s="18"/>
      <c r="Y45" s="18"/>
      <c r="Z45" s="22"/>
      <c r="AA45" s="22"/>
      <c r="AD45" s="68"/>
      <c r="AE45" s="69"/>
      <c r="AF45" s="69"/>
      <c r="AG45" s="69"/>
      <c r="AH45" s="69"/>
      <c r="AI45" s="69"/>
      <c r="AJ45" s="69"/>
    </row>
    <row r="46" ht="13.5">
      <c r="K46" s="31"/>
    </row>
    <row r="48" spans="2:3" ht="18" customHeight="1">
      <c r="B48" s="44" t="s">
        <v>9</v>
      </c>
      <c r="C48" s="3"/>
    </row>
    <row r="49" spans="2:36" s="8" customFormat="1" ht="15" customHeight="1">
      <c r="B49" s="32" t="s">
        <v>21</v>
      </c>
      <c r="C49" s="9"/>
      <c r="D49" s="97" t="s">
        <v>115</v>
      </c>
      <c r="E49" s="99"/>
      <c r="F49" s="99"/>
      <c r="G49" s="99"/>
      <c r="H49" s="98"/>
      <c r="I49" s="97" t="s">
        <v>116</v>
      </c>
      <c r="J49" s="99"/>
      <c r="K49" s="99"/>
      <c r="L49" s="99"/>
      <c r="M49" s="98"/>
      <c r="N49" s="97" t="s">
        <v>117</v>
      </c>
      <c r="O49" s="99"/>
      <c r="P49" s="99"/>
      <c r="Q49" s="99"/>
      <c r="R49" s="98"/>
      <c r="S49" s="97" t="s">
        <v>118</v>
      </c>
      <c r="T49" s="99"/>
      <c r="U49" s="99"/>
      <c r="V49" s="99"/>
      <c r="W49" s="98"/>
      <c r="X49" s="97" t="s">
        <v>16</v>
      </c>
      <c r="Y49" s="99"/>
      <c r="Z49" s="98"/>
      <c r="AA49" s="97" t="s">
        <v>17</v>
      </c>
      <c r="AB49" s="98"/>
      <c r="AD49" s="68"/>
      <c r="AE49" s="69"/>
      <c r="AF49" s="69"/>
      <c r="AG49" s="69"/>
      <c r="AH49" s="69"/>
      <c r="AI49" s="69"/>
      <c r="AJ49" s="69"/>
    </row>
    <row r="50" spans="2:36" s="8" customFormat="1" ht="15" customHeight="1">
      <c r="B50" s="82" t="s">
        <v>95</v>
      </c>
      <c r="C50" s="73" t="s">
        <v>99</v>
      </c>
      <c r="D50" s="85"/>
      <c r="E50" s="86"/>
      <c r="F50" s="86"/>
      <c r="G50" s="86"/>
      <c r="H50" s="87"/>
      <c r="I50" s="17" t="str">
        <f>IF(I51="","",IF(I51&gt;M51,"○","×"))</f>
        <v>○</v>
      </c>
      <c r="J50" s="33">
        <v>21</v>
      </c>
      <c r="K50" s="15" t="s">
        <v>58</v>
      </c>
      <c r="L50" s="33">
        <v>0</v>
      </c>
      <c r="M50" s="34"/>
      <c r="N50" s="17" t="str">
        <f>IF(N51="","",IF(N51&gt;R51,"○","×"))</f>
        <v>○</v>
      </c>
      <c r="O50" s="33">
        <v>21</v>
      </c>
      <c r="P50" s="15" t="s">
        <v>58</v>
      </c>
      <c r="Q50" s="33">
        <v>15</v>
      </c>
      <c r="R50" s="34"/>
      <c r="S50" s="17" t="str">
        <f>IF(S51="","",IF(S51&gt;W51,"○","×"))</f>
        <v>×</v>
      </c>
      <c r="T50" s="33">
        <v>15</v>
      </c>
      <c r="U50" s="15" t="s">
        <v>59</v>
      </c>
      <c r="V50" s="33">
        <v>21</v>
      </c>
      <c r="W50" s="34"/>
      <c r="X50" s="73">
        <f>IF(I50="","",COUNTIF(I50:W50,"○"))</f>
        <v>2</v>
      </c>
      <c r="Y50" s="94" t="s">
        <v>19</v>
      </c>
      <c r="Z50" s="70">
        <f>IF(I50="","",COUNTIF(I50:W50,"×"))</f>
        <v>1</v>
      </c>
      <c r="AA50" s="73">
        <f>IF(AD51="","",RANK(AD51,AD50:AD61))</f>
        <v>2</v>
      </c>
      <c r="AB50" s="70"/>
      <c r="AD50" s="68"/>
      <c r="AE50" s="69">
        <f>IF(J50="","",IF(J50&gt;L50,1,0))</f>
        <v>1</v>
      </c>
      <c r="AF50" s="69">
        <f>IF(J50="","",IF(J50&lt;L50,1,0))</f>
        <v>0</v>
      </c>
      <c r="AG50" s="69">
        <f>IF(O50="","",IF(O50&gt;Q50,1,0))</f>
        <v>1</v>
      </c>
      <c r="AH50" s="69">
        <f>IF(O50="","",IF(O50&lt;Q50,1,0))</f>
        <v>0</v>
      </c>
      <c r="AI50" s="69">
        <f>IF(T50="","",IF(T50&gt;V50,1,0))</f>
        <v>0</v>
      </c>
      <c r="AJ50" s="69">
        <f>IF(T50="","",IF(T50&lt;V50,1,0))</f>
        <v>1</v>
      </c>
    </row>
    <row r="51" spans="2:36" s="8" customFormat="1" ht="15" customHeight="1">
      <c r="B51" s="83"/>
      <c r="C51" s="74"/>
      <c r="D51" s="88"/>
      <c r="E51" s="89"/>
      <c r="F51" s="89"/>
      <c r="G51" s="89"/>
      <c r="H51" s="90"/>
      <c r="I51" s="80">
        <f>IF(J50="","",SUM(AE50:AE52))</f>
        <v>2</v>
      </c>
      <c r="J51" s="12">
        <v>21</v>
      </c>
      <c r="K51" s="15" t="s">
        <v>58</v>
      </c>
      <c r="L51" s="12">
        <v>0</v>
      </c>
      <c r="M51" s="78">
        <f>IF(J50="","",SUM(AF50:AF52))</f>
        <v>0</v>
      </c>
      <c r="N51" s="80">
        <f>IF(O50="","",SUM(AG50:AG52))</f>
        <v>2</v>
      </c>
      <c r="O51" s="12">
        <v>17</v>
      </c>
      <c r="P51" s="15" t="s">
        <v>60</v>
      </c>
      <c r="Q51" s="12">
        <v>21</v>
      </c>
      <c r="R51" s="78">
        <f>IF(O50="","",SUM(AH50:AH52))</f>
        <v>1</v>
      </c>
      <c r="S51" s="80">
        <f>IF(T50="","",SUM(AI50:AI52))</f>
        <v>0</v>
      </c>
      <c r="T51" s="12">
        <v>9</v>
      </c>
      <c r="U51" s="15" t="s">
        <v>61</v>
      </c>
      <c r="V51" s="12">
        <v>21</v>
      </c>
      <c r="W51" s="78">
        <f>IF(T50="","",SUM(AJ50:AJ52))</f>
        <v>2</v>
      </c>
      <c r="X51" s="74"/>
      <c r="Y51" s="95"/>
      <c r="Z51" s="71"/>
      <c r="AA51" s="74"/>
      <c r="AB51" s="71"/>
      <c r="AD51" s="68">
        <f>IF(X50="","",X50*1000+(I51+N51+S51)*100+((I51+N51+S51)-(M51+R51+W51))*10+((SUM(J50:J52)+SUM(O50:O52)+SUM(T50:T52))-(SUM(L50:L52)+SUM(Q50:Q52)+SUM(V50:V52))))</f>
        <v>2450</v>
      </c>
      <c r="AE51" s="69">
        <f>IF(J51="","",IF(J51&gt;L51,1,0))</f>
        <v>1</v>
      </c>
      <c r="AF51" s="69">
        <f>IF(J51="","",IF(J51&lt;L51,1,0))</f>
        <v>0</v>
      </c>
      <c r="AG51" s="69">
        <f>IF(O51="","",IF(O51&gt;Q51,1,0))</f>
        <v>0</v>
      </c>
      <c r="AH51" s="69">
        <f>IF(O51="","",IF(O51&lt;Q51,1,0))</f>
        <v>1</v>
      </c>
      <c r="AI51" s="69">
        <f>IF(T51="","",IF(T51&gt;V51,1,0))</f>
        <v>0</v>
      </c>
      <c r="AJ51" s="69">
        <f>IF(T51="","",IF(T51&lt;V51,1,0))</f>
        <v>1</v>
      </c>
    </row>
    <row r="52" spans="2:36" s="8" customFormat="1" ht="15" customHeight="1">
      <c r="B52" s="84"/>
      <c r="C52" s="75"/>
      <c r="D52" s="91"/>
      <c r="E52" s="92"/>
      <c r="F52" s="92"/>
      <c r="G52" s="92"/>
      <c r="H52" s="93"/>
      <c r="I52" s="81"/>
      <c r="J52" s="36"/>
      <c r="K52" s="15" t="s">
        <v>62</v>
      </c>
      <c r="L52" s="36"/>
      <c r="M52" s="79"/>
      <c r="N52" s="81"/>
      <c r="O52" s="36">
        <v>21</v>
      </c>
      <c r="P52" s="26" t="s">
        <v>62</v>
      </c>
      <c r="Q52" s="36">
        <v>7</v>
      </c>
      <c r="R52" s="79"/>
      <c r="S52" s="81"/>
      <c r="T52" s="36"/>
      <c r="U52" s="15" t="s">
        <v>62</v>
      </c>
      <c r="V52" s="36"/>
      <c r="W52" s="79"/>
      <c r="X52" s="75"/>
      <c r="Y52" s="96"/>
      <c r="Z52" s="72"/>
      <c r="AA52" s="75"/>
      <c r="AB52" s="72"/>
      <c r="AD52" s="68"/>
      <c r="AE52" s="69">
        <f>IF(J52="","",IF(J52&gt;L52,1,0))</f>
      </c>
      <c r="AF52" s="69">
        <f>IF(J52="","",IF(J52&lt;L52,1,0))</f>
      </c>
      <c r="AG52" s="69">
        <f>IF(O52="","",IF(O52&gt;Q52,1,0))</f>
        <v>1</v>
      </c>
      <c r="AH52" s="69">
        <f>IF(O52="","",IF(O52&lt;Q52,1,0))</f>
        <v>0</v>
      </c>
      <c r="AI52" s="69">
        <f>IF(T52="","",IF(T52&gt;V52,1,0))</f>
      </c>
      <c r="AJ52" s="69">
        <f>IF(T52="","",IF(T52&lt;V52,1,0))</f>
      </c>
    </row>
    <row r="53" spans="2:36" s="8" customFormat="1" ht="15" customHeight="1">
      <c r="B53" s="82" t="s">
        <v>26</v>
      </c>
      <c r="C53" s="73" t="s">
        <v>100</v>
      </c>
      <c r="D53" s="17" t="str">
        <f>IF(D54="","",IF(D54&gt;H54,"○","×"))</f>
        <v>×</v>
      </c>
      <c r="E53" s="14">
        <f>IF(L50="","",L50)</f>
        <v>0</v>
      </c>
      <c r="F53" s="15" t="s">
        <v>63</v>
      </c>
      <c r="G53" s="14">
        <f>IF(J50="","",J50)</f>
        <v>21</v>
      </c>
      <c r="H53" s="34"/>
      <c r="I53" s="85"/>
      <c r="J53" s="86"/>
      <c r="K53" s="86"/>
      <c r="L53" s="86"/>
      <c r="M53" s="87"/>
      <c r="N53" s="17" t="str">
        <f>IF(N54="","",IF(N54&gt;R54,"○","×"))</f>
        <v>×</v>
      </c>
      <c r="O53" s="33">
        <v>0</v>
      </c>
      <c r="P53" s="15" t="s">
        <v>64</v>
      </c>
      <c r="Q53" s="33">
        <v>21</v>
      </c>
      <c r="R53" s="34"/>
      <c r="S53" s="17" t="str">
        <f>IF(S54="","",IF(S54&gt;W54,"○","×"))</f>
        <v>×</v>
      </c>
      <c r="T53" s="33">
        <v>0</v>
      </c>
      <c r="U53" s="23" t="s">
        <v>62</v>
      </c>
      <c r="V53" s="33">
        <v>21</v>
      </c>
      <c r="W53" s="34"/>
      <c r="X53" s="73">
        <f>IF(D53="","",COUNTIF(D53:W55,"○"))</f>
        <v>0</v>
      </c>
      <c r="Y53" s="94" t="s">
        <v>19</v>
      </c>
      <c r="Z53" s="70">
        <f>IF(D53="","",COUNTIF(D53:W55,"×"))</f>
        <v>3</v>
      </c>
      <c r="AA53" s="73">
        <f>IF(AD54="","",RANK(AD54,AD50:AD61))</f>
        <v>4</v>
      </c>
      <c r="AB53" s="70"/>
      <c r="AD53" s="68"/>
      <c r="AE53" s="69">
        <f>IF(O53="","",IF(O53&gt;Q53,1,0))</f>
        <v>0</v>
      </c>
      <c r="AF53" s="69">
        <f>IF(O53="","",IF(O53&lt;Q53,1,0))</f>
        <v>1</v>
      </c>
      <c r="AG53" s="69">
        <f>IF(T53="","",IF(T53&gt;V53,1,0))</f>
        <v>0</v>
      </c>
      <c r="AH53" s="69">
        <f>IF(T53="","",IF(T53&lt;V53,1,0))</f>
        <v>1</v>
      </c>
      <c r="AI53" s="69"/>
      <c r="AJ53" s="69"/>
    </row>
    <row r="54" spans="2:36" s="8" customFormat="1" ht="15" customHeight="1">
      <c r="B54" s="83"/>
      <c r="C54" s="74"/>
      <c r="D54" s="76">
        <f>M51</f>
        <v>0</v>
      </c>
      <c r="E54" s="18">
        <f>IF(L51="","",L51)</f>
        <v>0</v>
      </c>
      <c r="F54" s="15" t="s">
        <v>65</v>
      </c>
      <c r="G54" s="18">
        <f>IF(J51="","",J51)</f>
        <v>21</v>
      </c>
      <c r="H54" s="78">
        <f>I51</f>
        <v>2</v>
      </c>
      <c r="I54" s="88"/>
      <c r="J54" s="89"/>
      <c r="K54" s="89"/>
      <c r="L54" s="89"/>
      <c r="M54" s="90"/>
      <c r="N54" s="80">
        <f>IF(O53="","",SUM(AE53:AE55))</f>
        <v>0</v>
      </c>
      <c r="O54" s="12">
        <v>0</v>
      </c>
      <c r="P54" s="15" t="s">
        <v>66</v>
      </c>
      <c r="Q54" s="12">
        <v>21</v>
      </c>
      <c r="R54" s="78">
        <f>IF(O53="","",SUM(AF53:AF55))</f>
        <v>2</v>
      </c>
      <c r="S54" s="80">
        <f>IF(T53="","",SUM(AG53:AG55))</f>
        <v>0</v>
      </c>
      <c r="T54" s="12">
        <v>0</v>
      </c>
      <c r="U54" s="15" t="s">
        <v>65</v>
      </c>
      <c r="V54" s="12">
        <v>21</v>
      </c>
      <c r="W54" s="78">
        <f>IF(T53="","",SUM(AH53:AH55))</f>
        <v>2</v>
      </c>
      <c r="X54" s="74"/>
      <c r="Y54" s="95"/>
      <c r="Z54" s="71"/>
      <c r="AA54" s="74"/>
      <c r="AB54" s="71"/>
      <c r="AD54" s="68">
        <f>IF(X53="","",X53*1000+(D54+N54+S54)*100+((D54+N54+S54)-(H54+R54+W54))*10+((SUM(E53:E55)+SUM(O53:O55)+SUM(T53:T55))-(SUM(G53:G55)+SUM(Q53:Q55)+SUM(V53:V55))))</f>
        <v>-186</v>
      </c>
      <c r="AE54" s="69">
        <f>IF(O54="","",IF(O54&gt;Q54,1,0))</f>
        <v>0</v>
      </c>
      <c r="AF54" s="69">
        <f>IF(O54="","",IF(O54&lt;Q54,1,0))</f>
        <v>1</v>
      </c>
      <c r="AG54" s="69">
        <f>IF(T54="","",IF(T54&gt;V54,1,0))</f>
        <v>0</v>
      </c>
      <c r="AH54" s="69">
        <f>IF(T54="","",IF(T54&lt;V54,1,0))</f>
        <v>1</v>
      </c>
      <c r="AI54" s="69"/>
      <c r="AJ54" s="69"/>
    </row>
    <row r="55" spans="2:36" s="8" customFormat="1" ht="15" customHeight="1">
      <c r="B55" s="84"/>
      <c r="C55" s="75"/>
      <c r="D55" s="77"/>
      <c r="E55" s="20">
        <f>IF(L52="","",L52)</f>
      </c>
      <c r="F55" s="26" t="s">
        <v>67</v>
      </c>
      <c r="G55" s="20">
        <f>IF(J52="","",J52)</f>
      </c>
      <c r="H55" s="79"/>
      <c r="I55" s="91"/>
      <c r="J55" s="92"/>
      <c r="K55" s="92"/>
      <c r="L55" s="92"/>
      <c r="M55" s="93"/>
      <c r="N55" s="81"/>
      <c r="O55" s="36"/>
      <c r="P55" s="15" t="s">
        <v>67</v>
      </c>
      <c r="Q55" s="36"/>
      <c r="R55" s="79"/>
      <c r="S55" s="81"/>
      <c r="T55" s="36"/>
      <c r="U55" s="26" t="s">
        <v>67</v>
      </c>
      <c r="V55" s="36"/>
      <c r="W55" s="79"/>
      <c r="X55" s="75"/>
      <c r="Y55" s="96"/>
      <c r="Z55" s="72"/>
      <c r="AA55" s="75"/>
      <c r="AB55" s="72"/>
      <c r="AD55" s="68"/>
      <c r="AE55" s="69">
        <f>IF(O55="","",IF(O55&gt;Q55,1,0))</f>
      </c>
      <c r="AF55" s="69">
        <f>IF(O55="","",IF(O55&lt;Q55,1,0))</f>
      </c>
      <c r="AG55" s="69">
        <f>IF(T55="","",IF(T55&gt;V55,1,0))</f>
      </c>
      <c r="AH55" s="69">
        <f>IF(T55="","",IF(T55&lt;V55,1,0))</f>
      </c>
      <c r="AI55" s="69"/>
      <c r="AJ55" s="69"/>
    </row>
    <row r="56" spans="2:36" s="8" customFormat="1" ht="15" customHeight="1">
      <c r="B56" s="82" t="s">
        <v>97</v>
      </c>
      <c r="C56" s="73" t="s">
        <v>101</v>
      </c>
      <c r="D56" s="17" t="str">
        <f>IF(D57="","",IF(D57&gt;H57,"○","×"))</f>
        <v>×</v>
      </c>
      <c r="E56" s="14">
        <f>IF(Q50="","",Q50)</f>
        <v>15</v>
      </c>
      <c r="F56" s="15" t="s">
        <v>67</v>
      </c>
      <c r="G56" s="14">
        <f>IF(O50="","",O50)</f>
        <v>21</v>
      </c>
      <c r="H56" s="34"/>
      <c r="I56" s="17" t="str">
        <f>IF(I57="","",IF(I57&gt;M57,"○","×"))</f>
        <v>○</v>
      </c>
      <c r="J56" s="33">
        <f>IF(Q53="","",Q53)</f>
        <v>21</v>
      </c>
      <c r="K56" s="15" t="s">
        <v>67</v>
      </c>
      <c r="L56" s="33">
        <f>IF(O53="","",O53)</f>
        <v>0</v>
      </c>
      <c r="M56" s="34"/>
      <c r="N56" s="85"/>
      <c r="O56" s="86"/>
      <c r="P56" s="86"/>
      <c r="Q56" s="86"/>
      <c r="R56" s="87"/>
      <c r="S56" s="17" t="str">
        <f>IF(S57="","",IF(S57&gt;W57,"○","×"))</f>
        <v>×</v>
      </c>
      <c r="T56" s="33">
        <v>10</v>
      </c>
      <c r="U56" s="15" t="s">
        <v>64</v>
      </c>
      <c r="V56" s="33">
        <v>21</v>
      </c>
      <c r="W56" s="34"/>
      <c r="X56" s="73">
        <f>IF(D56="","",COUNTIF(D56:W58,"○"))</f>
        <v>1</v>
      </c>
      <c r="Y56" s="94" t="s">
        <v>19</v>
      </c>
      <c r="Z56" s="70">
        <f>IF(D56="","",COUNTIF(D56:W58,"×"))</f>
        <v>2</v>
      </c>
      <c r="AA56" s="73">
        <f>IF(AD57="","",RANK(AD57,AD50:AD61))</f>
        <v>3</v>
      </c>
      <c r="AB56" s="70"/>
      <c r="AD56" s="68"/>
      <c r="AE56" s="69">
        <f>IF(T56="","",IF(T56&gt;V56,1,0))</f>
        <v>0</v>
      </c>
      <c r="AF56" s="69">
        <f>IF(T56="","",IF(T56&lt;V56,1,0))</f>
        <v>1</v>
      </c>
      <c r="AG56" s="69"/>
      <c r="AH56" s="69"/>
      <c r="AI56" s="69"/>
      <c r="AJ56" s="69"/>
    </row>
    <row r="57" spans="2:36" s="8" customFormat="1" ht="15" customHeight="1">
      <c r="B57" s="83"/>
      <c r="C57" s="74"/>
      <c r="D57" s="76">
        <f>R51</f>
        <v>1</v>
      </c>
      <c r="E57" s="18">
        <f>IF(Q51="","",Q51)</f>
        <v>21</v>
      </c>
      <c r="F57" s="15" t="s">
        <v>67</v>
      </c>
      <c r="G57" s="18">
        <f>IF(O51="","",O51)</f>
        <v>17</v>
      </c>
      <c r="H57" s="78">
        <f>N51</f>
        <v>2</v>
      </c>
      <c r="I57" s="80">
        <f>R54</f>
        <v>2</v>
      </c>
      <c r="J57" s="12">
        <f>IF(Q54="","",Q54)</f>
        <v>21</v>
      </c>
      <c r="K57" s="15" t="s">
        <v>67</v>
      </c>
      <c r="L57" s="12">
        <f>IF(O54="","",O54)</f>
        <v>0</v>
      </c>
      <c r="M57" s="78">
        <f>N54</f>
        <v>0</v>
      </c>
      <c r="N57" s="88"/>
      <c r="O57" s="89"/>
      <c r="P57" s="89"/>
      <c r="Q57" s="89"/>
      <c r="R57" s="90"/>
      <c r="S57" s="80">
        <f>IF(T56="","",SUM(AE56:AE58))</f>
        <v>0</v>
      </c>
      <c r="T57" s="12">
        <v>14</v>
      </c>
      <c r="U57" s="15" t="s">
        <v>67</v>
      </c>
      <c r="V57" s="12">
        <v>21</v>
      </c>
      <c r="W57" s="78">
        <f>IF(T56="","",SUM(AF56:AF58))</f>
        <v>2</v>
      </c>
      <c r="X57" s="74"/>
      <c r="Y57" s="95"/>
      <c r="Z57" s="71"/>
      <c r="AA57" s="74"/>
      <c r="AB57" s="71"/>
      <c r="AD57" s="68">
        <f>IF(X56="","",X56*1000+(D57+I57+S57)*100+((D57+I57+S57)-(H57+M57+W57))*10+((SUM(E56:E58)+SUM(J56:J58)+SUM(T56:T58))-(SUM(G56:G58)+SUM(L56:L58)+SUM(V56:V58))))</f>
        <v>1298</v>
      </c>
      <c r="AE57" s="69">
        <f>IF(T57="","",IF(T57&gt;V57,1,0))</f>
        <v>0</v>
      </c>
      <c r="AF57" s="69">
        <f>IF(T57="","",IF(T57&lt;V57,1,0))</f>
        <v>1</v>
      </c>
      <c r="AG57" s="69"/>
      <c r="AH57" s="69"/>
      <c r="AI57" s="69"/>
      <c r="AJ57" s="69"/>
    </row>
    <row r="58" spans="2:36" s="8" customFormat="1" ht="15" customHeight="1">
      <c r="B58" s="84"/>
      <c r="C58" s="75"/>
      <c r="D58" s="77"/>
      <c r="E58" s="20">
        <f>IF(Q52="","",Q52)</f>
        <v>7</v>
      </c>
      <c r="F58" s="26" t="s">
        <v>20</v>
      </c>
      <c r="G58" s="20">
        <f>IF(O52="","",O52)</f>
        <v>21</v>
      </c>
      <c r="H58" s="79"/>
      <c r="I58" s="81"/>
      <c r="J58" s="36">
        <f>IF(Q55="","",Q55)</f>
      </c>
      <c r="K58" s="26" t="s">
        <v>68</v>
      </c>
      <c r="L58" s="36">
        <f>IF(O55="","",O55)</f>
      </c>
      <c r="M58" s="79"/>
      <c r="N58" s="91"/>
      <c r="O58" s="92"/>
      <c r="P58" s="92"/>
      <c r="Q58" s="92"/>
      <c r="R58" s="93"/>
      <c r="S58" s="81"/>
      <c r="T58" s="36"/>
      <c r="U58" s="15" t="s">
        <v>68</v>
      </c>
      <c r="V58" s="36"/>
      <c r="W58" s="79"/>
      <c r="X58" s="75"/>
      <c r="Y58" s="96"/>
      <c r="Z58" s="72"/>
      <c r="AA58" s="75"/>
      <c r="AB58" s="72"/>
      <c r="AD58" s="68"/>
      <c r="AE58" s="69">
        <f>IF(T58="","",IF(T58&gt;V58,1,0))</f>
      </c>
      <c r="AF58" s="69">
        <f>IF(T58="","",IF(T58&lt;V58,1,0))</f>
      </c>
      <c r="AG58" s="69"/>
      <c r="AH58" s="69"/>
      <c r="AI58" s="69"/>
      <c r="AJ58" s="69"/>
    </row>
    <row r="59" spans="2:36" s="8" customFormat="1" ht="15" customHeight="1">
      <c r="B59" s="82" t="s">
        <v>28</v>
      </c>
      <c r="C59" s="73" t="s">
        <v>102</v>
      </c>
      <c r="D59" s="17" t="str">
        <f>IF(D60="","",IF(D60&gt;H60,"○","×"))</f>
        <v>○</v>
      </c>
      <c r="E59" s="14">
        <f>IF(V50="","",V50)</f>
        <v>21</v>
      </c>
      <c r="F59" s="15" t="s">
        <v>69</v>
      </c>
      <c r="G59" s="14">
        <f>IF(T50="","",T50)</f>
        <v>15</v>
      </c>
      <c r="H59" s="34"/>
      <c r="I59" s="17" t="str">
        <f>IF(I60="","",IF(I60&gt;M60,"○","×"))</f>
        <v>○</v>
      </c>
      <c r="J59" s="33">
        <f>IF(V53="","",V53)</f>
        <v>21</v>
      </c>
      <c r="K59" s="15" t="s">
        <v>70</v>
      </c>
      <c r="L59" s="33">
        <f>IF(T53="","",T53)</f>
        <v>0</v>
      </c>
      <c r="M59" s="34"/>
      <c r="N59" s="17" t="str">
        <f>IF(N60="","",IF(N60&gt;R60,"○","×"))</f>
        <v>○</v>
      </c>
      <c r="O59" s="33">
        <f>IF(V56="","",V56)</f>
        <v>21</v>
      </c>
      <c r="P59" s="15" t="s">
        <v>71</v>
      </c>
      <c r="Q59" s="33">
        <f>IF(T56="","",T56)</f>
        <v>10</v>
      </c>
      <c r="R59" s="34"/>
      <c r="S59" s="85"/>
      <c r="T59" s="86"/>
      <c r="U59" s="86"/>
      <c r="V59" s="86"/>
      <c r="W59" s="87"/>
      <c r="X59" s="73">
        <f>IF(D59="","",COUNTIF(D59:R59,"○"))</f>
        <v>3</v>
      </c>
      <c r="Y59" s="94" t="s">
        <v>19</v>
      </c>
      <c r="Z59" s="70">
        <f>IF(D59="","",COUNTIF(D59:R59,"×"))</f>
        <v>0</v>
      </c>
      <c r="AA59" s="73">
        <f>IF(AD60="","",RANK(AD60,AD50:AD61))</f>
        <v>1</v>
      </c>
      <c r="AB59" s="70"/>
      <c r="AD59" s="68"/>
      <c r="AE59" s="69"/>
      <c r="AF59" s="69"/>
      <c r="AG59" s="69"/>
      <c r="AH59" s="69"/>
      <c r="AI59" s="69"/>
      <c r="AJ59" s="69"/>
    </row>
    <row r="60" spans="2:36" s="8" customFormat="1" ht="15" customHeight="1">
      <c r="B60" s="83"/>
      <c r="C60" s="74"/>
      <c r="D60" s="76">
        <f>W51</f>
        <v>2</v>
      </c>
      <c r="E60" s="18">
        <f>IF(V51="","",V51)</f>
        <v>21</v>
      </c>
      <c r="F60" s="15" t="s">
        <v>72</v>
      </c>
      <c r="G60" s="18">
        <f>IF(T51="","",T51)</f>
        <v>9</v>
      </c>
      <c r="H60" s="78">
        <f>S51</f>
        <v>0</v>
      </c>
      <c r="I60" s="80">
        <f>W54</f>
        <v>2</v>
      </c>
      <c r="J60" s="12">
        <f>IF(V54="","",V54)</f>
        <v>21</v>
      </c>
      <c r="K60" s="15" t="s">
        <v>72</v>
      </c>
      <c r="L60" s="12">
        <f>IF(T54="","",T54)</f>
        <v>0</v>
      </c>
      <c r="M60" s="78">
        <f>S54</f>
        <v>0</v>
      </c>
      <c r="N60" s="80">
        <f>W57</f>
        <v>2</v>
      </c>
      <c r="O60" s="12">
        <f>IF(V57="","",V57)</f>
        <v>21</v>
      </c>
      <c r="P60" s="15" t="s">
        <v>73</v>
      </c>
      <c r="Q60" s="12">
        <f>IF(T57="","",T57)</f>
        <v>14</v>
      </c>
      <c r="R60" s="78">
        <f>S57</f>
        <v>0</v>
      </c>
      <c r="S60" s="88"/>
      <c r="T60" s="89"/>
      <c r="U60" s="89"/>
      <c r="V60" s="89"/>
      <c r="W60" s="90"/>
      <c r="X60" s="74"/>
      <c r="Y60" s="95"/>
      <c r="Z60" s="71"/>
      <c r="AA60" s="74"/>
      <c r="AB60" s="71"/>
      <c r="AD60" s="68">
        <f>IF(X59="","",X59*1000+(D60+I60+N60)*100+((D60+I60+N60)-(H60+M60+R60))*10+((SUM(E59:E61)+SUM(J59:J61)+SUM(O59:O61))-(SUM(G59:G61)+SUM(L59:L61)+SUM(Q59:Q61))))</f>
        <v>3738</v>
      </c>
      <c r="AE60" s="69"/>
      <c r="AF60" s="69"/>
      <c r="AG60" s="69"/>
      <c r="AH60" s="69"/>
      <c r="AI60" s="69"/>
      <c r="AJ60" s="69"/>
    </row>
    <row r="61" spans="2:36" s="8" customFormat="1" ht="15" customHeight="1">
      <c r="B61" s="84"/>
      <c r="C61" s="75"/>
      <c r="D61" s="77"/>
      <c r="E61" s="20">
        <f>IF(V52="","",V52)</f>
      </c>
      <c r="F61" s="15" t="s">
        <v>67</v>
      </c>
      <c r="G61" s="20">
        <f>IF(T52="","",T52)</f>
      </c>
      <c r="H61" s="79"/>
      <c r="I61" s="81"/>
      <c r="J61" s="36">
        <f>IF(V55="","",V55)</f>
      </c>
      <c r="K61" s="26" t="s">
        <v>67</v>
      </c>
      <c r="L61" s="36">
        <f>IF(T55="","",T55)</f>
      </c>
      <c r="M61" s="79"/>
      <c r="N61" s="81"/>
      <c r="O61" s="36">
        <f>IF(V58="","",V58)</f>
      </c>
      <c r="P61" s="26" t="s">
        <v>67</v>
      </c>
      <c r="Q61" s="36">
        <f>IF(T58="","",T58)</f>
      </c>
      <c r="R61" s="79"/>
      <c r="S61" s="91"/>
      <c r="T61" s="92"/>
      <c r="U61" s="92"/>
      <c r="V61" s="92"/>
      <c r="W61" s="93"/>
      <c r="X61" s="75"/>
      <c r="Y61" s="96"/>
      <c r="Z61" s="72"/>
      <c r="AA61" s="75"/>
      <c r="AB61" s="72"/>
      <c r="AD61" s="68"/>
      <c r="AE61" s="69"/>
      <c r="AF61" s="69"/>
      <c r="AG61" s="69"/>
      <c r="AH61" s="69"/>
      <c r="AI61" s="69"/>
      <c r="AJ61" s="69"/>
    </row>
    <row r="62" spans="2:36" s="8" customFormat="1" ht="15" customHeight="1">
      <c r="B62" s="37"/>
      <c r="C62" s="38"/>
      <c r="D62" s="39"/>
      <c r="E62" s="39"/>
      <c r="F62" s="40"/>
      <c r="G62" s="39"/>
      <c r="AD62" s="68"/>
      <c r="AE62" s="69"/>
      <c r="AF62" s="69"/>
      <c r="AG62" s="69"/>
      <c r="AH62" s="69"/>
      <c r="AI62" s="69"/>
      <c r="AJ62" s="69"/>
    </row>
    <row r="63" spans="2:36" s="8" customFormat="1" ht="15" customHeight="1">
      <c r="B63" s="32" t="s">
        <v>74</v>
      </c>
      <c r="C63" s="9"/>
      <c r="D63" s="97" t="s">
        <v>122</v>
      </c>
      <c r="E63" s="99"/>
      <c r="F63" s="99"/>
      <c r="G63" s="99"/>
      <c r="H63" s="98"/>
      <c r="I63" s="97" t="s">
        <v>121</v>
      </c>
      <c r="J63" s="99"/>
      <c r="K63" s="99"/>
      <c r="L63" s="99"/>
      <c r="M63" s="98"/>
      <c r="N63" s="97" t="s">
        <v>120</v>
      </c>
      <c r="O63" s="99"/>
      <c r="P63" s="99"/>
      <c r="Q63" s="99"/>
      <c r="R63" s="98"/>
      <c r="S63" s="97" t="s">
        <v>119</v>
      </c>
      <c r="T63" s="99"/>
      <c r="U63" s="99"/>
      <c r="V63" s="99"/>
      <c r="W63" s="98"/>
      <c r="X63" s="97" t="s">
        <v>16</v>
      </c>
      <c r="Y63" s="99"/>
      <c r="Z63" s="98"/>
      <c r="AA63" s="97" t="s">
        <v>17</v>
      </c>
      <c r="AB63" s="98"/>
      <c r="AD63" s="68"/>
      <c r="AE63" s="69"/>
      <c r="AF63" s="69"/>
      <c r="AG63" s="69"/>
      <c r="AH63" s="69"/>
      <c r="AI63" s="69"/>
      <c r="AJ63" s="69"/>
    </row>
    <row r="64" spans="2:36" s="8" customFormat="1" ht="15" customHeight="1">
      <c r="B64" s="82" t="s">
        <v>95</v>
      </c>
      <c r="C64" s="73" t="s">
        <v>103</v>
      </c>
      <c r="D64" s="85"/>
      <c r="E64" s="86"/>
      <c r="F64" s="86"/>
      <c r="G64" s="86"/>
      <c r="H64" s="87"/>
      <c r="I64" s="17" t="str">
        <f>IF(I65="","",IF(I65&gt;M65,"○","×"))</f>
        <v>○</v>
      </c>
      <c r="J64" s="33">
        <v>21</v>
      </c>
      <c r="K64" s="15" t="s">
        <v>75</v>
      </c>
      <c r="L64" s="33">
        <v>18</v>
      </c>
      <c r="M64" s="34"/>
      <c r="N64" s="17" t="str">
        <f>IF(N65="","",IF(N65&gt;R65,"○","×"))</f>
        <v>×</v>
      </c>
      <c r="O64" s="33">
        <v>11</v>
      </c>
      <c r="P64" s="15" t="s">
        <v>75</v>
      </c>
      <c r="Q64" s="33">
        <v>21</v>
      </c>
      <c r="R64" s="34"/>
      <c r="S64" s="17" t="str">
        <f>IF(S65="","",IF(S65&gt;W65,"○","×"))</f>
        <v>○</v>
      </c>
      <c r="T64" s="33">
        <v>21</v>
      </c>
      <c r="U64" s="15" t="s">
        <v>64</v>
      </c>
      <c r="V64" s="33">
        <v>19</v>
      </c>
      <c r="W64" s="34"/>
      <c r="X64" s="73">
        <f>IF(I64="","",COUNTIF(I64:W64,"○"))</f>
        <v>2</v>
      </c>
      <c r="Y64" s="94" t="s">
        <v>19</v>
      </c>
      <c r="Z64" s="70">
        <f>IF(I64="","",COUNTIF(I64:W64,"×"))</f>
        <v>1</v>
      </c>
      <c r="AA64" s="73">
        <f>IF(AD65="","",RANK(AD65,AD64:AD75))</f>
        <v>2</v>
      </c>
      <c r="AB64" s="70"/>
      <c r="AD64" s="68"/>
      <c r="AE64" s="69">
        <f>IF(J64="","",IF(J64&gt;L64,1,0))</f>
        <v>1</v>
      </c>
      <c r="AF64" s="69">
        <f>IF(J64="","",IF(J64&lt;L64,1,0))</f>
        <v>0</v>
      </c>
      <c r="AG64" s="69">
        <f>IF(O64="","",IF(O64&gt;Q64,1,0))</f>
        <v>0</v>
      </c>
      <c r="AH64" s="69">
        <f>IF(O64="","",IF(O64&lt;Q64,1,0))</f>
        <v>1</v>
      </c>
      <c r="AI64" s="69">
        <f>IF(T64="","",IF(T64&gt;V64,1,0))</f>
        <v>1</v>
      </c>
      <c r="AJ64" s="69">
        <f>IF(T64="","",IF(T64&lt;V64,1,0))</f>
        <v>0</v>
      </c>
    </row>
    <row r="65" spans="2:36" s="8" customFormat="1" ht="15" customHeight="1">
      <c r="B65" s="83"/>
      <c r="C65" s="74"/>
      <c r="D65" s="88"/>
      <c r="E65" s="89"/>
      <c r="F65" s="89"/>
      <c r="G65" s="89"/>
      <c r="H65" s="90"/>
      <c r="I65" s="80">
        <f>IF(J64="","",SUM(AE64:AE66))</f>
        <v>2</v>
      </c>
      <c r="J65" s="12">
        <v>21</v>
      </c>
      <c r="K65" s="15" t="s">
        <v>64</v>
      </c>
      <c r="L65" s="12">
        <v>18</v>
      </c>
      <c r="M65" s="78">
        <f>IF(J64="","",SUM(AF64:AF66))</f>
        <v>0</v>
      </c>
      <c r="N65" s="80">
        <f>IF(O64="","",SUM(AG64:AG66))</f>
        <v>0</v>
      </c>
      <c r="O65" s="12">
        <v>13</v>
      </c>
      <c r="P65" s="15" t="s">
        <v>20</v>
      </c>
      <c r="Q65" s="12">
        <v>21</v>
      </c>
      <c r="R65" s="78">
        <f>IF(O64="","",SUM(AH64:AH66))</f>
        <v>2</v>
      </c>
      <c r="S65" s="80">
        <f>IF(T64="","",SUM(AI64:AI66))</f>
        <v>2</v>
      </c>
      <c r="T65" s="12">
        <v>21</v>
      </c>
      <c r="U65" s="15" t="s">
        <v>65</v>
      </c>
      <c r="V65" s="12">
        <v>7</v>
      </c>
      <c r="W65" s="78">
        <f>IF(T64="","",SUM(AJ64:AJ66))</f>
        <v>0</v>
      </c>
      <c r="X65" s="74"/>
      <c r="Y65" s="95"/>
      <c r="Z65" s="71"/>
      <c r="AA65" s="74"/>
      <c r="AB65" s="71"/>
      <c r="AD65" s="68">
        <f>IF(X64="","",X64*1000+(S65+I65+N65)*100+((S65+I65+N65)-(W65+M65+R65))*10+((SUM(T64:T66)+SUM(J64:J66)+SUM(O64:O66))-(SUM(V64:V66)+SUM(L64:L66)+SUM(Q64:Q66))))</f>
        <v>2424</v>
      </c>
      <c r="AE65" s="69">
        <f>IF(J65="","",IF(J65&gt;L65,1,0))</f>
        <v>1</v>
      </c>
      <c r="AF65" s="69">
        <f>IF(J65="","",IF(J65&lt;L65,1,0))</f>
        <v>0</v>
      </c>
      <c r="AG65" s="69">
        <f>IF(O65="","",IF(O65&gt;Q65,1,0))</f>
        <v>0</v>
      </c>
      <c r="AH65" s="69">
        <f>IF(O65="","",IF(O65&lt;Q65,1,0))</f>
        <v>1</v>
      </c>
      <c r="AI65" s="69">
        <f>IF(T65="","",IF(T65&gt;V65,1,0))</f>
        <v>1</v>
      </c>
      <c r="AJ65" s="69">
        <f>IF(T65="","",IF(T65&lt;V65,1,0))</f>
        <v>0</v>
      </c>
    </row>
    <row r="66" spans="2:36" s="8" customFormat="1" ht="15" customHeight="1">
      <c r="B66" s="84"/>
      <c r="C66" s="75"/>
      <c r="D66" s="91"/>
      <c r="E66" s="92"/>
      <c r="F66" s="92"/>
      <c r="G66" s="92"/>
      <c r="H66" s="93"/>
      <c r="I66" s="81"/>
      <c r="J66" s="36"/>
      <c r="K66" s="15" t="s">
        <v>76</v>
      </c>
      <c r="L66" s="36"/>
      <c r="M66" s="79"/>
      <c r="N66" s="81"/>
      <c r="O66" s="36"/>
      <c r="P66" s="26" t="s">
        <v>76</v>
      </c>
      <c r="Q66" s="36"/>
      <c r="R66" s="79"/>
      <c r="S66" s="81"/>
      <c r="T66" s="36"/>
      <c r="U66" s="26" t="s">
        <v>76</v>
      </c>
      <c r="V66" s="36"/>
      <c r="W66" s="79"/>
      <c r="X66" s="75"/>
      <c r="Y66" s="96"/>
      <c r="Z66" s="72"/>
      <c r="AA66" s="75"/>
      <c r="AB66" s="72"/>
      <c r="AD66" s="68"/>
      <c r="AE66" s="69">
        <f>IF(J66="","",IF(J66&gt;L66,1,0))</f>
      </c>
      <c r="AF66" s="69">
        <f>IF(J66="","",IF(J66&lt;L66,1,0))</f>
      </c>
      <c r="AG66" s="69">
        <f>IF(O66="","",IF(O66&gt;Q66,1,0))</f>
      </c>
      <c r="AH66" s="69">
        <f>IF(O66="","",IF(O66&lt;Q66,1,0))</f>
      </c>
      <c r="AI66" s="69">
        <f>IF(T66="","",IF(T66&gt;V66,1,0))</f>
      </c>
      <c r="AJ66" s="69">
        <f>IF(T66="","",IF(T66&lt;V66,1,0))</f>
      </c>
    </row>
    <row r="67" spans="2:36" s="8" customFormat="1" ht="15" customHeight="1">
      <c r="B67" s="82" t="s">
        <v>26</v>
      </c>
      <c r="C67" s="73" t="s">
        <v>104</v>
      </c>
      <c r="D67" s="41" t="str">
        <f>IF(D68="","",IF(D68&gt;H68,"○","×"))</f>
        <v>×</v>
      </c>
      <c r="E67" s="18">
        <f>IF(L64="","",L64)</f>
        <v>18</v>
      </c>
      <c r="F67" s="15" t="s">
        <v>77</v>
      </c>
      <c r="G67" s="18">
        <f>IF(J64="","",J64)</f>
        <v>21</v>
      </c>
      <c r="H67" s="35"/>
      <c r="I67" s="85"/>
      <c r="J67" s="86"/>
      <c r="K67" s="86"/>
      <c r="L67" s="86"/>
      <c r="M67" s="87"/>
      <c r="N67" s="41" t="str">
        <f>IF(N68="","",IF(N68&gt;R68,"○","×"))</f>
        <v>×</v>
      </c>
      <c r="O67" s="12">
        <v>15</v>
      </c>
      <c r="P67" s="15" t="s">
        <v>64</v>
      </c>
      <c r="Q67" s="12">
        <v>21</v>
      </c>
      <c r="R67" s="35"/>
      <c r="S67" s="41" t="str">
        <f>IF(S68="","",IF(S68&gt;W68,"○","×"))</f>
        <v>○</v>
      </c>
      <c r="T67" s="12">
        <v>21</v>
      </c>
      <c r="U67" s="15" t="s">
        <v>64</v>
      </c>
      <c r="V67" s="12">
        <v>11</v>
      </c>
      <c r="W67" s="35"/>
      <c r="X67" s="73">
        <f>IF(D67="","",COUNTIF(D67:W69,"○"))</f>
        <v>1</v>
      </c>
      <c r="Y67" s="94" t="s">
        <v>19</v>
      </c>
      <c r="Z67" s="70">
        <f>IF(D67="","",COUNTIF(D67:W69,"×"))</f>
        <v>2</v>
      </c>
      <c r="AA67" s="73">
        <f>IF(AD68="","",RANK(AD68,AD64:AD75))</f>
        <v>3</v>
      </c>
      <c r="AB67" s="70"/>
      <c r="AD67" s="68"/>
      <c r="AE67" s="69">
        <f>IF(O67="","",IF(O67&gt;Q67,1,0))</f>
        <v>0</v>
      </c>
      <c r="AF67" s="69">
        <f>IF(O67="","",IF(O67&lt;Q67,1,0))</f>
        <v>1</v>
      </c>
      <c r="AG67" s="69">
        <f>IF(T67="","",IF(T67&gt;V67,1,0))</f>
        <v>1</v>
      </c>
      <c r="AH67" s="69">
        <f>IF(T67="","",IF(T67&lt;V67,1,0))</f>
        <v>0</v>
      </c>
      <c r="AI67" s="69"/>
      <c r="AJ67" s="69"/>
    </row>
    <row r="68" spans="2:36" s="8" customFormat="1" ht="15" customHeight="1">
      <c r="B68" s="83"/>
      <c r="C68" s="74"/>
      <c r="D68" s="76">
        <f>IF(M65="","",M65)</f>
        <v>0</v>
      </c>
      <c r="E68" s="18">
        <f>IF(L65="","",L65)</f>
        <v>18</v>
      </c>
      <c r="F68" s="15" t="s">
        <v>65</v>
      </c>
      <c r="G68" s="18">
        <f>IF(J65="","",J65)</f>
        <v>21</v>
      </c>
      <c r="H68" s="78">
        <f>IF(I65="","",I65)</f>
        <v>2</v>
      </c>
      <c r="I68" s="88"/>
      <c r="J68" s="89"/>
      <c r="K68" s="89"/>
      <c r="L68" s="89"/>
      <c r="M68" s="90"/>
      <c r="N68" s="80">
        <f>IF(O67="","",SUM(AE67:AE69))</f>
        <v>0</v>
      </c>
      <c r="O68" s="12">
        <v>12</v>
      </c>
      <c r="P68" s="15" t="s">
        <v>64</v>
      </c>
      <c r="Q68" s="12">
        <v>21</v>
      </c>
      <c r="R68" s="78">
        <f>IF(O67="","",SUM(AF67:AF69))</f>
        <v>2</v>
      </c>
      <c r="S68" s="80">
        <f>IF(T67="","",SUM(AG67:AG69))</f>
        <v>2</v>
      </c>
      <c r="T68" s="12">
        <v>21</v>
      </c>
      <c r="U68" s="15" t="s">
        <v>64</v>
      </c>
      <c r="V68" s="12">
        <v>8</v>
      </c>
      <c r="W68" s="78">
        <f>IF(T67="","",SUM(AH67:AH69))</f>
        <v>0</v>
      </c>
      <c r="X68" s="74"/>
      <c r="Y68" s="95"/>
      <c r="Z68" s="71"/>
      <c r="AA68" s="74"/>
      <c r="AB68" s="71"/>
      <c r="AD68" s="68">
        <f>IF(X67="","",X67*1000+(D68+S68+N68)*100+((D68+S68+N68)-(H68+W68+R68))*10+((SUM(E67:E69)+SUM(T67:T69)+SUM(O67:O69))-(SUM(G67:G69)+SUM(V67:V69)+SUM(Q67:Q69))))</f>
        <v>1182</v>
      </c>
      <c r="AE68" s="69">
        <f>IF(O68="","",IF(O68&gt;Q68,1,0))</f>
        <v>0</v>
      </c>
      <c r="AF68" s="69">
        <f>IF(O68="","",IF(O68&lt;Q68,1,0))</f>
        <v>1</v>
      </c>
      <c r="AG68" s="69">
        <f>IF(T68="","",IF(T68&gt;V68,1,0))</f>
        <v>1</v>
      </c>
      <c r="AH68" s="69">
        <f>IF(T68="","",IF(T68&lt;V68,1,0))</f>
        <v>0</v>
      </c>
      <c r="AI68" s="69"/>
      <c r="AJ68" s="69"/>
    </row>
    <row r="69" spans="2:36" s="8" customFormat="1" ht="15" customHeight="1">
      <c r="B69" s="84"/>
      <c r="C69" s="75"/>
      <c r="D69" s="77"/>
      <c r="E69" s="20">
        <f>IF(L66="","",L66)</f>
      </c>
      <c r="F69" s="26" t="s">
        <v>78</v>
      </c>
      <c r="G69" s="20">
        <f>IF(J66="","",J66)</f>
      </c>
      <c r="H69" s="79"/>
      <c r="I69" s="91"/>
      <c r="J69" s="92"/>
      <c r="K69" s="92"/>
      <c r="L69" s="92"/>
      <c r="M69" s="93"/>
      <c r="N69" s="81"/>
      <c r="O69" s="36"/>
      <c r="P69" s="15" t="s">
        <v>79</v>
      </c>
      <c r="Q69" s="36"/>
      <c r="R69" s="79"/>
      <c r="S69" s="81"/>
      <c r="T69" s="36"/>
      <c r="U69" s="15" t="s">
        <v>79</v>
      </c>
      <c r="V69" s="36"/>
      <c r="W69" s="79"/>
      <c r="X69" s="75"/>
      <c r="Y69" s="96"/>
      <c r="Z69" s="72"/>
      <c r="AA69" s="75"/>
      <c r="AB69" s="72"/>
      <c r="AD69" s="68"/>
      <c r="AE69" s="69">
        <f>IF(O69="","",IF(O69&gt;Q69,1,0))</f>
      </c>
      <c r="AF69" s="69">
        <f>IF(O69="","",IF(O69&lt;Q69,1,0))</f>
      </c>
      <c r="AG69" s="69">
        <f>IF(T69="","",IF(T69&gt;V69,1,0))</f>
      </c>
      <c r="AH69" s="69">
        <f>IF(T69="","",IF(T69&lt;V69,1,0))</f>
      </c>
      <c r="AI69" s="69"/>
      <c r="AJ69" s="69"/>
    </row>
    <row r="70" spans="2:36" s="8" customFormat="1" ht="15" customHeight="1">
      <c r="B70" s="82" t="s">
        <v>98</v>
      </c>
      <c r="C70" s="73" t="s">
        <v>105</v>
      </c>
      <c r="D70" s="41" t="str">
        <f>IF(D71="","",IF(D71&gt;H71,"○","×"))</f>
        <v>○</v>
      </c>
      <c r="E70" s="18">
        <f>IF(Q64="","",Q64)</f>
        <v>21</v>
      </c>
      <c r="F70" s="15" t="s">
        <v>80</v>
      </c>
      <c r="G70" s="18">
        <f>IF(O64="","",O64)</f>
        <v>11</v>
      </c>
      <c r="H70" s="35"/>
      <c r="I70" s="41" t="str">
        <f>IF(I71="","",IF(I71&gt;M71,"○","×"))</f>
        <v>○</v>
      </c>
      <c r="J70" s="12">
        <f>IF(Q67="","",Q67)</f>
        <v>21</v>
      </c>
      <c r="K70" s="15" t="s">
        <v>81</v>
      </c>
      <c r="L70" s="12">
        <f>IF(O67="","",O67)</f>
        <v>15</v>
      </c>
      <c r="M70" s="35"/>
      <c r="N70" s="85"/>
      <c r="O70" s="86"/>
      <c r="P70" s="86"/>
      <c r="Q70" s="86"/>
      <c r="R70" s="87"/>
      <c r="S70" s="41" t="str">
        <f>IF(S71="","",IF(S71&gt;W71,"○","×"))</f>
        <v>○</v>
      </c>
      <c r="T70" s="12">
        <v>21</v>
      </c>
      <c r="U70" s="23" t="s">
        <v>82</v>
      </c>
      <c r="V70" s="12">
        <v>16</v>
      </c>
      <c r="W70" s="35"/>
      <c r="X70" s="73">
        <f>IF(D70="","",COUNTIF(D70:W72,"○"))</f>
        <v>3</v>
      </c>
      <c r="Y70" s="94" t="s">
        <v>19</v>
      </c>
      <c r="Z70" s="70">
        <f>IF(D70="","",COUNTIF(D70:W72,"×"))</f>
        <v>0</v>
      </c>
      <c r="AA70" s="73">
        <f>IF(AD71="","",RANK(AD71,AD64:AD75))</f>
        <v>1</v>
      </c>
      <c r="AB70" s="70"/>
      <c r="AD70" s="68"/>
      <c r="AE70" s="69">
        <f>IF(T70="","",IF(T70&gt;V70,1,0))</f>
        <v>1</v>
      </c>
      <c r="AF70" s="69">
        <f>IF(T70="","",IF(T70&lt;V70,1,0))</f>
        <v>0</v>
      </c>
      <c r="AG70" s="69"/>
      <c r="AH70" s="69"/>
      <c r="AI70" s="69"/>
      <c r="AJ70" s="69"/>
    </row>
    <row r="71" spans="2:36" s="8" customFormat="1" ht="15" customHeight="1">
      <c r="B71" s="83"/>
      <c r="C71" s="74"/>
      <c r="D71" s="76">
        <f>IF(R65="","",R65)</f>
        <v>2</v>
      </c>
      <c r="E71" s="18">
        <f>IF(Q65="","",Q65)</f>
        <v>21</v>
      </c>
      <c r="F71" s="15" t="s">
        <v>83</v>
      </c>
      <c r="G71" s="18">
        <f>IF(O65="","",O65)</f>
        <v>13</v>
      </c>
      <c r="H71" s="78">
        <f>IF(N65="","",N65)</f>
        <v>0</v>
      </c>
      <c r="I71" s="80">
        <f>IF(R68="","",R68)</f>
        <v>2</v>
      </c>
      <c r="J71" s="12">
        <f>IF(Q68="","",Q68)</f>
        <v>21</v>
      </c>
      <c r="K71" s="15" t="s">
        <v>84</v>
      </c>
      <c r="L71" s="12">
        <f>IF(O68="","",O68)</f>
        <v>12</v>
      </c>
      <c r="M71" s="78">
        <f>IF(N68="","",N68)</f>
        <v>0</v>
      </c>
      <c r="N71" s="88"/>
      <c r="O71" s="89"/>
      <c r="P71" s="89"/>
      <c r="Q71" s="89"/>
      <c r="R71" s="90"/>
      <c r="S71" s="80">
        <f>IF(T70="","",SUM(AE70:AE72))</f>
        <v>2</v>
      </c>
      <c r="T71" s="12">
        <v>21</v>
      </c>
      <c r="U71" s="15" t="s">
        <v>84</v>
      </c>
      <c r="V71" s="12">
        <v>9</v>
      </c>
      <c r="W71" s="78">
        <f>IF(T70="","",SUM(AF70:AF72))</f>
        <v>0</v>
      </c>
      <c r="X71" s="74"/>
      <c r="Y71" s="95"/>
      <c r="Z71" s="71"/>
      <c r="AA71" s="74"/>
      <c r="AB71" s="71"/>
      <c r="AD71" s="68">
        <f>IF(X70="","",X70*1000+(D71+I71+S71)*100+((D71+I71+S71)-(H71+M71+W71))*10+((SUM(E70:E72)+SUM(J70:J72)+SUM(T70:T72))-(SUM(G70:G72)+SUM(L70:L72)+SUM(V70:V72))))</f>
        <v>3710</v>
      </c>
      <c r="AE71" s="69">
        <f>IF(T71="","",IF(T71&gt;V71,1,0))</f>
        <v>1</v>
      </c>
      <c r="AF71" s="69">
        <f>IF(T71="","",IF(T71&lt;V71,1,0))</f>
        <v>0</v>
      </c>
      <c r="AG71" s="69"/>
      <c r="AH71" s="69"/>
      <c r="AI71" s="69"/>
      <c r="AJ71" s="69"/>
    </row>
    <row r="72" spans="2:36" s="8" customFormat="1" ht="15" customHeight="1">
      <c r="B72" s="84"/>
      <c r="C72" s="75"/>
      <c r="D72" s="77"/>
      <c r="E72" s="18">
        <f>IF(Q66="","",Q66)</f>
      </c>
      <c r="F72" s="15" t="s">
        <v>20</v>
      </c>
      <c r="G72" s="20">
        <f>IF(O66="","",O66)</f>
      </c>
      <c r="H72" s="79"/>
      <c r="I72" s="81"/>
      <c r="J72" s="12">
        <f>IF(Q69="","",Q69)</f>
      </c>
      <c r="K72" s="15" t="s">
        <v>20</v>
      </c>
      <c r="L72" s="12">
        <f>IF(O69="","",O69)</f>
      </c>
      <c r="M72" s="79"/>
      <c r="N72" s="91"/>
      <c r="O72" s="92"/>
      <c r="P72" s="92"/>
      <c r="Q72" s="92"/>
      <c r="R72" s="93"/>
      <c r="S72" s="81"/>
      <c r="T72" s="36"/>
      <c r="U72" s="15" t="s">
        <v>20</v>
      </c>
      <c r="V72" s="36"/>
      <c r="W72" s="79"/>
      <c r="X72" s="75"/>
      <c r="Y72" s="96"/>
      <c r="Z72" s="72"/>
      <c r="AA72" s="75"/>
      <c r="AB72" s="72"/>
      <c r="AD72" s="68"/>
      <c r="AE72" s="69">
        <f>IF(T72="","",IF(T72&gt;V72,1,0))</f>
      </c>
      <c r="AF72" s="69">
        <f>IF(T72="","",IF(T72&lt;V72,1,0))</f>
      </c>
      <c r="AG72" s="69"/>
      <c r="AH72" s="69"/>
      <c r="AI72" s="69"/>
      <c r="AJ72" s="69"/>
    </row>
    <row r="73" spans="2:36" s="8" customFormat="1" ht="15" customHeight="1">
      <c r="B73" s="82" t="s">
        <v>95</v>
      </c>
      <c r="C73" s="73" t="s">
        <v>106</v>
      </c>
      <c r="D73" s="41" t="str">
        <f>IF(D74="","",IF(D74&gt;H74,"○","×"))</f>
        <v>×</v>
      </c>
      <c r="E73" s="14">
        <f>IF(V64="","",V64)</f>
        <v>19</v>
      </c>
      <c r="F73" s="23" t="s">
        <v>84</v>
      </c>
      <c r="G73" s="18">
        <f>IF(T64="","",T64)</f>
        <v>21</v>
      </c>
      <c r="H73" s="35"/>
      <c r="I73" s="41" t="str">
        <f>IF(I74="","",IF(I74&gt;M74,"○","×"))</f>
        <v>×</v>
      </c>
      <c r="J73" s="33">
        <f>IF(V67="","",V67)</f>
        <v>11</v>
      </c>
      <c r="K73" s="23" t="s">
        <v>84</v>
      </c>
      <c r="L73" s="33">
        <f>IF(T67="","",T67)</f>
        <v>21</v>
      </c>
      <c r="M73" s="35"/>
      <c r="N73" s="41" t="str">
        <f>IF(N74="","",IF(N74&gt;R74,"○","×"))</f>
        <v>×</v>
      </c>
      <c r="O73" s="12">
        <f>IF(V70="","",V70)</f>
        <v>16</v>
      </c>
      <c r="P73" s="15" t="s">
        <v>84</v>
      </c>
      <c r="Q73" s="12">
        <f>IF(T70="","",T70)</f>
        <v>21</v>
      </c>
      <c r="R73" s="35"/>
      <c r="S73" s="85"/>
      <c r="T73" s="86"/>
      <c r="U73" s="86"/>
      <c r="V73" s="86"/>
      <c r="W73" s="87"/>
      <c r="X73" s="73">
        <f>IF(D73="","",COUNTIF(D73:R73,"○"))</f>
        <v>0</v>
      </c>
      <c r="Y73" s="94" t="s">
        <v>19</v>
      </c>
      <c r="Z73" s="70">
        <f>IF(D73="","",COUNTIF(D73:R73,"×"))</f>
        <v>3</v>
      </c>
      <c r="AA73" s="73">
        <f>IF(AD74="","",RANK(AD74,AD64:AD75))</f>
        <v>4</v>
      </c>
      <c r="AB73" s="70"/>
      <c r="AD73" s="68"/>
      <c r="AE73" s="69"/>
      <c r="AF73" s="69"/>
      <c r="AG73" s="69"/>
      <c r="AH73" s="69"/>
      <c r="AI73" s="69"/>
      <c r="AJ73" s="69"/>
    </row>
    <row r="74" spans="2:36" s="8" customFormat="1" ht="15" customHeight="1">
      <c r="B74" s="83"/>
      <c r="C74" s="74"/>
      <c r="D74" s="76">
        <f>IF(W65="","",W65)</f>
        <v>0</v>
      </c>
      <c r="E74" s="18">
        <f>IF(V65="","",V65)</f>
        <v>7</v>
      </c>
      <c r="F74" s="15" t="s">
        <v>84</v>
      </c>
      <c r="G74" s="18">
        <f>IF(T65="","",T65)</f>
        <v>21</v>
      </c>
      <c r="H74" s="78">
        <f>IF(S65="","",S65)</f>
        <v>2</v>
      </c>
      <c r="I74" s="80">
        <f>IF(W68="","",W68)</f>
        <v>0</v>
      </c>
      <c r="J74" s="12">
        <f>IF(V68="","",V68)</f>
        <v>8</v>
      </c>
      <c r="K74" s="15" t="s">
        <v>84</v>
      </c>
      <c r="L74" s="12">
        <f>IF(T68="","",T68)</f>
        <v>21</v>
      </c>
      <c r="M74" s="78">
        <f>IF(S68="","",S68)</f>
        <v>2</v>
      </c>
      <c r="N74" s="80">
        <f>IF(W71="","",W71)</f>
        <v>0</v>
      </c>
      <c r="O74" s="12">
        <f>IF(V71="","",V71)</f>
        <v>9</v>
      </c>
      <c r="P74" s="15" t="s">
        <v>84</v>
      </c>
      <c r="Q74" s="12">
        <f>IF(T71="","",T71)</f>
        <v>21</v>
      </c>
      <c r="R74" s="78">
        <f>IF(S71="","",S71)</f>
        <v>2</v>
      </c>
      <c r="S74" s="88"/>
      <c r="T74" s="89"/>
      <c r="U74" s="89"/>
      <c r="V74" s="89"/>
      <c r="W74" s="90"/>
      <c r="X74" s="74"/>
      <c r="Y74" s="95"/>
      <c r="Z74" s="71"/>
      <c r="AA74" s="74"/>
      <c r="AB74" s="71"/>
      <c r="AD74" s="68">
        <f>IF(X73="","",X73*1000+(D74+I74+N74)*100+((D74+I74+N74)-(H74+M74+R74))*10+((SUM(E73:E75)+SUM(J73:J75)+SUM(O73:O75))-(SUM(G73:G75)+SUM(L73:L75)+SUM(Q73:Q75))))</f>
        <v>-116</v>
      </c>
      <c r="AE74" s="69"/>
      <c r="AF74" s="69"/>
      <c r="AG74" s="69"/>
      <c r="AH74" s="69"/>
      <c r="AI74" s="69"/>
      <c r="AJ74" s="69"/>
    </row>
    <row r="75" spans="2:36" s="8" customFormat="1" ht="15" customHeight="1">
      <c r="B75" s="84"/>
      <c r="C75" s="75"/>
      <c r="D75" s="77"/>
      <c r="E75" s="20">
        <f>IF(V66="","",V66)</f>
      </c>
      <c r="F75" s="26" t="s">
        <v>84</v>
      </c>
      <c r="G75" s="20">
        <f>IF(T66="","",T66)</f>
      </c>
      <c r="H75" s="79"/>
      <c r="I75" s="81"/>
      <c r="J75" s="36">
        <f>IF(V69="","",V69)</f>
      </c>
      <c r="K75" s="15" t="s">
        <v>84</v>
      </c>
      <c r="L75" s="36">
        <f>IF(T69="","",T69)</f>
      </c>
      <c r="M75" s="79"/>
      <c r="N75" s="81"/>
      <c r="O75" s="36">
        <f>IF(V72="","",V72)</f>
      </c>
      <c r="P75" s="26" t="s">
        <v>84</v>
      </c>
      <c r="Q75" s="36">
        <f>IF(T72="","",T72)</f>
      </c>
      <c r="R75" s="79"/>
      <c r="S75" s="91"/>
      <c r="T75" s="92"/>
      <c r="U75" s="92"/>
      <c r="V75" s="92"/>
      <c r="W75" s="93"/>
      <c r="X75" s="75"/>
      <c r="Y75" s="96"/>
      <c r="Z75" s="72"/>
      <c r="AA75" s="75"/>
      <c r="AB75" s="72"/>
      <c r="AD75" s="68"/>
      <c r="AE75" s="69"/>
      <c r="AF75" s="69"/>
      <c r="AG75" s="69"/>
      <c r="AH75" s="69"/>
      <c r="AI75" s="69"/>
      <c r="AJ75" s="69"/>
    </row>
    <row r="76" ht="13.5">
      <c r="K76" s="42"/>
    </row>
    <row r="77" spans="2:36" s="8" customFormat="1" ht="15" customHeight="1">
      <c r="B77" s="32" t="s">
        <v>23</v>
      </c>
      <c r="C77" s="9"/>
      <c r="D77" s="97" t="s">
        <v>123</v>
      </c>
      <c r="E77" s="99"/>
      <c r="F77" s="99"/>
      <c r="G77" s="99"/>
      <c r="H77" s="98"/>
      <c r="I77" s="97" t="s">
        <v>124</v>
      </c>
      <c r="J77" s="99"/>
      <c r="K77" s="99"/>
      <c r="L77" s="99"/>
      <c r="M77" s="98"/>
      <c r="N77" s="97" t="s">
        <v>48</v>
      </c>
      <c r="O77" s="99"/>
      <c r="P77" s="99"/>
      <c r="Q77" s="99"/>
      <c r="R77" s="98"/>
      <c r="S77" s="10"/>
      <c r="T77" s="11" t="s">
        <v>16</v>
      </c>
      <c r="U77" s="11"/>
      <c r="V77" s="97" t="s">
        <v>17</v>
      </c>
      <c r="W77" s="98"/>
      <c r="AA77" s="12"/>
      <c r="AD77" s="68"/>
      <c r="AE77" s="69"/>
      <c r="AF77" s="69"/>
      <c r="AG77" s="69"/>
      <c r="AH77" s="69"/>
      <c r="AI77" s="69"/>
      <c r="AJ77" s="69"/>
    </row>
    <row r="78" spans="2:36" s="8" customFormat="1" ht="15" customHeight="1">
      <c r="B78" s="82" t="s">
        <v>27</v>
      </c>
      <c r="C78" s="73" t="s">
        <v>107</v>
      </c>
      <c r="D78" s="108"/>
      <c r="E78" s="109"/>
      <c r="F78" s="109"/>
      <c r="G78" s="109"/>
      <c r="H78" s="110"/>
      <c r="I78" s="13" t="str">
        <f>IF(I79="","",IF(I79&gt;M79,"○","×"))</f>
        <v>○</v>
      </c>
      <c r="J78" s="14">
        <v>21</v>
      </c>
      <c r="K78" s="15" t="s">
        <v>85</v>
      </c>
      <c r="L78" s="14">
        <v>5</v>
      </c>
      <c r="M78" s="16"/>
      <c r="N78" s="17" t="str">
        <f>IF(N79="","",IF(N79&gt;R79,"○","×"))</f>
        <v>○</v>
      </c>
      <c r="O78" s="14">
        <v>21</v>
      </c>
      <c r="P78" s="15" t="s">
        <v>85</v>
      </c>
      <c r="Q78" s="14">
        <v>11</v>
      </c>
      <c r="R78" s="16"/>
      <c r="S78" s="100">
        <f>IF(I78="","",COUNTIF(I78:R78,"○"))</f>
        <v>2</v>
      </c>
      <c r="T78" s="117" t="s">
        <v>19</v>
      </c>
      <c r="U78" s="101">
        <f>IF(I78="","",COUNTIF(I78:R78,"×"))</f>
        <v>0</v>
      </c>
      <c r="V78" s="100">
        <f>IF(AD79="","",RANK(AD79,AD78:AD86))</f>
        <v>1</v>
      </c>
      <c r="W78" s="101"/>
      <c r="X78" s="18"/>
      <c r="Y78" s="18"/>
      <c r="Z78" s="12"/>
      <c r="AA78" s="12"/>
      <c r="AD78" s="68"/>
      <c r="AE78" s="69">
        <f>IF(J78="","",IF(J78&gt;L78,1,0))</f>
        <v>1</v>
      </c>
      <c r="AF78" s="69">
        <f>IF(L78="","",IF(J78&lt;L78,1,0))</f>
        <v>0</v>
      </c>
      <c r="AG78" s="69">
        <f>IF(O78="","",IF(O78&gt;Q78,1,0))</f>
        <v>1</v>
      </c>
      <c r="AH78" s="69">
        <f>IF(Q78="","",IF(O78&lt;Q78,1,0))</f>
        <v>0</v>
      </c>
      <c r="AI78" s="69"/>
      <c r="AJ78" s="69"/>
    </row>
    <row r="79" spans="2:36" s="8" customFormat="1" ht="15" customHeight="1">
      <c r="B79" s="83"/>
      <c r="C79" s="74"/>
      <c r="D79" s="111"/>
      <c r="E79" s="112"/>
      <c r="F79" s="112"/>
      <c r="G79" s="112"/>
      <c r="H79" s="113"/>
      <c r="I79" s="76">
        <f>IF(J78="","",SUM(AE78:AE80))</f>
        <v>2</v>
      </c>
      <c r="J79" s="18">
        <v>21</v>
      </c>
      <c r="K79" s="15" t="s">
        <v>20</v>
      </c>
      <c r="L79" s="18">
        <v>3</v>
      </c>
      <c r="M79" s="106">
        <f>IF(L78="","",SUM(AF78:AF80))</f>
        <v>0</v>
      </c>
      <c r="N79" s="76">
        <f>IF(O78="","",SUM(AG78:AG80))</f>
        <v>2</v>
      </c>
      <c r="O79" s="19">
        <v>21</v>
      </c>
      <c r="P79" s="15" t="s">
        <v>20</v>
      </c>
      <c r="Q79" s="19">
        <v>10</v>
      </c>
      <c r="R79" s="106">
        <f>IF(Q78="","",SUM(AH78:AH80))</f>
        <v>0</v>
      </c>
      <c r="S79" s="102"/>
      <c r="T79" s="118"/>
      <c r="U79" s="103"/>
      <c r="V79" s="102"/>
      <c r="W79" s="103"/>
      <c r="X79" s="18"/>
      <c r="Y79" s="18"/>
      <c r="Z79" s="12"/>
      <c r="AA79" s="12"/>
      <c r="AD79" s="68">
        <f>IF(S78="","",S78*1000+(I79+N79)*100+((I79+N79)-(M79+R79))*10+((SUM(J78:J80)+SUM(O78:O80))-(SUM(L78:L80)+SUM(Q78:Q80))))</f>
        <v>2495</v>
      </c>
      <c r="AE79" s="69">
        <f>IF(J79="","",IF(J79&gt;L79,1,0))</f>
        <v>1</v>
      </c>
      <c r="AF79" s="69">
        <f>IF(L79="","",IF(J79&lt;L79,1,0))</f>
        <v>0</v>
      </c>
      <c r="AG79" s="69">
        <f>IF(O79="","",IF(O79&gt;Q79,1,0))</f>
        <v>1</v>
      </c>
      <c r="AH79" s="69">
        <f>IF(Q79="","",IF(O79&lt;Q79,1,0))</f>
        <v>0</v>
      </c>
      <c r="AI79" s="69"/>
      <c r="AJ79" s="69"/>
    </row>
    <row r="80" spans="2:36" s="8" customFormat="1" ht="15" customHeight="1">
      <c r="B80" s="84"/>
      <c r="C80" s="75"/>
      <c r="D80" s="114"/>
      <c r="E80" s="115"/>
      <c r="F80" s="115"/>
      <c r="G80" s="115"/>
      <c r="H80" s="116"/>
      <c r="I80" s="77"/>
      <c r="J80" s="20"/>
      <c r="K80" s="15" t="s">
        <v>20</v>
      </c>
      <c r="L80" s="20"/>
      <c r="M80" s="107"/>
      <c r="N80" s="77"/>
      <c r="O80" s="21"/>
      <c r="P80" s="15" t="s">
        <v>20</v>
      </c>
      <c r="Q80" s="21"/>
      <c r="R80" s="107"/>
      <c r="S80" s="104"/>
      <c r="T80" s="119"/>
      <c r="U80" s="105"/>
      <c r="V80" s="104"/>
      <c r="W80" s="105"/>
      <c r="X80" s="18"/>
      <c r="Y80" s="18"/>
      <c r="Z80" s="22"/>
      <c r="AA80" s="22"/>
      <c r="AD80" s="68"/>
      <c r="AE80" s="69">
        <f>IF(J80="","",IF(J80&gt;L80,1,0))</f>
      </c>
      <c r="AF80" s="69">
        <f>IF(L80="","",IF(J80&lt;L80,1,0))</f>
      </c>
      <c r="AG80" s="69">
        <f>IF(O80="","",IF(O80&gt;Q80,1,0))</f>
      </c>
      <c r="AH80" s="69">
        <f>IF(Q80="","",IF(O80&lt;Q80,1,0))</f>
      </c>
      <c r="AI80" s="69"/>
      <c r="AJ80" s="69"/>
    </row>
    <row r="81" spans="2:36" s="8" customFormat="1" ht="15" customHeight="1">
      <c r="B81" s="82" t="s">
        <v>95</v>
      </c>
      <c r="C81" s="73" t="s">
        <v>108</v>
      </c>
      <c r="D81" s="13" t="str">
        <f>IF(E81="","",IF(D82&gt;H82,"○","×"))</f>
        <v>×</v>
      </c>
      <c r="E81" s="14">
        <f>IF(L78="","",L78)</f>
        <v>5</v>
      </c>
      <c r="F81" s="23" t="s">
        <v>20</v>
      </c>
      <c r="G81" s="14">
        <f>IF(J78="","",J78)</f>
        <v>21</v>
      </c>
      <c r="H81" s="24"/>
      <c r="I81" s="108"/>
      <c r="J81" s="109"/>
      <c r="K81" s="109"/>
      <c r="L81" s="109"/>
      <c r="M81" s="110"/>
      <c r="N81" s="13" t="str">
        <f>IF(O81="","",IF(N82&gt;R82,"○","×"))</f>
        <v>×</v>
      </c>
      <c r="O81" s="14">
        <v>6</v>
      </c>
      <c r="P81" s="23" t="s">
        <v>79</v>
      </c>
      <c r="Q81" s="14">
        <v>21</v>
      </c>
      <c r="R81" s="25"/>
      <c r="S81" s="100">
        <f>IF(D81="","",COUNTIF(D81:R83,"○"))</f>
        <v>0</v>
      </c>
      <c r="T81" s="117" t="s">
        <v>19</v>
      </c>
      <c r="U81" s="101">
        <f>IF(D81="","",COUNTIF(D81:R83,"×"))</f>
        <v>2</v>
      </c>
      <c r="V81" s="100">
        <f>IF(AD82="","",RANK(AD82,AD78:AD86))</f>
        <v>3</v>
      </c>
      <c r="W81" s="101"/>
      <c r="X81" s="18"/>
      <c r="Y81" s="18"/>
      <c r="Z81" s="22"/>
      <c r="AA81" s="22"/>
      <c r="AD81" s="68"/>
      <c r="AE81" s="69">
        <f>IF(O81="","",IF(O81&gt;Q81,1,0))</f>
        <v>0</v>
      </c>
      <c r="AF81" s="69">
        <f>IF(Q81="","",IF(O81&lt;Q81,1,0))</f>
        <v>1</v>
      </c>
      <c r="AG81" s="69"/>
      <c r="AH81" s="69"/>
      <c r="AI81" s="69"/>
      <c r="AJ81" s="69"/>
    </row>
    <row r="82" spans="2:36" s="8" customFormat="1" ht="15" customHeight="1">
      <c r="B82" s="83"/>
      <c r="C82" s="74"/>
      <c r="D82" s="76">
        <f>M79</f>
        <v>0</v>
      </c>
      <c r="E82" s="18">
        <f>IF(L79="","",L79)</f>
        <v>3</v>
      </c>
      <c r="F82" s="15" t="s">
        <v>20</v>
      </c>
      <c r="G82" s="18">
        <f>IF(J79="","",J79)</f>
        <v>21</v>
      </c>
      <c r="H82" s="106">
        <f>I79</f>
        <v>2</v>
      </c>
      <c r="I82" s="111"/>
      <c r="J82" s="112"/>
      <c r="K82" s="112"/>
      <c r="L82" s="112"/>
      <c r="M82" s="113"/>
      <c r="N82" s="76">
        <f>IF(O81="","",SUM(AE81:AE83))</f>
        <v>0</v>
      </c>
      <c r="O82" s="18">
        <v>5</v>
      </c>
      <c r="P82" s="15" t="s">
        <v>64</v>
      </c>
      <c r="Q82" s="18">
        <v>21</v>
      </c>
      <c r="R82" s="106">
        <f>IF(Q81="","",SUM(AF81:AF83))</f>
        <v>2</v>
      </c>
      <c r="S82" s="102"/>
      <c r="T82" s="118"/>
      <c r="U82" s="103"/>
      <c r="V82" s="102"/>
      <c r="W82" s="103"/>
      <c r="X82" s="18"/>
      <c r="Y82" s="18"/>
      <c r="Z82" s="22"/>
      <c r="AA82" s="22"/>
      <c r="AD82" s="68">
        <f>IF(S81="","",S81*1000+(D82+N82)*100+((D82+N82)-(H82+R82))*10+((SUM(E81:E83)+SUM(O81:O83))-(SUM(G81:G83)+SUM(Q81:Q83))))</f>
        <v>-105</v>
      </c>
      <c r="AE82" s="69">
        <f>IF(O82="","",IF(O82&gt;Q82,1,0))</f>
        <v>0</v>
      </c>
      <c r="AF82" s="69">
        <f>IF(Q82="","",IF(O82&lt;Q82,1,0))</f>
        <v>1</v>
      </c>
      <c r="AG82" s="69"/>
      <c r="AH82" s="69"/>
      <c r="AI82" s="69"/>
      <c r="AJ82" s="69"/>
    </row>
    <row r="83" spans="2:36" s="8" customFormat="1" ht="15" customHeight="1">
      <c r="B83" s="84"/>
      <c r="C83" s="75"/>
      <c r="D83" s="77"/>
      <c r="E83" s="20">
        <f>IF(L80="","",L80)</f>
      </c>
      <c r="F83" s="26" t="s">
        <v>58</v>
      </c>
      <c r="G83" s="20">
        <f>IF(J80="","",J80)</f>
      </c>
      <c r="H83" s="107"/>
      <c r="I83" s="114"/>
      <c r="J83" s="115"/>
      <c r="K83" s="115"/>
      <c r="L83" s="115"/>
      <c r="M83" s="116"/>
      <c r="N83" s="77"/>
      <c r="O83" s="20"/>
      <c r="P83" s="15" t="s">
        <v>58</v>
      </c>
      <c r="Q83" s="20"/>
      <c r="R83" s="107"/>
      <c r="S83" s="104"/>
      <c r="T83" s="119"/>
      <c r="U83" s="105"/>
      <c r="V83" s="104"/>
      <c r="W83" s="105"/>
      <c r="X83" s="18"/>
      <c r="Y83" s="18"/>
      <c r="Z83" s="22"/>
      <c r="AA83" s="22"/>
      <c r="AD83" s="68"/>
      <c r="AE83" s="69">
        <f>IF(O83="","",IF(O83&gt;Q83,1,0))</f>
      </c>
      <c r="AF83" s="69">
        <f>IF(Q83="","",IF(O83&lt;Q83,1,0))</f>
      </c>
      <c r="AG83" s="69"/>
      <c r="AH83" s="69"/>
      <c r="AI83" s="69"/>
      <c r="AJ83" s="69"/>
    </row>
    <row r="84" spans="2:36" s="8" customFormat="1" ht="15" customHeight="1">
      <c r="B84" s="83" t="s">
        <v>30</v>
      </c>
      <c r="C84" s="73" t="s">
        <v>109</v>
      </c>
      <c r="D84" s="13" t="str">
        <f>IF(E84="","",IF(D85&gt;H85,"○","×"))</f>
        <v>×</v>
      </c>
      <c r="E84" s="14">
        <f>IF(Q78="","",Q78)</f>
        <v>11</v>
      </c>
      <c r="F84" s="23" t="s">
        <v>86</v>
      </c>
      <c r="G84" s="14">
        <f>IF(O78="","",O78)</f>
        <v>21</v>
      </c>
      <c r="H84" s="25"/>
      <c r="I84" s="13" t="str">
        <f>IF(J84="","",IF(I85&gt;M85,"○","×"))</f>
        <v>○</v>
      </c>
      <c r="J84" s="14">
        <f>IF(Q81="","",Q81)</f>
        <v>21</v>
      </c>
      <c r="K84" s="15" t="s">
        <v>86</v>
      </c>
      <c r="L84" s="14">
        <f>IF(O81="","",O81)</f>
        <v>6</v>
      </c>
      <c r="M84" s="25"/>
      <c r="N84" s="108"/>
      <c r="O84" s="109"/>
      <c r="P84" s="109"/>
      <c r="Q84" s="109"/>
      <c r="R84" s="110"/>
      <c r="S84" s="100">
        <f>IF(D84="","",COUNTIF(D84:M84,"○"))</f>
        <v>1</v>
      </c>
      <c r="T84" s="117" t="s">
        <v>19</v>
      </c>
      <c r="U84" s="101">
        <f>IF(D84="","",COUNTIF(D84:M84,"×"))</f>
        <v>1</v>
      </c>
      <c r="V84" s="100">
        <f>IF(AD85="","",RANK(AD85,AD78:AD86))</f>
        <v>2</v>
      </c>
      <c r="W84" s="101"/>
      <c r="X84" s="18"/>
      <c r="Y84" s="18"/>
      <c r="Z84" s="22"/>
      <c r="AA84" s="22"/>
      <c r="AD84" s="68"/>
      <c r="AE84" s="69"/>
      <c r="AF84" s="69"/>
      <c r="AG84" s="69"/>
      <c r="AH84" s="69"/>
      <c r="AI84" s="69"/>
      <c r="AJ84" s="69"/>
    </row>
    <row r="85" spans="2:36" s="8" customFormat="1" ht="15" customHeight="1">
      <c r="B85" s="83"/>
      <c r="C85" s="74"/>
      <c r="D85" s="76">
        <f>R79</f>
        <v>0</v>
      </c>
      <c r="E85" s="18">
        <f>IF(Q79="","",Q79)</f>
        <v>10</v>
      </c>
      <c r="F85" s="15" t="s">
        <v>87</v>
      </c>
      <c r="G85" s="18">
        <f>IF(O79="","",O79)</f>
        <v>21</v>
      </c>
      <c r="H85" s="106">
        <f>N79</f>
        <v>2</v>
      </c>
      <c r="I85" s="76">
        <f>R82</f>
        <v>2</v>
      </c>
      <c r="J85" s="18">
        <f>IF(Q82="","",Q82)</f>
        <v>21</v>
      </c>
      <c r="K85" s="15" t="s">
        <v>20</v>
      </c>
      <c r="L85" s="19">
        <f>IF(O82="","",O82)</f>
        <v>5</v>
      </c>
      <c r="M85" s="106">
        <f>N82</f>
        <v>0</v>
      </c>
      <c r="N85" s="111"/>
      <c r="O85" s="112"/>
      <c r="P85" s="112"/>
      <c r="Q85" s="112"/>
      <c r="R85" s="113"/>
      <c r="S85" s="102"/>
      <c r="T85" s="118"/>
      <c r="U85" s="103"/>
      <c r="V85" s="102"/>
      <c r="W85" s="103"/>
      <c r="X85" s="18"/>
      <c r="Y85" s="18"/>
      <c r="Z85" s="22"/>
      <c r="AA85" s="22"/>
      <c r="AD85" s="68">
        <f>IF(S84="","",S84*1000+(D85+I85)*100+((D85+I85)-(H85+M85))*10+((SUM(E84:E86)+SUM(J84:J86))-(SUM(G84:G86)+SUM(L84:L86))))</f>
        <v>1210</v>
      </c>
      <c r="AE85" s="69"/>
      <c r="AF85" s="69"/>
      <c r="AG85" s="69"/>
      <c r="AH85" s="69"/>
      <c r="AI85" s="69"/>
      <c r="AJ85" s="69"/>
    </row>
    <row r="86" spans="2:36" s="8" customFormat="1" ht="15" customHeight="1">
      <c r="B86" s="84"/>
      <c r="C86" s="75"/>
      <c r="D86" s="77"/>
      <c r="E86" s="20">
        <f>IF(Q80="","",Q80)</f>
      </c>
      <c r="F86" s="26" t="s">
        <v>58</v>
      </c>
      <c r="G86" s="20">
        <f>IF(O80="","",O80)</f>
      </c>
      <c r="H86" s="107"/>
      <c r="I86" s="77"/>
      <c r="J86" s="20">
        <f>IF(Q83="","",Q83)</f>
      </c>
      <c r="K86" s="15" t="s">
        <v>58</v>
      </c>
      <c r="L86" s="21">
        <f>IF(O83="","",O83)</f>
      </c>
      <c r="M86" s="107"/>
      <c r="N86" s="114"/>
      <c r="O86" s="115"/>
      <c r="P86" s="115"/>
      <c r="Q86" s="115"/>
      <c r="R86" s="116"/>
      <c r="S86" s="104"/>
      <c r="T86" s="119"/>
      <c r="U86" s="105"/>
      <c r="V86" s="104"/>
      <c r="W86" s="105"/>
      <c r="X86" s="18"/>
      <c r="Y86" s="18"/>
      <c r="Z86" s="22"/>
      <c r="AA86" s="22"/>
      <c r="AD86" s="68"/>
      <c r="AE86" s="69"/>
      <c r="AF86" s="69"/>
      <c r="AG86" s="69"/>
      <c r="AH86" s="69"/>
      <c r="AI86" s="69"/>
      <c r="AJ86" s="69"/>
    </row>
    <row r="87" spans="2:36" s="27" customFormat="1" ht="15" customHeight="1">
      <c r="B87" s="28"/>
      <c r="C87" s="28"/>
      <c r="E87" s="29"/>
      <c r="F87" s="29"/>
      <c r="G87" s="29"/>
      <c r="J87" s="29"/>
      <c r="K87" s="29"/>
      <c r="L87" s="29"/>
      <c r="O87" s="29"/>
      <c r="P87" s="29"/>
      <c r="Q87" s="29"/>
      <c r="R87" s="29"/>
      <c r="AD87" s="68"/>
      <c r="AE87" s="69"/>
      <c r="AF87" s="69"/>
      <c r="AG87" s="69"/>
      <c r="AH87" s="69"/>
      <c r="AI87" s="69"/>
      <c r="AJ87" s="69"/>
    </row>
    <row r="88" spans="2:36" s="8" customFormat="1" ht="15" customHeight="1">
      <c r="B88" s="32" t="s">
        <v>24</v>
      </c>
      <c r="C88" s="9"/>
      <c r="D88" s="97" t="s">
        <v>127</v>
      </c>
      <c r="E88" s="99"/>
      <c r="F88" s="99"/>
      <c r="G88" s="99"/>
      <c r="H88" s="98"/>
      <c r="I88" s="97" t="s">
        <v>126</v>
      </c>
      <c r="J88" s="99"/>
      <c r="K88" s="99"/>
      <c r="L88" s="99"/>
      <c r="M88" s="98"/>
      <c r="N88" s="97" t="s">
        <v>125</v>
      </c>
      <c r="O88" s="99"/>
      <c r="P88" s="99"/>
      <c r="Q88" s="99"/>
      <c r="R88" s="98"/>
      <c r="S88" s="10"/>
      <c r="T88" s="11" t="s">
        <v>16</v>
      </c>
      <c r="U88" s="11"/>
      <c r="V88" s="97" t="s">
        <v>17</v>
      </c>
      <c r="W88" s="98"/>
      <c r="AA88" s="12"/>
      <c r="AD88" s="68"/>
      <c r="AE88" s="69"/>
      <c r="AF88" s="69"/>
      <c r="AG88" s="69"/>
      <c r="AH88" s="69"/>
      <c r="AI88" s="69"/>
      <c r="AJ88" s="69"/>
    </row>
    <row r="89" spans="2:36" s="8" customFormat="1" ht="15" customHeight="1">
      <c r="B89" s="82" t="s">
        <v>28</v>
      </c>
      <c r="C89" s="73" t="s">
        <v>110</v>
      </c>
      <c r="D89" s="108"/>
      <c r="E89" s="109"/>
      <c r="F89" s="109"/>
      <c r="G89" s="109"/>
      <c r="H89" s="110"/>
      <c r="I89" s="13" t="str">
        <f>IF(I90="","",IF(I90&gt;M90,"○","×"))</f>
        <v>○</v>
      </c>
      <c r="J89" s="14">
        <v>21</v>
      </c>
      <c r="K89" s="15" t="s">
        <v>84</v>
      </c>
      <c r="L89" s="14">
        <v>12</v>
      </c>
      <c r="M89" s="16"/>
      <c r="N89" s="17" t="str">
        <f>IF(N90="","",IF(N90&gt;R90,"○","×"))</f>
        <v>×</v>
      </c>
      <c r="O89" s="14">
        <v>19</v>
      </c>
      <c r="P89" s="15" t="s">
        <v>84</v>
      </c>
      <c r="Q89" s="14">
        <v>21</v>
      </c>
      <c r="R89" s="16"/>
      <c r="S89" s="100">
        <f>IF(I89="","",COUNTIF(I89:R89,"○"))</f>
        <v>1</v>
      </c>
      <c r="T89" s="117" t="s">
        <v>19</v>
      </c>
      <c r="U89" s="101">
        <f>IF(I89="","",COUNTIF(I89:R89,"×"))</f>
        <v>1</v>
      </c>
      <c r="V89" s="100">
        <f>IF(AD90="","",RANK(AD90,AD89:AD97))</f>
        <v>2</v>
      </c>
      <c r="W89" s="101"/>
      <c r="X89" s="18"/>
      <c r="Y89" s="18"/>
      <c r="Z89" s="12"/>
      <c r="AA89" s="12"/>
      <c r="AD89" s="68"/>
      <c r="AE89" s="69">
        <f>IF(J89="","",IF(J89&gt;L89,1,0))</f>
        <v>1</v>
      </c>
      <c r="AF89" s="69">
        <f>IF(L89="","",IF(J89&lt;L89,1,0))</f>
        <v>0</v>
      </c>
      <c r="AG89" s="69">
        <f>IF(O89="","",IF(O89&gt;Q89,1,0))</f>
        <v>0</v>
      </c>
      <c r="AH89" s="69">
        <f>IF(Q89="","",IF(O89&lt;Q89,1,0))</f>
        <v>1</v>
      </c>
      <c r="AI89" s="69"/>
      <c r="AJ89" s="69"/>
    </row>
    <row r="90" spans="2:36" s="8" customFormat="1" ht="15" customHeight="1">
      <c r="B90" s="83"/>
      <c r="C90" s="74"/>
      <c r="D90" s="111"/>
      <c r="E90" s="112"/>
      <c r="F90" s="112"/>
      <c r="G90" s="112"/>
      <c r="H90" s="113"/>
      <c r="I90" s="76">
        <f>IF(J89="","",SUM(AE89:AE91))</f>
        <v>2</v>
      </c>
      <c r="J90" s="18">
        <v>21</v>
      </c>
      <c r="K90" s="15" t="s">
        <v>88</v>
      </c>
      <c r="L90" s="18">
        <v>3</v>
      </c>
      <c r="M90" s="106">
        <f>IF(L89="","",SUM(AF89:AF91))</f>
        <v>0</v>
      </c>
      <c r="N90" s="76">
        <f>IF(O89="","",SUM(AG89:AG91))</f>
        <v>1</v>
      </c>
      <c r="O90" s="19">
        <v>21</v>
      </c>
      <c r="P90" s="15" t="s">
        <v>88</v>
      </c>
      <c r="Q90" s="19">
        <v>12</v>
      </c>
      <c r="R90" s="106">
        <f>IF(Q89="","",SUM(AH89:AH91))</f>
        <v>2</v>
      </c>
      <c r="S90" s="102"/>
      <c r="T90" s="118"/>
      <c r="U90" s="103"/>
      <c r="V90" s="102"/>
      <c r="W90" s="103"/>
      <c r="X90" s="18"/>
      <c r="Y90" s="18"/>
      <c r="Z90" s="12"/>
      <c r="AA90" s="12"/>
      <c r="AD90" s="68">
        <f>IF(S89="","",S89*1000+(I90+N90)*100+((I90+N90)-(M90+R90))*10+((SUM(J89:J91)+SUM(O89:O91))-(SUM(L89:L91)+SUM(Q89:Q91))))</f>
        <v>1337</v>
      </c>
      <c r="AE90" s="69">
        <f>IF(J90="","",IF(J90&gt;L90,1,0))</f>
        <v>1</v>
      </c>
      <c r="AF90" s="69">
        <f>IF(L90="","",IF(J90&lt;L90,1,0))</f>
        <v>0</v>
      </c>
      <c r="AG90" s="69">
        <f>IF(O90="","",IF(O90&gt;Q90,1,0))</f>
        <v>1</v>
      </c>
      <c r="AH90" s="69">
        <f>IF(Q90="","",IF(O90&lt;Q90,1,0))</f>
        <v>0</v>
      </c>
      <c r="AI90" s="69"/>
      <c r="AJ90" s="69"/>
    </row>
    <row r="91" spans="2:36" s="8" customFormat="1" ht="15" customHeight="1">
      <c r="B91" s="84"/>
      <c r="C91" s="75"/>
      <c r="D91" s="114"/>
      <c r="E91" s="115"/>
      <c r="F91" s="115"/>
      <c r="G91" s="115"/>
      <c r="H91" s="116"/>
      <c r="I91" s="77"/>
      <c r="J91" s="20"/>
      <c r="K91" s="15" t="s">
        <v>88</v>
      </c>
      <c r="L91" s="20"/>
      <c r="M91" s="107"/>
      <c r="N91" s="77"/>
      <c r="O91" s="21">
        <v>14</v>
      </c>
      <c r="P91" s="15" t="s">
        <v>88</v>
      </c>
      <c r="Q91" s="21">
        <v>21</v>
      </c>
      <c r="R91" s="107"/>
      <c r="S91" s="104"/>
      <c r="T91" s="119"/>
      <c r="U91" s="105"/>
      <c r="V91" s="104"/>
      <c r="W91" s="105"/>
      <c r="X91" s="18"/>
      <c r="Y91" s="18"/>
      <c r="Z91" s="22"/>
      <c r="AA91" s="22"/>
      <c r="AD91" s="68"/>
      <c r="AE91" s="69">
        <f>IF(J91="","",IF(J91&gt;L91,1,0))</f>
      </c>
      <c r="AF91" s="69">
        <f>IF(L91="","",IF(J91&lt;L91,1,0))</f>
      </c>
      <c r="AG91" s="69">
        <f>IF(O91="","",IF(O91&gt;Q91,1,0))</f>
        <v>0</v>
      </c>
      <c r="AH91" s="69">
        <f>IF(Q91="","",IF(O91&lt;Q91,1,0))</f>
        <v>1</v>
      </c>
      <c r="AI91" s="69"/>
      <c r="AJ91" s="69"/>
    </row>
    <row r="92" spans="2:36" s="8" customFormat="1" ht="15" customHeight="1">
      <c r="B92" s="82" t="s">
        <v>95</v>
      </c>
      <c r="C92" s="73" t="s">
        <v>111</v>
      </c>
      <c r="D92" s="13" t="str">
        <f>IF(E92="","",IF(D93&gt;H93,"○","×"))</f>
        <v>×</v>
      </c>
      <c r="E92" s="14">
        <f>IF(L89="","",L89)</f>
        <v>12</v>
      </c>
      <c r="F92" s="23" t="s">
        <v>88</v>
      </c>
      <c r="G92" s="14">
        <f>IF(J89="","",J89)</f>
        <v>21</v>
      </c>
      <c r="H92" s="24"/>
      <c r="I92" s="108"/>
      <c r="J92" s="109"/>
      <c r="K92" s="109"/>
      <c r="L92" s="109"/>
      <c r="M92" s="110"/>
      <c r="N92" s="13" t="str">
        <f>IF(O92="","",IF(N93&gt;R93,"○","×"))</f>
        <v>×</v>
      </c>
      <c r="O92" s="14">
        <v>6</v>
      </c>
      <c r="P92" s="23" t="s">
        <v>88</v>
      </c>
      <c r="Q92" s="14">
        <v>21</v>
      </c>
      <c r="R92" s="25"/>
      <c r="S92" s="100">
        <f>IF(D92="","",COUNTIF(D92:R94,"○"))</f>
        <v>0</v>
      </c>
      <c r="T92" s="117" t="s">
        <v>19</v>
      </c>
      <c r="U92" s="101">
        <f>IF(D92="","",COUNTIF(D92:R94,"×"))</f>
        <v>2</v>
      </c>
      <c r="V92" s="100">
        <f>IF(AD93="","",RANK(AD93,AD89:AD97))</f>
        <v>3</v>
      </c>
      <c r="W92" s="101"/>
      <c r="X92" s="18"/>
      <c r="Y92" s="18"/>
      <c r="Z92" s="22"/>
      <c r="AA92" s="22"/>
      <c r="AD92" s="68"/>
      <c r="AE92" s="69">
        <f>IF(O92="","",IF(O92&gt;Q92,1,0))</f>
        <v>0</v>
      </c>
      <c r="AF92" s="69">
        <f>IF(Q92="","",IF(O92&lt;Q92,1,0))</f>
        <v>1</v>
      </c>
      <c r="AG92" s="69"/>
      <c r="AH92" s="69"/>
      <c r="AI92" s="69"/>
      <c r="AJ92" s="69"/>
    </row>
    <row r="93" spans="2:36" s="8" customFormat="1" ht="15" customHeight="1">
      <c r="B93" s="83"/>
      <c r="C93" s="74"/>
      <c r="D93" s="76">
        <f>M90</f>
        <v>0</v>
      </c>
      <c r="E93" s="18">
        <f>IF(L90="","",L90)</f>
        <v>3</v>
      </c>
      <c r="F93" s="15" t="s">
        <v>72</v>
      </c>
      <c r="G93" s="18">
        <f>IF(J90="","",J90)</f>
        <v>21</v>
      </c>
      <c r="H93" s="106">
        <f>I90</f>
        <v>2</v>
      </c>
      <c r="I93" s="111"/>
      <c r="J93" s="112"/>
      <c r="K93" s="112"/>
      <c r="L93" s="112"/>
      <c r="M93" s="113"/>
      <c r="N93" s="76">
        <f>IF(O92="","",SUM(AE92:AE94))</f>
        <v>0</v>
      </c>
      <c r="O93" s="18">
        <v>9</v>
      </c>
      <c r="P93" s="15" t="s">
        <v>64</v>
      </c>
      <c r="Q93" s="18">
        <v>21</v>
      </c>
      <c r="R93" s="106">
        <f>IF(Q92="","",SUM(AF92:AF94))</f>
        <v>2</v>
      </c>
      <c r="S93" s="102"/>
      <c r="T93" s="118"/>
      <c r="U93" s="103"/>
      <c r="V93" s="102"/>
      <c r="W93" s="103"/>
      <c r="X93" s="18"/>
      <c r="Y93" s="18"/>
      <c r="Z93" s="22"/>
      <c r="AA93" s="22"/>
      <c r="AD93" s="68">
        <f>IF(S92="","",S92*1000+(D93+N93)*100+((D93+N93)-(H93+R93))*10+((SUM(E92:E94)+SUM(O92:O94))-(SUM(G92:G94)+SUM(Q92:Q94))))</f>
        <v>-94</v>
      </c>
      <c r="AE93" s="69">
        <f>IF(O93="","",IF(O93&gt;Q93,1,0))</f>
        <v>0</v>
      </c>
      <c r="AF93" s="69">
        <f>IF(Q93="","",IF(O93&lt;Q93,1,0))</f>
        <v>1</v>
      </c>
      <c r="AG93" s="69"/>
      <c r="AH93" s="69"/>
      <c r="AI93" s="69"/>
      <c r="AJ93" s="69"/>
    </row>
    <row r="94" spans="2:36" s="8" customFormat="1" ht="15" customHeight="1">
      <c r="B94" s="84"/>
      <c r="C94" s="75"/>
      <c r="D94" s="77"/>
      <c r="E94" s="20">
        <f>IF(L91="","",L91)</f>
      </c>
      <c r="F94" s="26" t="s">
        <v>84</v>
      </c>
      <c r="G94" s="20">
        <f>IF(J91="","",J91)</f>
      </c>
      <c r="H94" s="107"/>
      <c r="I94" s="114"/>
      <c r="J94" s="115"/>
      <c r="K94" s="115"/>
      <c r="L94" s="115"/>
      <c r="M94" s="116"/>
      <c r="N94" s="77"/>
      <c r="O94" s="20"/>
      <c r="P94" s="15" t="s">
        <v>84</v>
      </c>
      <c r="Q94" s="20"/>
      <c r="R94" s="107"/>
      <c r="S94" s="104"/>
      <c r="T94" s="119"/>
      <c r="U94" s="105"/>
      <c r="V94" s="104"/>
      <c r="W94" s="105"/>
      <c r="X94" s="18"/>
      <c r="Y94" s="18"/>
      <c r="Z94" s="22"/>
      <c r="AA94" s="22"/>
      <c r="AD94" s="68"/>
      <c r="AE94" s="69">
        <f>IF(O94="","",IF(O94&gt;Q94,1,0))</f>
      </c>
      <c r="AF94" s="69">
        <f>IF(Q94="","",IF(O94&lt;Q94,1,0))</f>
      </c>
      <c r="AG94" s="69"/>
      <c r="AH94" s="69"/>
      <c r="AI94" s="69"/>
      <c r="AJ94" s="69"/>
    </row>
    <row r="95" spans="2:36" s="8" customFormat="1" ht="15" customHeight="1">
      <c r="B95" s="83" t="s">
        <v>25</v>
      </c>
      <c r="C95" s="73" t="s">
        <v>112</v>
      </c>
      <c r="D95" s="13" t="str">
        <f>IF(E95="","",IF(D96&gt;H96,"○","×"))</f>
        <v>○</v>
      </c>
      <c r="E95" s="14">
        <f>IF(Q89="","",Q89)</f>
        <v>21</v>
      </c>
      <c r="F95" s="23" t="s">
        <v>84</v>
      </c>
      <c r="G95" s="14">
        <f>IF(O89="","",O89)</f>
        <v>19</v>
      </c>
      <c r="H95" s="25"/>
      <c r="I95" s="13" t="str">
        <f>IF(J95="","",IF(I96&gt;M96,"○","×"))</f>
        <v>○</v>
      </c>
      <c r="J95" s="14">
        <f>IF(Q92="","",Q92)</f>
        <v>21</v>
      </c>
      <c r="K95" s="15" t="s">
        <v>84</v>
      </c>
      <c r="L95" s="14">
        <f>IF(O92="","",O92)</f>
        <v>6</v>
      </c>
      <c r="M95" s="25"/>
      <c r="N95" s="108"/>
      <c r="O95" s="109"/>
      <c r="P95" s="109"/>
      <c r="Q95" s="109"/>
      <c r="R95" s="110"/>
      <c r="S95" s="100">
        <f>IF(D95="","",COUNTIF(D95:M95,"○"))</f>
        <v>2</v>
      </c>
      <c r="T95" s="117" t="s">
        <v>19</v>
      </c>
      <c r="U95" s="101">
        <f>IF(D95="","",COUNTIF(D95:M95,"×"))</f>
        <v>0</v>
      </c>
      <c r="V95" s="100">
        <f>IF(AD96="","",RANK(AD96,AD89:AD97))</f>
        <v>1</v>
      </c>
      <c r="W95" s="101"/>
      <c r="X95" s="18"/>
      <c r="Y95" s="18"/>
      <c r="Z95" s="22"/>
      <c r="AA95" s="22"/>
      <c r="AD95" s="68"/>
      <c r="AE95" s="69"/>
      <c r="AF95" s="69"/>
      <c r="AG95" s="69"/>
      <c r="AH95" s="69"/>
      <c r="AI95" s="69"/>
      <c r="AJ95" s="69"/>
    </row>
    <row r="96" spans="2:36" s="8" customFormat="1" ht="15" customHeight="1">
      <c r="B96" s="83"/>
      <c r="C96" s="74"/>
      <c r="D96" s="76">
        <f>R90</f>
        <v>2</v>
      </c>
      <c r="E96" s="18">
        <f>IF(Q90="","",Q90)</f>
        <v>12</v>
      </c>
      <c r="F96" s="15" t="s">
        <v>84</v>
      </c>
      <c r="G96" s="18">
        <f>IF(O90="","",O90)</f>
        <v>21</v>
      </c>
      <c r="H96" s="106">
        <f>N90</f>
        <v>1</v>
      </c>
      <c r="I96" s="76">
        <f>R93</f>
        <v>2</v>
      </c>
      <c r="J96" s="18">
        <f>IF(Q93="","",Q93)</f>
        <v>21</v>
      </c>
      <c r="K96" s="15" t="s">
        <v>84</v>
      </c>
      <c r="L96" s="19">
        <f>IF(O93="","",O93)</f>
        <v>9</v>
      </c>
      <c r="M96" s="106">
        <f>N93</f>
        <v>0</v>
      </c>
      <c r="N96" s="111"/>
      <c r="O96" s="112"/>
      <c r="P96" s="112"/>
      <c r="Q96" s="112"/>
      <c r="R96" s="113"/>
      <c r="S96" s="102"/>
      <c r="T96" s="118"/>
      <c r="U96" s="103"/>
      <c r="V96" s="102"/>
      <c r="W96" s="103"/>
      <c r="X96" s="18"/>
      <c r="Y96" s="18"/>
      <c r="Z96" s="22"/>
      <c r="AA96" s="22"/>
      <c r="AD96" s="68">
        <f>IF(S95="","",S95*1000+(D96+I96)*100+((D96+I96)-(H96+M96))*10+((SUM(E95:E97)+SUM(J95:J97))-(SUM(G95:G97)+SUM(L95:L97))))</f>
        <v>2457</v>
      </c>
      <c r="AE96" s="69"/>
      <c r="AF96" s="69"/>
      <c r="AG96" s="69"/>
      <c r="AH96" s="69"/>
      <c r="AI96" s="69"/>
      <c r="AJ96" s="69"/>
    </row>
    <row r="97" spans="2:36" s="8" customFormat="1" ht="15" customHeight="1">
      <c r="B97" s="84"/>
      <c r="C97" s="75"/>
      <c r="D97" s="77"/>
      <c r="E97" s="20">
        <f>IF(Q91="","",Q91)</f>
        <v>21</v>
      </c>
      <c r="F97" s="26" t="s">
        <v>20</v>
      </c>
      <c r="G97" s="20">
        <f>IF(O91="","",O91)</f>
        <v>14</v>
      </c>
      <c r="H97" s="107"/>
      <c r="I97" s="77"/>
      <c r="J97" s="20">
        <f>IF(Q94="","",Q94)</f>
      </c>
      <c r="K97" s="15" t="s">
        <v>20</v>
      </c>
      <c r="L97" s="21">
        <f>IF(O94="","",O94)</f>
      </c>
      <c r="M97" s="107"/>
      <c r="N97" s="114"/>
      <c r="O97" s="115"/>
      <c r="P97" s="115"/>
      <c r="Q97" s="115"/>
      <c r="R97" s="116"/>
      <c r="S97" s="104"/>
      <c r="T97" s="119"/>
      <c r="U97" s="105"/>
      <c r="V97" s="104"/>
      <c r="W97" s="105"/>
      <c r="X97" s="18"/>
      <c r="Y97" s="18"/>
      <c r="Z97" s="22"/>
      <c r="AA97" s="22"/>
      <c r="AD97" s="68"/>
      <c r="AE97" s="69"/>
      <c r="AF97" s="69"/>
      <c r="AG97" s="69"/>
      <c r="AH97" s="69"/>
      <c r="AI97" s="69"/>
      <c r="AJ97" s="69"/>
    </row>
    <row r="98" spans="2:36" s="27" customFormat="1" ht="15" customHeight="1">
      <c r="B98" s="28"/>
      <c r="C98" s="28"/>
      <c r="K98" s="30"/>
      <c r="AD98" s="68"/>
      <c r="AE98" s="69"/>
      <c r="AF98" s="69"/>
      <c r="AG98" s="69"/>
      <c r="AH98" s="69"/>
      <c r="AI98" s="69"/>
      <c r="AJ98" s="69"/>
    </row>
    <row r="99" spans="2:36" s="8" customFormat="1" ht="15" customHeight="1">
      <c r="B99" s="32" t="s">
        <v>94</v>
      </c>
      <c r="C99" s="9"/>
      <c r="D99" s="97" t="s">
        <v>128</v>
      </c>
      <c r="E99" s="99"/>
      <c r="F99" s="99"/>
      <c r="G99" s="99"/>
      <c r="H99" s="98"/>
      <c r="I99" s="97" t="s">
        <v>129</v>
      </c>
      <c r="J99" s="99"/>
      <c r="K99" s="99"/>
      <c r="L99" s="99"/>
      <c r="M99" s="98"/>
      <c r="N99" s="97" t="s">
        <v>130</v>
      </c>
      <c r="O99" s="99"/>
      <c r="P99" s="99"/>
      <c r="Q99" s="99"/>
      <c r="R99" s="98"/>
      <c r="S99" s="10"/>
      <c r="T99" s="11" t="s">
        <v>16</v>
      </c>
      <c r="U99" s="11"/>
      <c r="V99" s="97" t="s">
        <v>17</v>
      </c>
      <c r="W99" s="98"/>
      <c r="AA99" s="12"/>
      <c r="AD99" s="68"/>
      <c r="AE99" s="69"/>
      <c r="AF99" s="69"/>
      <c r="AG99" s="69"/>
      <c r="AH99" s="69"/>
      <c r="AI99" s="69"/>
      <c r="AJ99" s="69"/>
    </row>
    <row r="100" spans="2:36" s="8" customFormat="1" ht="15" customHeight="1">
      <c r="B100" s="82" t="s">
        <v>25</v>
      </c>
      <c r="C100" s="73" t="s">
        <v>113</v>
      </c>
      <c r="D100" s="108"/>
      <c r="E100" s="109"/>
      <c r="F100" s="109"/>
      <c r="G100" s="109"/>
      <c r="H100" s="110"/>
      <c r="I100" s="13" t="str">
        <f>IF(I101="","",IF(I101&gt;M101,"○","×"))</f>
        <v>×</v>
      </c>
      <c r="J100" s="14">
        <v>9</v>
      </c>
      <c r="K100" s="15" t="s">
        <v>86</v>
      </c>
      <c r="L100" s="14">
        <v>21</v>
      </c>
      <c r="M100" s="16"/>
      <c r="N100" s="17" t="str">
        <f>IF(N101="","",IF(N101&gt;R101,"○","×"))</f>
        <v>○</v>
      </c>
      <c r="O100" s="14">
        <v>21</v>
      </c>
      <c r="P100" s="15" t="s">
        <v>86</v>
      </c>
      <c r="Q100" s="14">
        <v>5</v>
      </c>
      <c r="R100" s="16"/>
      <c r="S100" s="100">
        <f>IF(I100="","",COUNTIF(I100:R100,"○"))</f>
        <v>1</v>
      </c>
      <c r="T100" s="117" t="s">
        <v>19</v>
      </c>
      <c r="U100" s="101">
        <f>IF(I100="","",COUNTIF(I100:R100,"×"))</f>
        <v>1</v>
      </c>
      <c r="V100" s="100">
        <f>IF(AD101="","",RANK(AD101,AD100:AD108))</f>
        <v>2</v>
      </c>
      <c r="W100" s="101"/>
      <c r="X100" s="18"/>
      <c r="Y100" s="18"/>
      <c r="Z100" s="12"/>
      <c r="AA100" s="12"/>
      <c r="AD100" s="68"/>
      <c r="AE100" s="69">
        <f>IF(J100="","",IF(J100&gt;L100,1,0))</f>
        <v>0</v>
      </c>
      <c r="AF100" s="69">
        <f>IF(L100="","",IF(J100&lt;L100,1,0))</f>
        <v>1</v>
      </c>
      <c r="AG100" s="69">
        <f>IF(O100="","",IF(O100&gt;Q100,1,0))</f>
        <v>1</v>
      </c>
      <c r="AH100" s="69">
        <f>IF(Q100="","",IF(O100&lt;Q100,1,0))</f>
        <v>0</v>
      </c>
      <c r="AI100" s="69"/>
      <c r="AJ100" s="69"/>
    </row>
    <row r="101" spans="2:36" s="8" customFormat="1" ht="15" customHeight="1">
      <c r="B101" s="83"/>
      <c r="C101" s="74"/>
      <c r="D101" s="111"/>
      <c r="E101" s="112"/>
      <c r="F101" s="112"/>
      <c r="G101" s="112"/>
      <c r="H101" s="113"/>
      <c r="I101" s="76">
        <f>IF(J100="","",SUM(AE100:AE102))</f>
        <v>0</v>
      </c>
      <c r="J101" s="18">
        <v>14</v>
      </c>
      <c r="K101" s="15" t="s">
        <v>89</v>
      </c>
      <c r="L101" s="18">
        <v>21</v>
      </c>
      <c r="M101" s="106">
        <f>IF(L100="","",SUM(AF100:AF102))</f>
        <v>2</v>
      </c>
      <c r="N101" s="76">
        <f>IF(O100="","",SUM(AG100:AG102))</f>
        <v>2</v>
      </c>
      <c r="O101" s="19">
        <v>21</v>
      </c>
      <c r="P101" s="15" t="s">
        <v>90</v>
      </c>
      <c r="Q101" s="19">
        <v>11</v>
      </c>
      <c r="R101" s="106">
        <f>IF(Q100="","",SUM(AH100:AH102))</f>
        <v>0</v>
      </c>
      <c r="S101" s="102"/>
      <c r="T101" s="118"/>
      <c r="U101" s="103"/>
      <c r="V101" s="102"/>
      <c r="W101" s="103"/>
      <c r="X101" s="18"/>
      <c r="Y101" s="18"/>
      <c r="Z101" s="12"/>
      <c r="AA101" s="12"/>
      <c r="AD101" s="68">
        <f>IF(S100="","",S100*1000+(I101+N101)*100+((I101+N101)-(M101+R101))*10+((SUM(J100:J102)+SUM(O100:O102))-(SUM(L100:L102)+SUM(Q100:Q102))))</f>
        <v>1207</v>
      </c>
      <c r="AE101" s="69">
        <f>IF(J101="","",IF(J101&gt;L101,1,0))</f>
        <v>0</v>
      </c>
      <c r="AF101" s="69">
        <f>IF(L101="","",IF(J101&lt;L101,1,0))</f>
        <v>1</v>
      </c>
      <c r="AG101" s="69">
        <f>IF(O101="","",IF(O101&gt;Q101,1,0))</f>
        <v>1</v>
      </c>
      <c r="AH101" s="69">
        <f>IF(Q101="","",IF(O101&lt;Q101,1,0))</f>
        <v>0</v>
      </c>
      <c r="AI101" s="69"/>
      <c r="AJ101" s="69"/>
    </row>
    <row r="102" spans="2:36" s="8" customFormat="1" ht="15" customHeight="1">
      <c r="B102" s="84"/>
      <c r="C102" s="75"/>
      <c r="D102" s="114"/>
      <c r="E102" s="115"/>
      <c r="F102" s="115"/>
      <c r="G102" s="115"/>
      <c r="H102" s="116"/>
      <c r="I102" s="77"/>
      <c r="J102" s="20"/>
      <c r="K102" s="15" t="s">
        <v>65</v>
      </c>
      <c r="L102" s="20"/>
      <c r="M102" s="107"/>
      <c r="N102" s="77"/>
      <c r="O102" s="21"/>
      <c r="P102" s="15" t="s">
        <v>65</v>
      </c>
      <c r="Q102" s="21"/>
      <c r="R102" s="107"/>
      <c r="S102" s="104"/>
      <c r="T102" s="119"/>
      <c r="U102" s="105"/>
      <c r="V102" s="104"/>
      <c r="W102" s="105"/>
      <c r="X102" s="18"/>
      <c r="Y102" s="18"/>
      <c r="Z102" s="22"/>
      <c r="AA102" s="22"/>
      <c r="AD102" s="68"/>
      <c r="AE102" s="69">
        <f>IF(J102="","",IF(J102&gt;L102,1,0))</f>
      </c>
      <c r="AF102" s="69">
        <f>IF(L102="","",IF(J102&lt;L102,1,0))</f>
      </c>
      <c r="AG102" s="69">
        <f>IF(O102="","",IF(O102&gt;Q102,1,0))</f>
      </c>
      <c r="AH102" s="69">
        <f>IF(Q102="","",IF(O102&lt;Q102,1,0))</f>
      </c>
      <c r="AI102" s="69"/>
      <c r="AJ102" s="69"/>
    </row>
    <row r="103" spans="2:36" s="8" customFormat="1" ht="15" customHeight="1">
      <c r="B103" s="82" t="s">
        <v>31</v>
      </c>
      <c r="C103" s="73" t="s">
        <v>247</v>
      </c>
      <c r="D103" s="13" t="str">
        <f>IF(E103="","",IF(D104&gt;H104,"○","×"))</f>
        <v>○</v>
      </c>
      <c r="E103" s="14">
        <f>IF(L100="","",L100)</f>
        <v>21</v>
      </c>
      <c r="F103" s="23" t="s">
        <v>91</v>
      </c>
      <c r="G103" s="14">
        <f>IF(J100="","",J100)</f>
        <v>9</v>
      </c>
      <c r="H103" s="24"/>
      <c r="I103" s="108"/>
      <c r="J103" s="109"/>
      <c r="K103" s="109"/>
      <c r="L103" s="109"/>
      <c r="M103" s="110"/>
      <c r="N103" s="13" t="str">
        <f>IF(O103="","",IF(N104&gt;R104,"○","×"))</f>
        <v>○</v>
      </c>
      <c r="O103" s="14">
        <v>21</v>
      </c>
      <c r="P103" s="23" t="s">
        <v>91</v>
      </c>
      <c r="Q103" s="14">
        <v>9</v>
      </c>
      <c r="R103" s="25"/>
      <c r="S103" s="100">
        <f>IF(D103="","",COUNTIF(D103:R105,"○"))</f>
        <v>2</v>
      </c>
      <c r="T103" s="117" t="s">
        <v>19</v>
      </c>
      <c r="U103" s="101">
        <f>IF(D103="","",COUNTIF(D103:R105,"×"))</f>
        <v>0</v>
      </c>
      <c r="V103" s="100">
        <f>IF(AD104="","",RANK(AD104,AD100:AD108))</f>
        <v>1</v>
      </c>
      <c r="W103" s="101"/>
      <c r="X103" s="18"/>
      <c r="Y103" s="18"/>
      <c r="Z103" s="22"/>
      <c r="AA103" s="22"/>
      <c r="AD103" s="68"/>
      <c r="AE103" s="69">
        <f>IF(O103="","",IF(O103&gt;Q103,1,0))</f>
        <v>1</v>
      </c>
      <c r="AF103" s="69">
        <f>IF(Q103="","",IF(O103&lt;Q103,1,0))</f>
        <v>0</v>
      </c>
      <c r="AG103" s="69"/>
      <c r="AH103" s="69"/>
      <c r="AI103" s="69"/>
      <c r="AJ103" s="69"/>
    </row>
    <row r="104" spans="2:36" s="8" customFormat="1" ht="15" customHeight="1">
      <c r="B104" s="83"/>
      <c r="C104" s="74"/>
      <c r="D104" s="76">
        <f>M101</f>
        <v>2</v>
      </c>
      <c r="E104" s="18">
        <f>IF(L101="","",L101)</f>
        <v>21</v>
      </c>
      <c r="F104" s="15" t="s">
        <v>87</v>
      </c>
      <c r="G104" s="18">
        <f>IF(J101="","",J101)</f>
        <v>14</v>
      </c>
      <c r="H104" s="106">
        <f>I101</f>
        <v>0</v>
      </c>
      <c r="I104" s="111"/>
      <c r="J104" s="112"/>
      <c r="K104" s="112"/>
      <c r="L104" s="112"/>
      <c r="M104" s="113"/>
      <c r="N104" s="76">
        <f>IF(O103="","",SUM(AE103:AE105))</f>
        <v>2</v>
      </c>
      <c r="O104" s="18">
        <v>21</v>
      </c>
      <c r="P104" s="15" t="s">
        <v>64</v>
      </c>
      <c r="Q104" s="18">
        <v>7</v>
      </c>
      <c r="R104" s="106">
        <f>IF(Q103="","",SUM(AF103:AF105))</f>
        <v>0</v>
      </c>
      <c r="S104" s="102"/>
      <c r="T104" s="118"/>
      <c r="U104" s="103"/>
      <c r="V104" s="102"/>
      <c r="W104" s="103"/>
      <c r="X104" s="18"/>
      <c r="Y104" s="18"/>
      <c r="Z104" s="22"/>
      <c r="AA104" s="22"/>
      <c r="AD104" s="68">
        <f>IF(S103="","",S103*1000+(D104+N104)*100+((D104+N104)-(H104+R104))*10+((SUM(E103:E105)+SUM(O103:O105))-(SUM(G103:G105)+SUM(Q103:Q105))))</f>
        <v>2485</v>
      </c>
      <c r="AE104" s="69">
        <f>IF(O104="","",IF(O104&gt;Q104,1,0))</f>
        <v>1</v>
      </c>
      <c r="AF104" s="69">
        <f>IF(Q104="","",IF(O104&lt;Q104,1,0))</f>
        <v>0</v>
      </c>
      <c r="AG104" s="69"/>
      <c r="AH104" s="69"/>
      <c r="AI104" s="69"/>
      <c r="AJ104" s="69"/>
    </row>
    <row r="105" spans="2:36" s="8" customFormat="1" ht="15" customHeight="1">
      <c r="B105" s="84"/>
      <c r="C105" s="75"/>
      <c r="D105" s="77"/>
      <c r="E105" s="20">
        <f>IF(L102="","",L102)</f>
      </c>
      <c r="F105" s="26" t="s">
        <v>65</v>
      </c>
      <c r="G105" s="20">
        <f>IF(J102="","",J102)</f>
      </c>
      <c r="H105" s="107"/>
      <c r="I105" s="114"/>
      <c r="J105" s="115"/>
      <c r="K105" s="115"/>
      <c r="L105" s="115"/>
      <c r="M105" s="116"/>
      <c r="N105" s="77"/>
      <c r="O105" s="20"/>
      <c r="P105" s="15" t="s">
        <v>65</v>
      </c>
      <c r="Q105" s="20"/>
      <c r="R105" s="107"/>
      <c r="S105" s="104"/>
      <c r="T105" s="119"/>
      <c r="U105" s="105"/>
      <c r="V105" s="104"/>
      <c r="W105" s="105"/>
      <c r="X105" s="18"/>
      <c r="Y105" s="18"/>
      <c r="Z105" s="22"/>
      <c r="AA105" s="22"/>
      <c r="AD105" s="68"/>
      <c r="AE105" s="69">
        <f>IF(O105="","",IF(O105&gt;Q105,1,0))</f>
      </c>
      <c r="AF105" s="69">
        <f>IF(Q105="","",IF(O105&lt;Q105,1,0))</f>
      </c>
      <c r="AG105" s="69"/>
      <c r="AH105" s="69"/>
      <c r="AI105" s="69"/>
      <c r="AJ105" s="69"/>
    </row>
    <row r="106" spans="2:36" s="8" customFormat="1" ht="15" customHeight="1">
      <c r="B106" s="83" t="s">
        <v>96</v>
      </c>
      <c r="C106" s="73" t="s">
        <v>114</v>
      </c>
      <c r="D106" s="13" t="str">
        <f>IF(E106="","",IF(D107&gt;H107,"○","×"))</f>
        <v>×</v>
      </c>
      <c r="E106" s="14">
        <f>IF(Q100="","",Q100)</f>
        <v>5</v>
      </c>
      <c r="F106" s="23" t="s">
        <v>91</v>
      </c>
      <c r="G106" s="14">
        <f>IF(O100="","",O100)</f>
        <v>21</v>
      </c>
      <c r="H106" s="25"/>
      <c r="I106" s="13" t="str">
        <f>IF(J106="","",IF(I107&gt;M107,"○","×"))</f>
        <v>×</v>
      </c>
      <c r="J106" s="14">
        <f>IF(Q103="","",Q103)</f>
        <v>9</v>
      </c>
      <c r="K106" s="15" t="s">
        <v>91</v>
      </c>
      <c r="L106" s="14">
        <f>IF(O103="","",O103)</f>
        <v>21</v>
      </c>
      <c r="M106" s="25"/>
      <c r="N106" s="108"/>
      <c r="O106" s="109"/>
      <c r="P106" s="109"/>
      <c r="Q106" s="109"/>
      <c r="R106" s="110"/>
      <c r="S106" s="100">
        <f>IF(D106="","",COUNTIF(D106:M106,"○"))</f>
        <v>0</v>
      </c>
      <c r="T106" s="117" t="s">
        <v>19</v>
      </c>
      <c r="U106" s="101">
        <f>IF(D106="","",COUNTIF(D106:M106,"×"))</f>
        <v>2</v>
      </c>
      <c r="V106" s="100">
        <f>IF(AD107="","",RANK(AD107,AD100:AD108))</f>
        <v>3</v>
      </c>
      <c r="W106" s="101"/>
      <c r="X106" s="18"/>
      <c r="Y106" s="18"/>
      <c r="Z106" s="22"/>
      <c r="AA106" s="22"/>
      <c r="AD106" s="68"/>
      <c r="AE106" s="69"/>
      <c r="AF106" s="69"/>
      <c r="AG106" s="69"/>
      <c r="AH106" s="69"/>
      <c r="AI106" s="69"/>
      <c r="AJ106" s="69"/>
    </row>
    <row r="107" spans="2:36" s="8" customFormat="1" ht="15" customHeight="1">
      <c r="B107" s="83"/>
      <c r="C107" s="74"/>
      <c r="D107" s="76">
        <f>R101</f>
        <v>0</v>
      </c>
      <c r="E107" s="18">
        <f>IF(Q101="","",Q101)</f>
        <v>11</v>
      </c>
      <c r="F107" s="15" t="s">
        <v>92</v>
      </c>
      <c r="G107" s="18">
        <f>IF(O101="","",O101)</f>
        <v>21</v>
      </c>
      <c r="H107" s="106">
        <f>N101</f>
        <v>2</v>
      </c>
      <c r="I107" s="76">
        <f>R104</f>
        <v>0</v>
      </c>
      <c r="J107" s="18">
        <f>IF(Q104="","",Q104)</f>
        <v>7</v>
      </c>
      <c r="K107" s="15" t="s">
        <v>93</v>
      </c>
      <c r="L107" s="19">
        <f>IF(O104="","",O104)</f>
        <v>21</v>
      </c>
      <c r="M107" s="106">
        <f>N104</f>
        <v>2</v>
      </c>
      <c r="N107" s="111"/>
      <c r="O107" s="112"/>
      <c r="P107" s="112"/>
      <c r="Q107" s="112"/>
      <c r="R107" s="113"/>
      <c r="S107" s="102"/>
      <c r="T107" s="118"/>
      <c r="U107" s="103"/>
      <c r="V107" s="102"/>
      <c r="W107" s="103"/>
      <c r="X107" s="18"/>
      <c r="Y107" s="18"/>
      <c r="Z107" s="22"/>
      <c r="AA107" s="22"/>
      <c r="AD107" s="68">
        <f>IF(S106="","",S106*1000+(D107+I107)*100+((D107+I107)-(H107+M107))*10+((SUM(E106:E108)+SUM(J106:J108))-(SUM(G106:G108)+SUM(L106:L108))))</f>
        <v>-92</v>
      </c>
      <c r="AE107" s="69"/>
      <c r="AF107" s="69"/>
      <c r="AG107" s="69"/>
      <c r="AH107" s="69"/>
      <c r="AI107" s="69"/>
      <c r="AJ107" s="69"/>
    </row>
    <row r="108" spans="2:36" s="8" customFormat="1" ht="15" customHeight="1">
      <c r="B108" s="84"/>
      <c r="C108" s="75"/>
      <c r="D108" s="77"/>
      <c r="E108" s="20">
        <f>IF(Q102="","",Q102)</f>
      </c>
      <c r="F108" s="26" t="s">
        <v>65</v>
      </c>
      <c r="G108" s="20">
        <f>IF(O102="","",O102)</f>
      </c>
      <c r="H108" s="107"/>
      <c r="I108" s="77"/>
      <c r="J108" s="20">
        <f>IF(Q105="","",Q105)</f>
      </c>
      <c r="K108" s="15" t="s">
        <v>65</v>
      </c>
      <c r="L108" s="21">
        <f>IF(O105="","",O105)</f>
      </c>
      <c r="M108" s="107"/>
      <c r="N108" s="114"/>
      <c r="O108" s="115"/>
      <c r="P108" s="115"/>
      <c r="Q108" s="115"/>
      <c r="R108" s="116"/>
      <c r="S108" s="104"/>
      <c r="T108" s="119"/>
      <c r="U108" s="105"/>
      <c r="V108" s="104"/>
      <c r="W108" s="105"/>
      <c r="X108" s="18"/>
      <c r="Y108" s="18"/>
      <c r="Z108" s="22"/>
      <c r="AA108" s="22"/>
      <c r="AD108" s="68"/>
      <c r="AE108" s="69"/>
      <c r="AF108" s="69"/>
      <c r="AG108" s="69"/>
      <c r="AH108" s="69"/>
      <c r="AI108" s="69"/>
      <c r="AJ108" s="69"/>
    </row>
    <row r="109" ht="13.5">
      <c r="K109" s="31"/>
    </row>
    <row r="110" spans="2:36" s="6" customFormat="1" ht="18" customHeight="1">
      <c r="B110" s="44" t="s">
        <v>12</v>
      </c>
      <c r="C110" s="7"/>
      <c r="AD110" s="66"/>
      <c r="AE110" s="67"/>
      <c r="AF110" s="67"/>
      <c r="AG110" s="67"/>
      <c r="AH110" s="67"/>
      <c r="AI110" s="67"/>
      <c r="AJ110" s="67"/>
    </row>
    <row r="111" spans="2:36" s="8" customFormat="1" ht="15" customHeight="1">
      <c r="B111" s="32" t="s">
        <v>21</v>
      </c>
      <c r="C111" s="9"/>
      <c r="D111" s="97" t="s">
        <v>149</v>
      </c>
      <c r="E111" s="99"/>
      <c r="F111" s="99"/>
      <c r="G111" s="99"/>
      <c r="H111" s="98"/>
      <c r="I111" s="97" t="s">
        <v>120</v>
      </c>
      <c r="J111" s="99"/>
      <c r="K111" s="99"/>
      <c r="L111" s="99"/>
      <c r="M111" s="98"/>
      <c r="N111" s="97" t="s">
        <v>150</v>
      </c>
      <c r="O111" s="99"/>
      <c r="P111" s="99"/>
      <c r="Q111" s="99"/>
      <c r="R111" s="98"/>
      <c r="S111" s="10"/>
      <c r="T111" s="11" t="s">
        <v>16</v>
      </c>
      <c r="U111" s="11"/>
      <c r="V111" s="97" t="s">
        <v>17</v>
      </c>
      <c r="W111" s="98"/>
      <c r="AA111" s="12"/>
      <c r="AD111" s="68"/>
      <c r="AE111" s="69"/>
      <c r="AF111" s="69"/>
      <c r="AG111" s="69"/>
      <c r="AH111" s="69"/>
      <c r="AI111" s="69"/>
      <c r="AJ111" s="69"/>
    </row>
    <row r="112" spans="2:36" s="8" customFormat="1" ht="15" customHeight="1">
      <c r="B112" s="82" t="s">
        <v>26</v>
      </c>
      <c r="C112" s="73" t="s">
        <v>139</v>
      </c>
      <c r="D112" s="108"/>
      <c r="E112" s="109"/>
      <c r="F112" s="109"/>
      <c r="G112" s="109"/>
      <c r="H112" s="110"/>
      <c r="I112" s="13" t="str">
        <f>IF(I113="","",IF(I113&gt;M113,"○","×"))</f>
        <v>○</v>
      </c>
      <c r="J112" s="14">
        <v>21</v>
      </c>
      <c r="K112" s="15" t="s">
        <v>20</v>
      </c>
      <c r="L112" s="14">
        <v>6</v>
      </c>
      <c r="M112" s="16"/>
      <c r="N112" s="17" t="str">
        <f>IF(N113="","",IF(N113&gt;R113,"○","×"))</f>
        <v>○</v>
      </c>
      <c r="O112" s="14">
        <v>21</v>
      </c>
      <c r="P112" s="15" t="s">
        <v>20</v>
      </c>
      <c r="Q112" s="14">
        <v>14</v>
      </c>
      <c r="R112" s="16"/>
      <c r="S112" s="100">
        <f>IF(I112="","",COUNTIF(I112:R112,"○"))</f>
        <v>2</v>
      </c>
      <c r="T112" s="117" t="s">
        <v>19</v>
      </c>
      <c r="U112" s="101">
        <f>IF(I112="","",COUNTIF(I112:R112,"×"))</f>
        <v>0</v>
      </c>
      <c r="V112" s="100">
        <f>IF(AD113="","",RANK(AD113,AD112:AD120))</f>
        <v>1</v>
      </c>
      <c r="W112" s="101"/>
      <c r="X112" s="18"/>
      <c r="Y112" s="18"/>
      <c r="Z112" s="12"/>
      <c r="AA112" s="12"/>
      <c r="AD112" s="68"/>
      <c r="AE112" s="69">
        <f>IF(J112="","",IF(J112&gt;L112,1,0))</f>
        <v>1</v>
      </c>
      <c r="AF112" s="69">
        <f>IF(L112="","",IF(J112&lt;L112,1,0))</f>
        <v>0</v>
      </c>
      <c r="AG112" s="69">
        <f>IF(O112="","",IF(O112&gt;Q112,1,0))</f>
        <v>1</v>
      </c>
      <c r="AH112" s="69">
        <f>IF(Q112="","",IF(O112&lt;Q112,1,0))</f>
        <v>0</v>
      </c>
      <c r="AI112" s="69"/>
      <c r="AJ112" s="69"/>
    </row>
    <row r="113" spans="2:36" s="8" customFormat="1" ht="15" customHeight="1">
      <c r="B113" s="83"/>
      <c r="C113" s="74"/>
      <c r="D113" s="111"/>
      <c r="E113" s="112"/>
      <c r="F113" s="112"/>
      <c r="G113" s="112"/>
      <c r="H113" s="113"/>
      <c r="I113" s="76">
        <f>IF(J112="","",SUM(AE112:AE114))</f>
        <v>2</v>
      </c>
      <c r="J113" s="18">
        <v>21</v>
      </c>
      <c r="K113" s="15" t="s">
        <v>88</v>
      </c>
      <c r="L113" s="18">
        <v>7</v>
      </c>
      <c r="M113" s="106">
        <f>IF(L112="","",SUM(AF112:AF114))</f>
        <v>0</v>
      </c>
      <c r="N113" s="76">
        <f>IF(O112="","",SUM(AG112:AG114))</f>
        <v>2</v>
      </c>
      <c r="O113" s="19">
        <v>21</v>
      </c>
      <c r="P113" s="15" t="s">
        <v>58</v>
      </c>
      <c r="Q113" s="19">
        <v>13</v>
      </c>
      <c r="R113" s="106">
        <f>IF(Q112="","",SUM(AH112:AH114))</f>
        <v>0</v>
      </c>
      <c r="S113" s="102"/>
      <c r="T113" s="118"/>
      <c r="U113" s="103"/>
      <c r="V113" s="102"/>
      <c r="W113" s="103"/>
      <c r="X113" s="18"/>
      <c r="Y113" s="18"/>
      <c r="Z113" s="12"/>
      <c r="AA113" s="12"/>
      <c r="AD113" s="68">
        <f>IF(S112="","",S112*1000+(I113+N113)*100+((I113+N113)-(M113+R113))*10+((SUM(J112:J114)+SUM(O112:O114))-(SUM(L112:L114)+SUM(Q112:Q114))))</f>
        <v>2484</v>
      </c>
      <c r="AE113" s="69">
        <f>IF(J113="","",IF(J113&gt;L113,1,0))</f>
        <v>1</v>
      </c>
      <c r="AF113" s="69">
        <f>IF(L113="","",IF(J113&lt;L113,1,0))</f>
        <v>0</v>
      </c>
      <c r="AG113" s="69">
        <f>IF(O113="","",IF(O113&gt;Q113,1,0))</f>
        <v>1</v>
      </c>
      <c r="AH113" s="69">
        <f>IF(Q113="","",IF(O113&lt;Q113,1,0))</f>
        <v>0</v>
      </c>
      <c r="AI113" s="69"/>
      <c r="AJ113" s="69"/>
    </row>
    <row r="114" spans="2:36" s="8" customFormat="1" ht="15" customHeight="1">
      <c r="B114" s="84"/>
      <c r="C114" s="75"/>
      <c r="D114" s="114"/>
      <c r="E114" s="115"/>
      <c r="F114" s="115"/>
      <c r="G114" s="115"/>
      <c r="H114" s="116"/>
      <c r="I114" s="77"/>
      <c r="J114" s="20"/>
      <c r="K114" s="15" t="s">
        <v>131</v>
      </c>
      <c r="L114" s="20"/>
      <c r="M114" s="107"/>
      <c r="N114" s="77"/>
      <c r="O114" s="21"/>
      <c r="P114" s="15" t="s">
        <v>131</v>
      </c>
      <c r="Q114" s="21"/>
      <c r="R114" s="107"/>
      <c r="S114" s="104"/>
      <c r="T114" s="119"/>
      <c r="U114" s="105"/>
      <c r="V114" s="104"/>
      <c r="W114" s="105"/>
      <c r="X114" s="18"/>
      <c r="Y114" s="18"/>
      <c r="Z114" s="22"/>
      <c r="AA114" s="22"/>
      <c r="AD114" s="68"/>
      <c r="AE114" s="69">
        <f>IF(J114="","",IF(J114&gt;L114,1,0))</f>
      </c>
      <c r="AF114" s="69">
        <f>IF(L114="","",IF(J114&lt;L114,1,0))</f>
      </c>
      <c r="AG114" s="69">
        <f>IF(O114="","",IF(O114&gt;Q114,1,0))</f>
      </c>
      <c r="AH114" s="69">
        <f>IF(Q114="","",IF(O114&lt;Q114,1,0))</f>
      </c>
      <c r="AI114" s="69"/>
      <c r="AJ114" s="69"/>
    </row>
    <row r="115" spans="2:36" s="8" customFormat="1" ht="15" customHeight="1">
      <c r="B115" s="82" t="s">
        <v>25</v>
      </c>
      <c r="C115" s="73" t="s">
        <v>140</v>
      </c>
      <c r="D115" s="13" t="str">
        <f>IF(E115="","",IF(D116&gt;H116,"○","×"))</f>
        <v>×</v>
      </c>
      <c r="E115" s="14">
        <f>IF(L112="","",L112)</f>
        <v>6</v>
      </c>
      <c r="F115" s="23" t="s">
        <v>131</v>
      </c>
      <c r="G115" s="14">
        <f>IF(J112="","",J112)</f>
        <v>21</v>
      </c>
      <c r="H115" s="24"/>
      <c r="I115" s="108"/>
      <c r="J115" s="109"/>
      <c r="K115" s="109"/>
      <c r="L115" s="109"/>
      <c r="M115" s="110"/>
      <c r="N115" s="13" t="str">
        <f>IF(O115="","",IF(N116&gt;R116,"○","×"))</f>
        <v>×</v>
      </c>
      <c r="O115" s="14">
        <v>16</v>
      </c>
      <c r="P115" s="23" t="s">
        <v>131</v>
      </c>
      <c r="Q115" s="14">
        <v>21</v>
      </c>
      <c r="R115" s="25"/>
      <c r="S115" s="100">
        <f>IF(D115="","",COUNTIF(D115:R117,"○"))</f>
        <v>0</v>
      </c>
      <c r="T115" s="117" t="s">
        <v>19</v>
      </c>
      <c r="U115" s="101">
        <f>IF(D115="","",COUNTIF(D115:R117,"×"))</f>
        <v>2</v>
      </c>
      <c r="V115" s="100">
        <f>IF(AD116="","",RANK(AD116,AD112:AD120))</f>
        <v>3</v>
      </c>
      <c r="W115" s="101"/>
      <c r="X115" s="18"/>
      <c r="Y115" s="18"/>
      <c r="Z115" s="22"/>
      <c r="AA115" s="22"/>
      <c r="AD115" s="68"/>
      <c r="AE115" s="69">
        <f>IF(O115="","",IF(O115&gt;Q115,1,0))</f>
        <v>0</v>
      </c>
      <c r="AF115" s="69">
        <f>IF(Q115="","",IF(O115&lt;Q115,1,0))</f>
        <v>1</v>
      </c>
      <c r="AG115" s="69"/>
      <c r="AH115" s="69"/>
      <c r="AI115" s="69"/>
      <c r="AJ115" s="69"/>
    </row>
    <row r="116" spans="2:36" s="8" customFormat="1" ht="15" customHeight="1">
      <c r="B116" s="83"/>
      <c r="C116" s="74"/>
      <c r="D116" s="76">
        <f>M113</f>
        <v>0</v>
      </c>
      <c r="E116" s="18">
        <f>IF(L113="","",L113)</f>
        <v>7</v>
      </c>
      <c r="F116" s="15" t="s">
        <v>20</v>
      </c>
      <c r="G116" s="18">
        <f>IF(J113="","",J113)</f>
        <v>21</v>
      </c>
      <c r="H116" s="106">
        <f>I113</f>
        <v>2</v>
      </c>
      <c r="I116" s="111"/>
      <c r="J116" s="112"/>
      <c r="K116" s="112"/>
      <c r="L116" s="112"/>
      <c r="M116" s="113"/>
      <c r="N116" s="76">
        <f>IF(O115="","",SUM(AE115:AE117))</f>
        <v>0</v>
      </c>
      <c r="O116" s="18">
        <v>18</v>
      </c>
      <c r="P116" s="15" t="s">
        <v>64</v>
      </c>
      <c r="Q116" s="18">
        <v>21</v>
      </c>
      <c r="R116" s="106">
        <f>IF(Q115="","",SUM(AF115:AF117))</f>
        <v>2</v>
      </c>
      <c r="S116" s="102"/>
      <c r="T116" s="118"/>
      <c r="U116" s="103"/>
      <c r="V116" s="102"/>
      <c r="W116" s="103"/>
      <c r="X116" s="18"/>
      <c r="Y116" s="18"/>
      <c r="Z116" s="22"/>
      <c r="AA116" s="22"/>
      <c r="AD116" s="68">
        <f>IF(S115="","",S115*1000+(D116+N116)*100+((D116+N116)-(H116+R116))*10+((SUM(E115:E117)+SUM(O115:O117))-(SUM(G115:G117)+SUM(Q115:Q117))))</f>
        <v>-77</v>
      </c>
      <c r="AE116" s="69">
        <f>IF(O116="","",IF(O116&gt;Q116,1,0))</f>
        <v>0</v>
      </c>
      <c r="AF116" s="69">
        <f>IF(Q116="","",IF(O116&lt;Q116,1,0))</f>
        <v>1</v>
      </c>
      <c r="AG116" s="69"/>
      <c r="AH116" s="69"/>
      <c r="AI116" s="69"/>
      <c r="AJ116" s="69"/>
    </row>
    <row r="117" spans="2:36" s="8" customFormat="1" ht="15" customHeight="1">
      <c r="B117" s="84"/>
      <c r="C117" s="75"/>
      <c r="D117" s="77"/>
      <c r="E117" s="20">
        <f>IF(L114="","",L114)</f>
      </c>
      <c r="F117" s="26" t="s">
        <v>20</v>
      </c>
      <c r="G117" s="20">
        <f>IF(J114="","",J114)</f>
      </c>
      <c r="H117" s="107"/>
      <c r="I117" s="114"/>
      <c r="J117" s="115"/>
      <c r="K117" s="115"/>
      <c r="L117" s="115"/>
      <c r="M117" s="116"/>
      <c r="N117" s="77"/>
      <c r="O117" s="20"/>
      <c r="P117" s="15" t="s">
        <v>20</v>
      </c>
      <c r="Q117" s="20"/>
      <c r="R117" s="107"/>
      <c r="S117" s="104"/>
      <c r="T117" s="119"/>
      <c r="U117" s="105"/>
      <c r="V117" s="104"/>
      <c r="W117" s="105"/>
      <c r="X117" s="18"/>
      <c r="Y117" s="18"/>
      <c r="Z117" s="22"/>
      <c r="AA117" s="22"/>
      <c r="AD117" s="68"/>
      <c r="AE117" s="69">
        <f>IF(O117="","",IF(O117&gt;Q117,1,0))</f>
      </c>
      <c r="AF117" s="69">
        <f>IF(Q117="","",IF(O117&lt;Q117,1,0))</f>
      </c>
      <c r="AG117" s="69"/>
      <c r="AH117" s="69"/>
      <c r="AI117" s="69"/>
      <c r="AJ117" s="69"/>
    </row>
    <row r="118" spans="2:36" s="8" customFormat="1" ht="15" customHeight="1">
      <c r="B118" s="83" t="s">
        <v>95</v>
      </c>
      <c r="C118" s="73" t="s">
        <v>141</v>
      </c>
      <c r="D118" s="13" t="str">
        <f>IF(E118="","",IF(D119&gt;H119,"○","×"))</f>
        <v>×</v>
      </c>
      <c r="E118" s="14">
        <f>IF(Q112="","",Q112)</f>
        <v>14</v>
      </c>
      <c r="F118" s="23" t="s">
        <v>20</v>
      </c>
      <c r="G118" s="14">
        <f>IF(O112="","",O112)</f>
        <v>21</v>
      </c>
      <c r="H118" s="25"/>
      <c r="I118" s="13" t="str">
        <f>IF(J118="","",IF(I119&gt;M119,"○","×"))</f>
        <v>○</v>
      </c>
      <c r="J118" s="14">
        <f>IF(Q115="","",Q115)</f>
        <v>21</v>
      </c>
      <c r="K118" s="15" t="s">
        <v>85</v>
      </c>
      <c r="L118" s="14">
        <f>IF(O115="","",O115)</f>
        <v>16</v>
      </c>
      <c r="M118" s="25"/>
      <c r="N118" s="108"/>
      <c r="O118" s="109"/>
      <c r="P118" s="109"/>
      <c r="Q118" s="109"/>
      <c r="R118" s="110"/>
      <c r="S118" s="100">
        <f>IF(D118="","",COUNTIF(D118:M118,"○"))</f>
        <v>1</v>
      </c>
      <c r="T118" s="117" t="s">
        <v>19</v>
      </c>
      <c r="U118" s="101">
        <f>IF(D118="","",COUNTIF(D118:M118,"×"))</f>
        <v>1</v>
      </c>
      <c r="V118" s="100">
        <f>IF(AD119="","",RANK(AD119,AD112:AD120))</f>
        <v>2</v>
      </c>
      <c r="W118" s="101"/>
      <c r="X118" s="18"/>
      <c r="Y118" s="18"/>
      <c r="Z118" s="22"/>
      <c r="AA118" s="22"/>
      <c r="AD118" s="68"/>
      <c r="AE118" s="69"/>
      <c r="AF118" s="69"/>
      <c r="AG118" s="69"/>
      <c r="AH118" s="69"/>
      <c r="AI118" s="69"/>
      <c r="AJ118" s="69"/>
    </row>
    <row r="119" spans="2:36" s="8" customFormat="1" ht="15" customHeight="1">
      <c r="B119" s="83"/>
      <c r="C119" s="74"/>
      <c r="D119" s="76">
        <f>R113</f>
        <v>0</v>
      </c>
      <c r="E119" s="18">
        <f>IF(Q113="","",Q113)</f>
        <v>13</v>
      </c>
      <c r="F119" s="15" t="s">
        <v>92</v>
      </c>
      <c r="G119" s="18">
        <f>IF(O113="","",O113)</f>
        <v>21</v>
      </c>
      <c r="H119" s="106">
        <f>N113</f>
        <v>2</v>
      </c>
      <c r="I119" s="76">
        <f>R116</f>
        <v>2</v>
      </c>
      <c r="J119" s="18">
        <f>IF(Q116="","",Q116)</f>
        <v>21</v>
      </c>
      <c r="K119" s="15" t="s">
        <v>132</v>
      </c>
      <c r="L119" s="19">
        <f>IF(O116="","",O116)</f>
        <v>18</v>
      </c>
      <c r="M119" s="106">
        <f>N116</f>
        <v>0</v>
      </c>
      <c r="N119" s="111"/>
      <c r="O119" s="112"/>
      <c r="P119" s="112"/>
      <c r="Q119" s="112"/>
      <c r="R119" s="113"/>
      <c r="S119" s="102"/>
      <c r="T119" s="118"/>
      <c r="U119" s="103"/>
      <c r="V119" s="102"/>
      <c r="W119" s="103"/>
      <c r="X119" s="18"/>
      <c r="Y119" s="18"/>
      <c r="Z119" s="22"/>
      <c r="AA119" s="22"/>
      <c r="AD119" s="68">
        <f>IF(S118="","",S118*1000+(D119+I119)*100+((D119+I119)-(H119+M119))*10+((SUM(E118:E120)+SUM(J118:J120))-(SUM(G118:G120)+SUM(L118:L120))))</f>
        <v>1193</v>
      </c>
      <c r="AE119" s="69"/>
      <c r="AF119" s="69"/>
      <c r="AG119" s="69"/>
      <c r="AH119" s="69"/>
      <c r="AI119" s="69"/>
      <c r="AJ119" s="69"/>
    </row>
    <row r="120" spans="2:36" s="8" customFormat="1" ht="15" customHeight="1">
      <c r="B120" s="84"/>
      <c r="C120" s="75"/>
      <c r="D120" s="77"/>
      <c r="E120" s="20">
        <f>IF(Q114="","",Q114)</f>
      </c>
      <c r="F120" s="26" t="s">
        <v>133</v>
      </c>
      <c r="G120" s="20">
        <f>IF(O114="","",O114)</f>
      </c>
      <c r="H120" s="107"/>
      <c r="I120" s="77"/>
      <c r="J120" s="20">
        <f>IF(Q117="","",Q117)</f>
      </c>
      <c r="K120" s="15" t="s">
        <v>82</v>
      </c>
      <c r="L120" s="21">
        <f>IF(O117="","",O117)</f>
      </c>
      <c r="M120" s="107"/>
      <c r="N120" s="114"/>
      <c r="O120" s="115"/>
      <c r="P120" s="115"/>
      <c r="Q120" s="115"/>
      <c r="R120" s="116"/>
      <c r="S120" s="104"/>
      <c r="T120" s="119"/>
      <c r="U120" s="105"/>
      <c r="V120" s="104"/>
      <c r="W120" s="105"/>
      <c r="X120" s="18"/>
      <c r="Y120" s="18"/>
      <c r="Z120" s="22"/>
      <c r="AA120" s="22"/>
      <c r="AD120" s="68"/>
      <c r="AE120" s="69"/>
      <c r="AF120" s="69"/>
      <c r="AG120" s="69"/>
      <c r="AH120" s="69"/>
      <c r="AI120" s="69"/>
      <c r="AJ120" s="69"/>
    </row>
    <row r="121" spans="2:36" s="27" customFormat="1" ht="15" customHeight="1">
      <c r="B121" s="28"/>
      <c r="C121" s="28"/>
      <c r="E121" s="29"/>
      <c r="F121" s="29"/>
      <c r="G121" s="29"/>
      <c r="J121" s="29"/>
      <c r="K121" s="29"/>
      <c r="L121" s="29"/>
      <c r="O121" s="29"/>
      <c r="P121" s="29"/>
      <c r="Q121" s="29"/>
      <c r="R121" s="29"/>
      <c r="AD121" s="68"/>
      <c r="AE121" s="69"/>
      <c r="AF121" s="69"/>
      <c r="AG121" s="69"/>
      <c r="AH121" s="69"/>
      <c r="AI121" s="69"/>
      <c r="AJ121" s="69"/>
    </row>
    <row r="122" spans="2:36" s="8" customFormat="1" ht="15" customHeight="1">
      <c r="B122" s="32" t="s">
        <v>22</v>
      </c>
      <c r="C122" s="9"/>
      <c r="D122" s="97" t="s">
        <v>153</v>
      </c>
      <c r="E122" s="99"/>
      <c r="F122" s="99"/>
      <c r="G122" s="99"/>
      <c r="H122" s="98"/>
      <c r="I122" s="97" t="s">
        <v>152</v>
      </c>
      <c r="J122" s="99"/>
      <c r="K122" s="99"/>
      <c r="L122" s="99"/>
      <c r="M122" s="98"/>
      <c r="N122" s="97" t="s">
        <v>151</v>
      </c>
      <c r="O122" s="99"/>
      <c r="P122" s="99"/>
      <c r="Q122" s="99"/>
      <c r="R122" s="98"/>
      <c r="S122" s="10"/>
      <c r="T122" s="11" t="s">
        <v>16</v>
      </c>
      <c r="U122" s="11"/>
      <c r="V122" s="97" t="s">
        <v>17</v>
      </c>
      <c r="W122" s="98"/>
      <c r="AA122" s="12"/>
      <c r="AD122" s="68"/>
      <c r="AE122" s="69"/>
      <c r="AF122" s="69"/>
      <c r="AG122" s="69"/>
      <c r="AH122" s="69"/>
      <c r="AI122" s="69"/>
      <c r="AJ122" s="69"/>
    </row>
    <row r="123" spans="2:36" s="8" customFormat="1" ht="15" customHeight="1">
      <c r="B123" s="82" t="s">
        <v>26</v>
      </c>
      <c r="C123" s="73" t="s">
        <v>142</v>
      </c>
      <c r="D123" s="108"/>
      <c r="E123" s="109"/>
      <c r="F123" s="109"/>
      <c r="G123" s="109"/>
      <c r="H123" s="110"/>
      <c r="I123" s="13" t="str">
        <f>IF(I124="","",IF(I124&gt;M124,"○","×"))</f>
        <v>○</v>
      </c>
      <c r="J123" s="14">
        <v>21</v>
      </c>
      <c r="K123" s="15" t="s">
        <v>84</v>
      </c>
      <c r="L123" s="14">
        <v>7</v>
      </c>
      <c r="M123" s="16"/>
      <c r="N123" s="17" t="str">
        <f>IF(N124="","",IF(N124&gt;R124,"○","×"))</f>
        <v>○</v>
      </c>
      <c r="O123" s="14">
        <v>21</v>
      </c>
      <c r="P123" s="15" t="s">
        <v>84</v>
      </c>
      <c r="Q123" s="14">
        <v>4</v>
      </c>
      <c r="R123" s="16"/>
      <c r="S123" s="100">
        <f>IF(I123="","",COUNTIF(I123:R123,"○"))</f>
        <v>2</v>
      </c>
      <c r="T123" s="117" t="s">
        <v>19</v>
      </c>
      <c r="U123" s="101">
        <f>IF(I123="","",COUNTIF(I123:R123,"×"))</f>
        <v>0</v>
      </c>
      <c r="V123" s="100">
        <f>IF(AD124="","",RANK(AD124,AD123:AD131))</f>
        <v>1</v>
      </c>
      <c r="W123" s="101"/>
      <c r="X123" s="18"/>
      <c r="Y123" s="18"/>
      <c r="Z123" s="12"/>
      <c r="AA123" s="12"/>
      <c r="AD123" s="68"/>
      <c r="AE123" s="69">
        <f>IF(J123="","",IF(J123&gt;L123,1,0))</f>
        <v>1</v>
      </c>
      <c r="AF123" s="69">
        <f>IF(L123="","",IF(J123&lt;L123,1,0))</f>
        <v>0</v>
      </c>
      <c r="AG123" s="69">
        <f>IF(O123="","",IF(O123&gt;Q123,1,0))</f>
        <v>1</v>
      </c>
      <c r="AH123" s="69">
        <f>IF(Q123="","",IF(O123&lt;Q123,1,0))</f>
        <v>0</v>
      </c>
      <c r="AI123" s="69"/>
      <c r="AJ123" s="69"/>
    </row>
    <row r="124" spans="2:36" s="8" customFormat="1" ht="15" customHeight="1">
      <c r="B124" s="83"/>
      <c r="C124" s="74"/>
      <c r="D124" s="111"/>
      <c r="E124" s="112"/>
      <c r="F124" s="112"/>
      <c r="G124" s="112"/>
      <c r="H124" s="113"/>
      <c r="I124" s="76">
        <f>IF(J123="","",SUM(AE123:AE125))</f>
        <v>2</v>
      </c>
      <c r="J124" s="18">
        <v>21</v>
      </c>
      <c r="K124" s="15" t="s">
        <v>84</v>
      </c>
      <c r="L124" s="18">
        <v>7</v>
      </c>
      <c r="M124" s="106">
        <f>IF(L123="","",SUM(AF123:AF125))</f>
        <v>0</v>
      </c>
      <c r="N124" s="76">
        <f>IF(O123="","",SUM(AG123:AG125))</f>
        <v>2</v>
      </c>
      <c r="O124" s="19">
        <v>21</v>
      </c>
      <c r="P124" s="15" t="s">
        <v>84</v>
      </c>
      <c r="Q124" s="19">
        <v>7</v>
      </c>
      <c r="R124" s="106">
        <f>IF(Q123="","",SUM(AH123:AH125))</f>
        <v>0</v>
      </c>
      <c r="S124" s="102"/>
      <c r="T124" s="118"/>
      <c r="U124" s="103"/>
      <c r="V124" s="102"/>
      <c r="W124" s="103"/>
      <c r="X124" s="18"/>
      <c r="Y124" s="18"/>
      <c r="Z124" s="12"/>
      <c r="AA124" s="12"/>
      <c r="AD124" s="68">
        <f>IF(S123="","",S123*1000+(I124+N124)*100+((I124+N124)-(M124+R124))*10+((SUM(J123:J125)+SUM(O123:O125))-(SUM(L123:L125)+SUM(Q123:Q125))))</f>
        <v>2499</v>
      </c>
      <c r="AE124" s="69">
        <f>IF(J124="","",IF(J124&gt;L124,1,0))</f>
        <v>1</v>
      </c>
      <c r="AF124" s="69">
        <f>IF(L124="","",IF(J124&lt;L124,1,0))</f>
        <v>0</v>
      </c>
      <c r="AG124" s="69">
        <f>IF(O124="","",IF(O124&gt;Q124,1,0))</f>
        <v>1</v>
      </c>
      <c r="AH124" s="69">
        <f>IF(Q124="","",IF(O124&lt;Q124,1,0))</f>
        <v>0</v>
      </c>
      <c r="AI124" s="69"/>
      <c r="AJ124" s="69"/>
    </row>
    <row r="125" spans="2:36" s="8" customFormat="1" ht="15" customHeight="1">
      <c r="B125" s="84"/>
      <c r="C125" s="75"/>
      <c r="D125" s="114"/>
      <c r="E125" s="115"/>
      <c r="F125" s="115"/>
      <c r="G125" s="115"/>
      <c r="H125" s="116"/>
      <c r="I125" s="77"/>
      <c r="J125" s="20"/>
      <c r="K125" s="15" t="s">
        <v>84</v>
      </c>
      <c r="L125" s="20"/>
      <c r="M125" s="107"/>
      <c r="N125" s="77"/>
      <c r="O125" s="21"/>
      <c r="P125" s="15" t="s">
        <v>84</v>
      </c>
      <c r="Q125" s="21"/>
      <c r="R125" s="107"/>
      <c r="S125" s="104"/>
      <c r="T125" s="119"/>
      <c r="U125" s="105"/>
      <c r="V125" s="104"/>
      <c r="W125" s="105"/>
      <c r="X125" s="18"/>
      <c r="Y125" s="18"/>
      <c r="Z125" s="22"/>
      <c r="AA125" s="22"/>
      <c r="AD125" s="68"/>
      <c r="AE125" s="69">
        <f>IF(J125="","",IF(J125&gt;L125,1,0))</f>
      </c>
      <c r="AF125" s="69">
        <f>IF(L125="","",IF(J125&lt;L125,1,0))</f>
      </c>
      <c r="AG125" s="69">
        <f>IF(O125="","",IF(O125&gt;Q125,1,0))</f>
      </c>
      <c r="AH125" s="69">
        <f>IF(Q125="","",IF(O125&lt;Q125,1,0))</f>
      </c>
      <c r="AI125" s="69"/>
      <c r="AJ125" s="69"/>
    </row>
    <row r="126" spans="2:36" s="8" customFormat="1" ht="15" customHeight="1">
      <c r="B126" s="82" t="s">
        <v>25</v>
      </c>
      <c r="C126" s="73" t="s">
        <v>143</v>
      </c>
      <c r="D126" s="13" t="str">
        <f>IF(E126="","",IF(D127&gt;H127,"○","×"))</f>
        <v>×</v>
      </c>
      <c r="E126" s="14">
        <f>IF(L123="","",L123)</f>
        <v>7</v>
      </c>
      <c r="F126" s="23" t="s">
        <v>84</v>
      </c>
      <c r="G126" s="14">
        <f>IF(J123="","",J123)</f>
        <v>21</v>
      </c>
      <c r="H126" s="24"/>
      <c r="I126" s="108"/>
      <c r="J126" s="109"/>
      <c r="K126" s="109"/>
      <c r="L126" s="109"/>
      <c r="M126" s="110"/>
      <c r="N126" s="13" t="str">
        <f>IF(O126="","",IF(N127&gt;R127,"○","×"))</f>
        <v>○</v>
      </c>
      <c r="O126" s="14">
        <v>21</v>
      </c>
      <c r="P126" s="23" t="s">
        <v>84</v>
      </c>
      <c r="Q126" s="14">
        <v>8</v>
      </c>
      <c r="R126" s="25"/>
      <c r="S126" s="100">
        <f>IF(D126="","",COUNTIF(D126:R128,"○"))</f>
        <v>1</v>
      </c>
      <c r="T126" s="117" t="s">
        <v>19</v>
      </c>
      <c r="U126" s="101">
        <f>IF(D126="","",COUNTIF(D126:R128,"×"))</f>
        <v>1</v>
      </c>
      <c r="V126" s="100">
        <f>IF(AD127="","",RANK(AD127,AD123:AD131))</f>
        <v>2</v>
      </c>
      <c r="W126" s="101"/>
      <c r="X126" s="18"/>
      <c r="Y126" s="18"/>
      <c r="Z126" s="22"/>
      <c r="AA126" s="22"/>
      <c r="AD126" s="68"/>
      <c r="AE126" s="69">
        <f>IF(O126="","",IF(O126&gt;Q126,1,0))</f>
        <v>1</v>
      </c>
      <c r="AF126" s="69">
        <f>IF(Q126="","",IF(O126&lt;Q126,1,0))</f>
        <v>0</v>
      </c>
      <c r="AG126" s="69"/>
      <c r="AH126" s="69"/>
      <c r="AI126" s="69"/>
      <c r="AJ126" s="69"/>
    </row>
    <row r="127" spans="2:36" s="8" customFormat="1" ht="15" customHeight="1">
      <c r="B127" s="83"/>
      <c r="C127" s="74"/>
      <c r="D127" s="76">
        <f>M124</f>
        <v>0</v>
      </c>
      <c r="E127" s="18">
        <f>IF(L124="","",L124)</f>
        <v>7</v>
      </c>
      <c r="F127" s="15" t="s">
        <v>84</v>
      </c>
      <c r="G127" s="18">
        <f>IF(J124="","",J124)</f>
        <v>21</v>
      </c>
      <c r="H127" s="106">
        <f>I124</f>
        <v>2</v>
      </c>
      <c r="I127" s="111"/>
      <c r="J127" s="112"/>
      <c r="K127" s="112"/>
      <c r="L127" s="112"/>
      <c r="M127" s="113"/>
      <c r="N127" s="76">
        <f>IF(O126="","",SUM(AE126:AE128))</f>
        <v>2</v>
      </c>
      <c r="O127" s="18">
        <v>21</v>
      </c>
      <c r="P127" s="15" t="s">
        <v>20</v>
      </c>
      <c r="Q127" s="18">
        <v>8</v>
      </c>
      <c r="R127" s="106">
        <f>IF(Q126="","",SUM(AF126:AF128))</f>
        <v>0</v>
      </c>
      <c r="S127" s="102"/>
      <c r="T127" s="118"/>
      <c r="U127" s="103"/>
      <c r="V127" s="102"/>
      <c r="W127" s="103"/>
      <c r="X127" s="18"/>
      <c r="Y127" s="18"/>
      <c r="Z127" s="22"/>
      <c r="AA127" s="22"/>
      <c r="AD127" s="68">
        <f>IF(S126="","",S126*1000+(D127+N127)*100+((D127+N127)-(H127+R127))*10+((SUM(E126:E128)+SUM(O126:O128))-(SUM(G126:G128)+SUM(Q126:Q128))))</f>
        <v>1198</v>
      </c>
      <c r="AE127" s="69">
        <f>IF(O127="","",IF(O127&gt;Q127,1,0))</f>
        <v>1</v>
      </c>
      <c r="AF127" s="69">
        <f>IF(Q127="","",IF(O127&lt;Q127,1,0))</f>
        <v>0</v>
      </c>
      <c r="AG127" s="69"/>
      <c r="AH127" s="69"/>
      <c r="AI127" s="69"/>
      <c r="AJ127" s="69"/>
    </row>
    <row r="128" spans="2:36" s="8" customFormat="1" ht="15" customHeight="1">
      <c r="B128" s="84"/>
      <c r="C128" s="75"/>
      <c r="D128" s="77"/>
      <c r="E128" s="20">
        <f>IF(L125="","",L125)</f>
      </c>
      <c r="F128" s="26" t="s">
        <v>132</v>
      </c>
      <c r="G128" s="20">
        <f>IF(J125="","",J125)</f>
      </c>
      <c r="H128" s="107"/>
      <c r="I128" s="114"/>
      <c r="J128" s="115"/>
      <c r="K128" s="115"/>
      <c r="L128" s="115"/>
      <c r="M128" s="116"/>
      <c r="N128" s="77"/>
      <c r="O128" s="20"/>
      <c r="P128" s="15" t="s">
        <v>134</v>
      </c>
      <c r="Q128" s="20"/>
      <c r="R128" s="107"/>
      <c r="S128" s="104"/>
      <c r="T128" s="119"/>
      <c r="U128" s="105"/>
      <c r="V128" s="104"/>
      <c r="W128" s="105"/>
      <c r="X128" s="18"/>
      <c r="Y128" s="18"/>
      <c r="Z128" s="22"/>
      <c r="AA128" s="22"/>
      <c r="AD128" s="68"/>
      <c r="AE128" s="69">
        <f>IF(O128="","",IF(O128&gt;Q128,1,0))</f>
      </c>
      <c r="AF128" s="69">
        <f>IF(Q128="","",IF(O128&lt;Q128,1,0))</f>
      </c>
      <c r="AG128" s="69"/>
      <c r="AH128" s="69"/>
      <c r="AI128" s="69"/>
      <c r="AJ128" s="69"/>
    </row>
    <row r="129" spans="2:36" s="8" customFormat="1" ht="15" customHeight="1">
      <c r="B129" s="83" t="s">
        <v>97</v>
      </c>
      <c r="C129" s="73" t="s">
        <v>144</v>
      </c>
      <c r="D129" s="13" t="str">
        <f>IF(E129="","",IF(D130&gt;H130,"○","×"))</f>
        <v>×</v>
      </c>
      <c r="E129" s="14">
        <f>IF(Q123="","",Q123)</f>
        <v>4</v>
      </c>
      <c r="F129" s="23" t="s">
        <v>72</v>
      </c>
      <c r="G129" s="14">
        <f>IF(O123="","",O123)</f>
        <v>21</v>
      </c>
      <c r="H129" s="25"/>
      <c r="I129" s="13" t="str">
        <f>IF(J129="","",IF(I130&gt;M130,"○","×"))</f>
        <v>×</v>
      </c>
      <c r="J129" s="14">
        <f>IF(Q126="","",Q126)</f>
        <v>8</v>
      </c>
      <c r="K129" s="15" t="s">
        <v>131</v>
      </c>
      <c r="L129" s="14">
        <f>IF(O126="","",O126)</f>
        <v>21</v>
      </c>
      <c r="M129" s="25"/>
      <c r="N129" s="108"/>
      <c r="O129" s="109"/>
      <c r="P129" s="109"/>
      <c r="Q129" s="109"/>
      <c r="R129" s="110"/>
      <c r="S129" s="100">
        <f>IF(D129="","",COUNTIF(D129:M129,"○"))</f>
        <v>0</v>
      </c>
      <c r="T129" s="117" t="s">
        <v>19</v>
      </c>
      <c r="U129" s="101">
        <f>IF(D129="","",COUNTIF(D129:M129,"×"))</f>
        <v>2</v>
      </c>
      <c r="V129" s="100">
        <f>IF(AD130="","",RANK(AD130,AD123:AD131))</f>
        <v>3</v>
      </c>
      <c r="W129" s="101"/>
      <c r="X129" s="18"/>
      <c r="Y129" s="18"/>
      <c r="Z129" s="22"/>
      <c r="AA129" s="22"/>
      <c r="AD129" s="68"/>
      <c r="AE129" s="69"/>
      <c r="AF129" s="69"/>
      <c r="AG129" s="69"/>
      <c r="AH129" s="69"/>
      <c r="AI129" s="69"/>
      <c r="AJ129" s="69"/>
    </row>
    <row r="130" spans="2:36" s="8" customFormat="1" ht="15" customHeight="1">
      <c r="B130" s="83"/>
      <c r="C130" s="74"/>
      <c r="D130" s="76">
        <f>R124</f>
        <v>0</v>
      </c>
      <c r="E130" s="18">
        <f>IF(Q124="","",Q124)</f>
        <v>7</v>
      </c>
      <c r="F130" s="15" t="s">
        <v>135</v>
      </c>
      <c r="G130" s="18">
        <f>IF(O124="","",O124)</f>
        <v>21</v>
      </c>
      <c r="H130" s="106">
        <f>N124</f>
        <v>2</v>
      </c>
      <c r="I130" s="76">
        <f>R127</f>
        <v>0</v>
      </c>
      <c r="J130" s="18">
        <f>IF(Q127="","",Q127)</f>
        <v>8</v>
      </c>
      <c r="K130" s="15" t="s">
        <v>136</v>
      </c>
      <c r="L130" s="19">
        <f>IF(O127="","",O127)</f>
        <v>21</v>
      </c>
      <c r="M130" s="106">
        <f>N127</f>
        <v>2</v>
      </c>
      <c r="N130" s="111"/>
      <c r="O130" s="112"/>
      <c r="P130" s="112"/>
      <c r="Q130" s="112"/>
      <c r="R130" s="113"/>
      <c r="S130" s="102"/>
      <c r="T130" s="118"/>
      <c r="U130" s="103"/>
      <c r="V130" s="102"/>
      <c r="W130" s="103"/>
      <c r="X130" s="18"/>
      <c r="Y130" s="18"/>
      <c r="Z130" s="22"/>
      <c r="AA130" s="22"/>
      <c r="AD130" s="68">
        <f>IF(S129="","",S129*1000+(D130+I130)*100+((D130+I130)-(H130+M130))*10+((SUM(E129:E131)+SUM(J129:J131))-(SUM(G129:G131)+SUM(L129:L131))))</f>
        <v>-97</v>
      </c>
      <c r="AE130" s="69"/>
      <c r="AF130" s="69"/>
      <c r="AG130" s="69"/>
      <c r="AH130" s="69"/>
      <c r="AI130" s="69"/>
      <c r="AJ130" s="69"/>
    </row>
    <row r="131" spans="2:36" s="8" customFormat="1" ht="15" customHeight="1">
      <c r="B131" s="84"/>
      <c r="C131" s="75"/>
      <c r="D131" s="77"/>
      <c r="E131" s="20">
        <f>IF(Q125="","",Q125)</f>
      </c>
      <c r="F131" s="26" t="s">
        <v>132</v>
      </c>
      <c r="G131" s="20">
        <f>IF(O125="","",O125)</f>
      </c>
      <c r="H131" s="107"/>
      <c r="I131" s="77"/>
      <c r="J131" s="20">
        <f>IF(Q128="","",Q128)</f>
      </c>
      <c r="K131" s="26" t="s">
        <v>84</v>
      </c>
      <c r="L131" s="21">
        <f>IF(O128="","",O128)</f>
      </c>
      <c r="M131" s="107"/>
      <c r="N131" s="114"/>
      <c r="O131" s="115"/>
      <c r="P131" s="115"/>
      <c r="Q131" s="115"/>
      <c r="R131" s="116"/>
      <c r="S131" s="104"/>
      <c r="T131" s="119"/>
      <c r="U131" s="105"/>
      <c r="V131" s="104"/>
      <c r="W131" s="105"/>
      <c r="X131" s="18"/>
      <c r="Y131" s="18"/>
      <c r="Z131" s="22"/>
      <c r="AA131" s="22"/>
      <c r="AD131" s="68"/>
      <c r="AE131" s="69"/>
      <c r="AF131" s="69"/>
      <c r="AG131" s="69"/>
      <c r="AH131" s="69"/>
      <c r="AI131" s="69"/>
      <c r="AJ131" s="69"/>
    </row>
    <row r="133" spans="2:36" s="8" customFormat="1" ht="15" customHeight="1">
      <c r="B133" s="32" t="s">
        <v>57</v>
      </c>
      <c r="C133" s="9"/>
      <c r="D133" s="97" t="s">
        <v>154</v>
      </c>
      <c r="E133" s="99"/>
      <c r="F133" s="99"/>
      <c r="G133" s="99"/>
      <c r="H133" s="98"/>
      <c r="I133" s="97" t="s">
        <v>48</v>
      </c>
      <c r="J133" s="99"/>
      <c r="K133" s="99"/>
      <c r="L133" s="99"/>
      <c r="M133" s="98"/>
      <c r="N133" s="97" t="s">
        <v>155</v>
      </c>
      <c r="O133" s="99"/>
      <c r="P133" s="99"/>
      <c r="Q133" s="99"/>
      <c r="R133" s="98"/>
      <c r="S133" s="97" t="s">
        <v>119</v>
      </c>
      <c r="T133" s="99"/>
      <c r="U133" s="99"/>
      <c r="V133" s="99"/>
      <c r="W133" s="98"/>
      <c r="X133" s="97" t="s">
        <v>16</v>
      </c>
      <c r="Y133" s="99"/>
      <c r="Z133" s="98"/>
      <c r="AA133" s="97" t="s">
        <v>17</v>
      </c>
      <c r="AB133" s="98"/>
      <c r="AD133" s="68"/>
      <c r="AE133" s="69"/>
      <c r="AF133" s="69"/>
      <c r="AG133" s="69"/>
      <c r="AH133" s="69"/>
      <c r="AI133" s="69"/>
      <c r="AJ133" s="69"/>
    </row>
    <row r="134" spans="2:36" s="8" customFormat="1" ht="15" customHeight="1">
      <c r="B134" s="82" t="s">
        <v>95</v>
      </c>
      <c r="C134" s="73" t="s">
        <v>145</v>
      </c>
      <c r="D134" s="85"/>
      <c r="E134" s="86"/>
      <c r="F134" s="86"/>
      <c r="G134" s="86"/>
      <c r="H134" s="87"/>
      <c r="I134" s="17" t="str">
        <f>IF(I135="","",IF(I135&gt;M135,"○","×"))</f>
        <v>○</v>
      </c>
      <c r="J134" s="33">
        <v>21</v>
      </c>
      <c r="K134" s="15" t="s">
        <v>137</v>
      </c>
      <c r="L134" s="33">
        <v>8</v>
      </c>
      <c r="M134" s="34"/>
      <c r="N134" s="17" t="str">
        <f>IF(N135="","",IF(N135&gt;R135,"○","×"))</f>
        <v>○</v>
      </c>
      <c r="O134" s="33">
        <v>21</v>
      </c>
      <c r="P134" s="15" t="s">
        <v>137</v>
      </c>
      <c r="Q134" s="33">
        <v>11</v>
      </c>
      <c r="R134" s="34"/>
      <c r="S134" s="17" t="str">
        <f>IF(S135="","",IF(S135&gt;W135,"○","×"))</f>
        <v>○</v>
      </c>
      <c r="T134" s="33">
        <v>21</v>
      </c>
      <c r="U134" s="15" t="s">
        <v>137</v>
      </c>
      <c r="V134" s="33">
        <v>5</v>
      </c>
      <c r="W134" s="34"/>
      <c r="X134" s="73">
        <f>IF(I134="","",COUNTIF(I134:W134,"○"))</f>
        <v>3</v>
      </c>
      <c r="Y134" s="94" t="s">
        <v>19</v>
      </c>
      <c r="Z134" s="70">
        <f>IF(I134="","",COUNTIF(I134:W134,"×"))</f>
        <v>0</v>
      </c>
      <c r="AA134" s="73">
        <f>IF(AD135="","",RANK(AD135,AD134:AD145))</f>
        <v>1</v>
      </c>
      <c r="AB134" s="70"/>
      <c r="AD134" s="68"/>
      <c r="AE134" s="69">
        <f>IF(J134="","",IF(J134&gt;L134,1,0))</f>
        <v>1</v>
      </c>
      <c r="AF134" s="69">
        <f>IF(J134="","",IF(J134&lt;L134,1,0))</f>
        <v>0</v>
      </c>
      <c r="AG134" s="69">
        <f>IF(O134="","",IF(O134&gt;Q134,1,0))</f>
        <v>1</v>
      </c>
      <c r="AH134" s="69">
        <f>IF(O134="","",IF(O134&lt;Q134,1,0))</f>
        <v>0</v>
      </c>
      <c r="AI134" s="69">
        <f>IF(T134="","",IF(T134&gt;V134,1,0))</f>
        <v>1</v>
      </c>
      <c r="AJ134" s="69">
        <f>IF(T134="","",IF(T134&lt;V134,1,0))</f>
        <v>0</v>
      </c>
    </row>
    <row r="135" spans="2:36" s="8" customFormat="1" ht="15" customHeight="1">
      <c r="B135" s="83"/>
      <c r="C135" s="74"/>
      <c r="D135" s="88"/>
      <c r="E135" s="89"/>
      <c r="F135" s="89"/>
      <c r="G135" s="89"/>
      <c r="H135" s="90"/>
      <c r="I135" s="80">
        <f>IF(J134="","",SUM(AE134:AE136))</f>
        <v>2</v>
      </c>
      <c r="J135" s="12">
        <v>21</v>
      </c>
      <c r="K135" s="15" t="s">
        <v>20</v>
      </c>
      <c r="L135" s="12">
        <v>8</v>
      </c>
      <c r="M135" s="78">
        <f>IF(J134="","",SUM(AF134:AF136))</f>
        <v>0</v>
      </c>
      <c r="N135" s="80">
        <f>IF(O134="","",SUM(AG134:AG136))</f>
        <v>2</v>
      </c>
      <c r="O135" s="12">
        <v>21</v>
      </c>
      <c r="P135" s="15" t="s">
        <v>65</v>
      </c>
      <c r="Q135" s="12">
        <v>19</v>
      </c>
      <c r="R135" s="78">
        <f>IF(O134="","",SUM(AH134:AH136))</f>
        <v>0</v>
      </c>
      <c r="S135" s="80">
        <f>IF(T134="","",SUM(AI134:AI136))</f>
        <v>2</v>
      </c>
      <c r="T135" s="12">
        <v>21</v>
      </c>
      <c r="U135" s="15" t="s">
        <v>20</v>
      </c>
      <c r="V135" s="12">
        <v>2</v>
      </c>
      <c r="W135" s="78">
        <f>IF(T134="","",SUM(AJ134:AJ136))</f>
        <v>0</v>
      </c>
      <c r="X135" s="74"/>
      <c r="Y135" s="95"/>
      <c r="Z135" s="71"/>
      <c r="AA135" s="74"/>
      <c r="AB135" s="71"/>
      <c r="AD135" s="68">
        <f>IF(X134="","",X134*1000+(S135+I135+N135)*100+((S135+I135+N135)-(W135+M135+R135))*10+((SUM(T134:T136)+SUM(J134:J136)+SUM(O134:O136))-(SUM(V134:V136)+SUM(L134:L136)+SUM(Q134:Q136))))</f>
        <v>3733</v>
      </c>
      <c r="AE135" s="69">
        <f>IF(J135="","",IF(J135&gt;L135,1,0))</f>
        <v>1</v>
      </c>
      <c r="AF135" s="69">
        <f>IF(J135="","",IF(J135&lt;L135,1,0))</f>
        <v>0</v>
      </c>
      <c r="AG135" s="69">
        <f>IF(O135="","",IF(O135&gt;Q135,1,0))</f>
        <v>1</v>
      </c>
      <c r="AH135" s="69">
        <f>IF(O135="","",IF(O135&lt;Q135,1,0))</f>
        <v>0</v>
      </c>
      <c r="AI135" s="69">
        <f>IF(T135="","",IF(T135&gt;V135,1,0))</f>
        <v>1</v>
      </c>
      <c r="AJ135" s="69">
        <f>IF(T135="","",IF(T135&lt;V135,1,0))</f>
        <v>0</v>
      </c>
    </row>
    <row r="136" spans="2:36" s="8" customFormat="1" ht="15" customHeight="1">
      <c r="B136" s="84"/>
      <c r="C136" s="75"/>
      <c r="D136" s="91"/>
      <c r="E136" s="92"/>
      <c r="F136" s="92"/>
      <c r="G136" s="92"/>
      <c r="H136" s="93"/>
      <c r="I136" s="81"/>
      <c r="J136" s="36"/>
      <c r="K136" s="15" t="s">
        <v>64</v>
      </c>
      <c r="L136" s="36"/>
      <c r="M136" s="79"/>
      <c r="N136" s="81"/>
      <c r="O136" s="36"/>
      <c r="P136" s="26" t="s">
        <v>64</v>
      </c>
      <c r="Q136" s="36"/>
      <c r="R136" s="79"/>
      <c r="S136" s="81"/>
      <c r="T136" s="36"/>
      <c r="U136" s="15" t="s">
        <v>64</v>
      </c>
      <c r="V136" s="36"/>
      <c r="W136" s="79"/>
      <c r="X136" s="75"/>
      <c r="Y136" s="96"/>
      <c r="Z136" s="72"/>
      <c r="AA136" s="75"/>
      <c r="AB136" s="72"/>
      <c r="AD136" s="68"/>
      <c r="AE136" s="69">
        <f>IF(J136="","",IF(J136&gt;L136,1,0))</f>
      </c>
      <c r="AF136" s="69">
        <f>IF(J136="","",IF(J136&lt;L136,1,0))</f>
      </c>
      <c r="AG136" s="69">
        <f>IF(O136="","",IF(O136&gt;Q136,1,0))</f>
      </c>
      <c r="AH136" s="69">
        <f>IF(O136="","",IF(O136&lt;Q136,1,0))</f>
      </c>
      <c r="AI136" s="69">
        <f>IF(T136="","",IF(T136&gt;V136,1,0))</f>
      </c>
      <c r="AJ136" s="69">
        <f>IF(T136="","",IF(T136&lt;V136,1,0))</f>
      </c>
    </row>
    <row r="137" spans="2:36" s="8" customFormat="1" ht="15" customHeight="1">
      <c r="B137" s="82" t="s">
        <v>31</v>
      </c>
      <c r="C137" s="73" t="s">
        <v>146</v>
      </c>
      <c r="D137" s="41" t="str">
        <f>IF(D138="","",IF(D138&gt;H138,"○","×"))</f>
        <v>×</v>
      </c>
      <c r="E137" s="18">
        <f>IF(L134="","",L134)</f>
        <v>8</v>
      </c>
      <c r="F137" s="15" t="s">
        <v>64</v>
      </c>
      <c r="G137" s="18">
        <f>IF(J134="","",J134)</f>
        <v>21</v>
      </c>
      <c r="H137" s="43"/>
      <c r="I137" s="120"/>
      <c r="J137" s="121"/>
      <c r="K137" s="121"/>
      <c r="L137" s="121"/>
      <c r="M137" s="122"/>
      <c r="N137" s="41" t="str">
        <f>IF(N138="","",IF(N138&gt;R138,"○","×"))</f>
        <v>○</v>
      </c>
      <c r="O137" s="12">
        <v>21</v>
      </c>
      <c r="P137" s="15" t="s">
        <v>64</v>
      </c>
      <c r="Q137" s="12">
        <v>16</v>
      </c>
      <c r="R137" s="43"/>
      <c r="S137" s="41" t="str">
        <f>IF(S138="","",IF(S138&gt;W138,"○","×"))</f>
        <v>○</v>
      </c>
      <c r="T137" s="12">
        <v>21</v>
      </c>
      <c r="U137" s="23" t="s">
        <v>64</v>
      </c>
      <c r="V137" s="12">
        <v>5</v>
      </c>
      <c r="W137" s="43"/>
      <c r="X137" s="73">
        <f>IF(D137="","",COUNTIF(D137:W139,"○"))</f>
        <v>2</v>
      </c>
      <c r="Y137" s="94" t="s">
        <v>19</v>
      </c>
      <c r="Z137" s="70">
        <f>IF(D137="","",COUNTIF(D137:W139,"×"))</f>
        <v>1</v>
      </c>
      <c r="AA137" s="73">
        <f>IF(AD138="","",RANK(AD138,AD134:AD145))</f>
        <v>2</v>
      </c>
      <c r="AB137" s="70"/>
      <c r="AD137" s="68"/>
      <c r="AE137" s="69">
        <f>IF(O137="","",IF(O137&gt;Q137,1,0))</f>
        <v>1</v>
      </c>
      <c r="AF137" s="69">
        <f>IF(O137="","",IF(O137&lt;Q137,1,0))</f>
        <v>0</v>
      </c>
      <c r="AG137" s="69">
        <f>IF(T137="","",IF(T137&gt;V137,1,0))</f>
        <v>1</v>
      </c>
      <c r="AH137" s="69">
        <f>IF(T137="","",IF(T137&lt;V137,1,0))</f>
        <v>0</v>
      </c>
      <c r="AI137" s="69"/>
      <c r="AJ137" s="69"/>
    </row>
    <row r="138" spans="2:36" s="8" customFormat="1" ht="15" customHeight="1">
      <c r="B138" s="83"/>
      <c r="C138" s="74"/>
      <c r="D138" s="76">
        <f>M135</f>
        <v>0</v>
      </c>
      <c r="E138" s="18">
        <f>IF(L135="","",L135)</f>
        <v>8</v>
      </c>
      <c r="F138" s="15" t="s">
        <v>64</v>
      </c>
      <c r="G138" s="18">
        <f>IF(J135="","",J135)</f>
        <v>21</v>
      </c>
      <c r="H138" s="78">
        <f>I135</f>
        <v>2</v>
      </c>
      <c r="I138" s="123"/>
      <c r="J138" s="124"/>
      <c r="K138" s="124"/>
      <c r="L138" s="124"/>
      <c r="M138" s="125"/>
      <c r="N138" s="80">
        <f>IF(O137="","",SUM(AE137:AE139))</f>
        <v>2</v>
      </c>
      <c r="O138" s="12">
        <v>21</v>
      </c>
      <c r="P138" s="15" t="s">
        <v>88</v>
      </c>
      <c r="Q138" s="12">
        <v>15</v>
      </c>
      <c r="R138" s="78">
        <f>IF(O137="","",SUM(AF137:AF139))</f>
        <v>0</v>
      </c>
      <c r="S138" s="80">
        <f>IF(T137="","",SUM(AG137:AG139))</f>
        <v>2</v>
      </c>
      <c r="T138" s="12">
        <v>21</v>
      </c>
      <c r="U138" s="15" t="s">
        <v>88</v>
      </c>
      <c r="V138" s="12">
        <v>3</v>
      </c>
      <c r="W138" s="78">
        <f>IF(T137="","",SUM(AH137:AH139))</f>
        <v>0</v>
      </c>
      <c r="X138" s="74"/>
      <c r="Y138" s="95"/>
      <c r="Z138" s="71"/>
      <c r="AA138" s="74"/>
      <c r="AB138" s="71"/>
      <c r="AD138" s="68">
        <f>IF(X137="","",X137*1000+(D138+S138+N138)*100+((D138+S138+N138)-(H138+W138+R138))*10+((SUM(E137:E139)+SUM(T137:T139)+SUM(O137:O139))-(SUM(G137:G139)+SUM(V137:V139)+SUM(Q137:Q139))))</f>
        <v>2439</v>
      </c>
      <c r="AE138" s="69">
        <f>IF(O138="","",IF(O138&gt;Q138,1,0))</f>
        <v>1</v>
      </c>
      <c r="AF138" s="69">
        <f>IF(O138="","",IF(O138&lt;Q138,1,0))</f>
        <v>0</v>
      </c>
      <c r="AG138" s="69">
        <f>IF(T138="","",IF(T138&gt;V138,1,0))</f>
        <v>1</v>
      </c>
      <c r="AH138" s="69">
        <f>IF(T138="","",IF(T138&lt;V138,1,0))</f>
        <v>0</v>
      </c>
      <c r="AI138" s="69"/>
      <c r="AJ138" s="69"/>
    </row>
    <row r="139" spans="2:36" s="8" customFormat="1" ht="15" customHeight="1">
      <c r="B139" s="84"/>
      <c r="C139" s="75"/>
      <c r="D139" s="77"/>
      <c r="E139" s="18">
        <f>IF(L136="","",L136)</f>
      </c>
      <c r="F139" s="15" t="s">
        <v>72</v>
      </c>
      <c r="G139" s="18">
        <f>IF(J136="","",J136)</f>
      </c>
      <c r="H139" s="79"/>
      <c r="I139" s="126"/>
      <c r="J139" s="127"/>
      <c r="K139" s="127"/>
      <c r="L139" s="127"/>
      <c r="M139" s="128"/>
      <c r="N139" s="81"/>
      <c r="O139" s="36"/>
      <c r="P139" s="15" t="s">
        <v>72</v>
      </c>
      <c r="Q139" s="36"/>
      <c r="R139" s="79"/>
      <c r="S139" s="81"/>
      <c r="T139" s="36"/>
      <c r="U139" s="15" t="s">
        <v>72</v>
      </c>
      <c r="V139" s="36"/>
      <c r="W139" s="79"/>
      <c r="X139" s="75"/>
      <c r="Y139" s="96"/>
      <c r="Z139" s="72"/>
      <c r="AA139" s="75"/>
      <c r="AB139" s="72"/>
      <c r="AD139" s="68"/>
      <c r="AE139" s="69">
        <f>IF(O139="","",IF(O139&gt;Q139,1,0))</f>
      </c>
      <c r="AF139" s="69">
        <f>IF(O139="","",IF(O139&lt;Q139,1,0))</f>
      </c>
      <c r="AG139" s="69">
        <f>IF(T139="","",IF(T139&gt;V139,1,0))</f>
      </c>
      <c r="AH139" s="69">
        <f>IF(T139="","",IF(T139&lt;V139,1,0))</f>
      </c>
      <c r="AI139" s="69"/>
      <c r="AJ139" s="69"/>
    </row>
    <row r="140" spans="2:36" s="8" customFormat="1" ht="15" customHeight="1">
      <c r="B140" s="82" t="s">
        <v>28</v>
      </c>
      <c r="C140" s="73" t="s">
        <v>147</v>
      </c>
      <c r="D140" s="41" t="str">
        <f>IF(D141="","",IF(D141&gt;H141,"○","×"))</f>
        <v>×</v>
      </c>
      <c r="E140" s="14">
        <f>IF(Q134="","",Q134)</f>
        <v>11</v>
      </c>
      <c r="F140" s="23" t="s">
        <v>72</v>
      </c>
      <c r="G140" s="14">
        <f>IF(O134="","",O134)</f>
        <v>21</v>
      </c>
      <c r="H140" s="43"/>
      <c r="I140" s="41" t="str">
        <f>IF(I141="","",IF(I141&gt;M141,"○","×"))</f>
        <v>×</v>
      </c>
      <c r="J140" s="12">
        <f>IF(Q137="","",Q137)</f>
        <v>16</v>
      </c>
      <c r="K140" s="15" t="s">
        <v>72</v>
      </c>
      <c r="L140" s="12">
        <f>IF(O137="","",O137)</f>
        <v>21</v>
      </c>
      <c r="M140" s="43"/>
      <c r="N140" s="120"/>
      <c r="O140" s="121"/>
      <c r="P140" s="121"/>
      <c r="Q140" s="121"/>
      <c r="R140" s="122"/>
      <c r="S140" s="41" t="str">
        <f>IF(S141="","",IF(S141&gt;W141,"○","×"))</f>
        <v>○</v>
      </c>
      <c r="T140" s="12">
        <v>21</v>
      </c>
      <c r="U140" s="23" t="s">
        <v>64</v>
      </c>
      <c r="V140" s="12">
        <v>8</v>
      </c>
      <c r="W140" s="43"/>
      <c r="X140" s="73">
        <f>IF(D140="","",COUNTIF(D140:W142,"○"))</f>
        <v>1</v>
      </c>
      <c r="Y140" s="94" t="s">
        <v>19</v>
      </c>
      <c r="Z140" s="70">
        <f>IF(D140="","",COUNTIF(D140:W142,"×"))</f>
        <v>2</v>
      </c>
      <c r="AA140" s="73">
        <f>IF(AD141="","",RANK(AD141,AD134:AD145))</f>
        <v>3</v>
      </c>
      <c r="AB140" s="70"/>
      <c r="AD140" s="68"/>
      <c r="AE140" s="69">
        <f>IF(T140="","",IF(T140&gt;V140,1,0))</f>
        <v>1</v>
      </c>
      <c r="AF140" s="69">
        <f>IF(T140="","",IF(T140&lt;V140,1,0))</f>
        <v>0</v>
      </c>
      <c r="AG140" s="69"/>
      <c r="AH140" s="69"/>
      <c r="AI140" s="69"/>
      <c r="AJ140" s="69"/>
    </row>
    <row r="141" spans="2:36" s="8" customFormat="1" ht="15" customHeight="1">
      <c r="B141" s="83"/>
      <c r="C141" s="74"/>
      <c r="D141" s="76">
        <f>R135</f>
        <v>0</v>
      </c>
      <c r="E141" s="18">
        <f>IF(Q135="","",Q135)</f>
        <v>19</v>
      </c>
      <c r="F141" s="15" t="s">
        <v>72</v>
      </c>
      <c r="G141" s="18">
        <f>IF(O135="","",O135)</f>
        <v>21</v>
      </c>
      <c r="H141" s="78">
        <f>N135</f>
        <v>2</v>
      </c>
      <c r="I141" s="80">
        <f>R138</f>
        <v>0</v>
      </c>
      <c r="J141" s="12">
        <f>IF(Q138="","",Q138)</f>
        <v>15</v>
      </c>
      <c r="K141" s="15" t="s">
        <v>72</v>
      </c>
      <c r="L141" s="12">
        <f>IF(O138="","",O138)</f>
        <v>21</v>
      </c>
      <c r="M141" s="78">
        <f>N138</f>
        <v>2</v>
      </c>
      <c r="N141" s="123"/>
      <c r="O141" s="124"/>
      <c r="P141" s="124"/>
      <c r="Q141" s="124"/>
      <c r="R141" s="125"/>
      <c r="S141" s="80">
        <f>IF(T140="","",SUM(AE140:AE142))</f>
        <v>2</v>
      </c>
      <c r="T141" s="12">
        <v>21</v>
      </c>
      <c r="U141" s="15" t="s">
        <v>20</v>
      </c>
      <c r="V141" s="12">
        <v>7</v>
      </c>
      <c r="W141" s="78">
        <f>IF(T140="","",SUM(AF140:AF142))</f>
        <v>0</v>
      </c>
      <c r="X141" s="74"/>
      <c r="Y141" s="95"/>
      <c r="Z141" s="71"/>
      <c r="AA141" s="74"/>
      <c r="AB141" s="71"/>
      <c r="AD141" s="68">
        <f>IF(X140="","",X140*1000+(D141+I141+S141)*100+((D141+I141+S141)-(H141+M141+W141))*10+((SUM(E140:E142)+SUM(J140:J142)+SUM(T140:T142))-(SUM(G140:G142)+SUM(L140:L142)+SUM(V140:V142))))</f>
        <v>1184</v>
      </c>
      <c r="AE141" s="69">
        <f>IF(T141="","",IF(T141&gt;V141,1,0))</f>
        <v>1</v>
      </c>
      <c r="AF141" s="69">
        <f>IF(T141="","",IF(T141&lt;V141,1,0))</f>
        <v>0</v>
      </c>
      <c r="AG141" s="69"/>
      <c r="AH141" s="69"/>
      <c r="AI141" s="69"/>
      <c r="AJ141" s="69"/>
    </row>
    <row r="142" spans="2:36" s="8" customFormat="1" ht="15" customHeight="1">
      <c r="B142" s="84"/>
      <c r="C142" s="75"/>
      <c r="D142" s="77"/>
      <c r="E142" s="20">
        <f>IF(Q136="","",Q136)</f>
      </c>
      <c r="F142" s="15" t="s">
        <v>138</v>
      </c>
      <c r="G142" s="18">
        <f>IF(O136="","",O136)</f>
      </c>
      <c r="H142" s="79"/>
      <c r="I142" s="81"/>
      <c r="J142" s="36">
        <f>IF(Q139="","",Q139)</f>
      </c>
      <c r="K142" s="15" t="s">
        <v>138</v>
      </c>
      <c r="L142" s="36">
        <f>IF(O139="","",O139)</f>
      </c>
      <c r="M142" s="79"/>
      <c r="N142" s="126"/>
      <c r="O142" s="127"/>
      <c r="P142" s="127"/>
      <c r="Q142" s="127"/>
      <c r="R142" s="128"/>
      <c r="S142" s="81"/>
      <c r="T142" s="36"/>
      <c r="U142" s="26" t="s">
        <v>138</v>
      </c>
      <c r="V142" s="36"/>
      <c r="W142" s="79"/>
      <c r="X142" s="75"/>
      <c r="Y142" s="96"/>
      <c r="Z142" s="72"/>
      <c r="AA142" s="75"/>
      <c r="AB142" s="72"/>
      <c r="AD142" s="68"/>
      <c r="AE142" s="69">
        <f>IF(T142="","",IF(T142&gt;V142,1,0))</f>
      </c>
      <c r="AF142" s="69">
        <f>IF(T142="","",IF(T142&lt;V142,1,0))</f>
      </c>
      <c r="AG142" s="69"/>
      <c r="AH142" s="69"/>
      <c r="AI142" s="69"/>
      <c r="AJ142" s="69"/>
    </row>
    <row r="143" spans="2:36" s="8" customFormat="1" ht="15" customHeight="1">
      <c r="B143" s="82" t="s">
        <v>97</v>
      </c>
      <c r="C143" s="73" t="s">
        <v>148</v>
      </c>
      <c r="D143" s="41" t="str">
        <f>IF(D144="","",IF(D144&gt;H144,"○","×"))</f>
        <v>×</v>
      </c>
      <c r="E143" s="18">
        <f>IF(V134="","",V134)</f>
        <v>5</v>
      </c>
      <c r="F143" s="23" t="s">
        <v>138</v>
      </c>
      <c r="G143" s="14">
        <f>IF(T134="","",T134)</f>
        <v>21</v>
      </c>
      <c r="H143" s="43"/>
      <c r="I143" s="41" t="str">
        <f>IF(I144="","",IF(I144&gt;M144,"○","×"))</f>
        <v>×</v>
      </c>
      <c r="J143" s="12">
        <f>IF(V137="","",V137)</f>
        <v>5</v>
      </c>
      <c r="K143" s="23" t="s">
        <v>72</v>
      </c>
      <c r="L143" s="12">
        <f>IF(T137="","",T137)</f>
        <v>21</v>
      </c>
      <c r="M143" s="43"/>
      <c r="N143" s="41" t="str">
        <f>IF(N144="","",IF(N144&gt;R144,"○","×"))</f>
        <v>×</v>
      </c>
      <c r="O143" s="12">
        <f>IF(V140="","",V140)</f>
        <v>8</v>
      </c>
      <c r="P143" s="15" t="s">
        <v>72</v>
      </c>
      <c r="Q143" s="12">
        <f>IF(T140="","",T140)</f>
        <v>21</v>
      </c>
      <c r="R143" s="43"/>
      <c r="S143" s="120"/>
      <c r="T143" s="121"/>
      <c r="U143" s="121"/>
      <c r="V143" s="121"/>
      <c r="W143" s="122"/>
      <c r="X143" s="73">
        <f>IF(D143="","",COUNTIF(D143:R143,"○"))</f>
        <v>0</v>
      </c>
      <c r="Y143" s="94" t="s">
        <v>19</v>
      </c>
      <c r="Z143" s="70">
        <f>IF(D143="","",COUNTIF(D143:R143,"×"))</f>
        <v>3</v>
      </c>
      <c r="AA143" s="73">
        <f>IF(AD144="","",RANK(AD144,AD134:AD145))</f>
        <v>4</v>
      </c>
      <c r="AB143" s="70"/>
      <c r="AD143" s="68"/>
      <c r="AE143" s="69"/>
      <c r="AF143" s="69"/>
      <c r="AG143" s="69"/>
      <c r="AH143" s="69"/>
      <c r="AI143" s="69"/>
      <c r="AJ143" s="69"/>
    </row>
    <row r="144" spans="2:36" s="8" customFormat="1" ht="15" customHeight="1">
      <c r="B144" s="83"/>
      <c r="C144" s="74"/>
      <c r="D144" s="76">
        <f>W135</f>
        <v>0</v>
      </c>
      <c r="E144" s="18">
        <f>IF(V135="","",V135)</f>
        <v>2</v>
      </c>
      <c r="F144" s="15" t="s">
        <v>20</v>
      </c>
      <c r="G144" s="18">
        <f>IF(T135="","",T135)</f>
        <v>21</v>
      </c>
      <c r="H144" s="78">
        <f>S135</f>
        <v>2</v>
      </c>
      <c r="I144" s="80">
        <f>W138</f>
        <v>0</v>
      </c>
      <c r="J144" s="12">
        <f>IF(V138="","",V138)</f>
        <v>3</v>
      </c>
      <c r="K144" s="15" t="s">
        <v>20</v>
      </c>
      <c r="L144" s="12">
        <f>IF(T138="","",T138)</f>
        <v>21</v>
      </c>
      <c r="M144" s="78">
        <f>S138</f>
        <v>2</v>
      </c>
      <c r="N144" s="80">
        <f>W141</f>
        <v>0</v>
      </c>
      <c r="O144" s="12">
        <f>IF(V141="","",V141)</f>
        <v>7</v>
      </c>
      <c r="P144" s="15" t="s">
        <v>20</v>
      </c>
      <c r="Q144" s="12">
        <f>IF(T141="","",T141)</f>
        <v>21</v>
      </c>
      <c r="R144" s="78">
        <f>S141</f>
        <v>2</v>
      </c>
      <c r="S144" s="123"/>
      <c r="T144" s="124"/>
      <c r="U144" s="124"/>
      <c r="V144" s="124"/>
      <c r="W144" s="125"/>
      <c r="X144" s="74"/>
      <c r="Y144" s="95"/>
      <c r="Z144" s="71"/>
      <c r="AA144" s="74"/>
      <c r="AB144" s="71"/>
      <c r="AD144" s="68">
        <f>IF(X143="","",X143*1000+(D144+I144+N144)*100+((D144+I144+N144)-(H144+M144+R144))*10+((SUM(E143:E145)+SUM(J143:J145)+SUM(O143:O145))-(SUM(G143:G145)+SUM(L143:L145)+SUM(Q143:Q145))))</f>
        <v>-156</v>
      </c>
      <c r="AE144" s="69"/>
      <c r="AF144" s="69"/>
      <c r="AG144" s="69"/>
      <c r="AH144" s="69"/>
      <c r="AI144" s="69"/>
      <c r="AJ144" s="69"/>
    </row>
    <row r="145" spans="2:36" s="27" customFormat="1" ht="15" customHeight="1">
      <c r="B145" s="84"/>
      <c r="C145" s="75"/>
      <c r="D145" s="77"/>
      <c r="E145" s="20">
        <f>IF(V136="","",V136)</f>
      </c>
      <c r="F145" s="26" t="s">
        <v>138</v>
      </c>
      <c r="G145" s="20">
        <f>IF(T136="","",T136)</f>
      </c>
      <c r="H145" s="79"/>
      <c r="I145" s="81"/>
      <c r="J145" s="36">
        <f>IF(V139="","",V139)</f>
      </c>
      <c r="K145" s="26" t="s">
        <v>138</v>
      </c>
      <c r="L145" s="12">
        <f>IF(T139="","",T139)</f>
      </c>
      <c r="M145" s="79"/>
      <c r="N145" s="81"/>
      <c r="O145" s="36">
        <f>IF(V142="","",V142)</f>
      </c>
      <c r="P145" s="26" t="s">
        <v>138</v>
      </c>
      <c r="Q145" s="36">
        <f>IF(T142="","",T142)</f>
      </c>
      <c r="R145" s="79"/>
      <c r="S145" s="126"/>
      <c r="T145" s="127"/>
      <c r="U145" s="127"/>
      <c r="V145" s="127"/>
      <c r="W145" s="128"/>
      <c r="X145" s="75"/>
      <c r="Y145" s="96"/>
      <c r="Z145" s="72"/>
      <c r="AA145" s="75"/>
      <c r="AB145" s="72"/>
      <c r="AC145" s="8"/>
      <c r="AD145" s="68"/>
      <c r="AE145" s="69"/>
      <c r="AF145" s="69"/>
      <c r="AG145" s="69"/>
      <c r="AH145" s="69"/>
      <c r="AI145" s="69"/>
      <c r="AJ145" s="69"/>
    </row>
    <row r="146" ht="13.5">
      <c r="L146" s="31"/>
    </row>
    <row r="147" spans="2:3" ht="18" customHeight="1">
      <c r="B147" s="45" t="s">
        <v>10</v>
      </c>
      <c r="C147" s="3"/>
    </row>
    <row r="148" spans="2:36" s="8" customFormat="1" ht="15" customHeight="1">
      <c r="B148" s="32" t="s">
        <v>21</v>
      </c>
      <c r="C148" s="9"/>
      <c r="D148" s="97" t="s">
        <v>216</v>
      </c>
      <c r="E148" s="99"/>
      <c r="F148" s="99"/>
      <c r="G148" s="99"/>
      <c r="H148" s="98"/>
      <c r="I148" s="97" t="s">
        <v>50</v>
      </c>
      <c r="J148" s="99"/>
      <c r="K148" s="99"/>
      <c r="L148" s="99"/>
      <c r="M148" s="98"/>
      <c r="N148" s="97" t="s">
        <v>217</v>
      </c>
      <c r="O148" s="99"/>
      <c r="P148" s="99"/>
      <c r="Q148" s="99"/>
      <c r="R148" s="98"/>
      <c r="S148" s="97" t="s">
        <v>119</v>
      </c>
      <c r="T148" s="99"/>
      <c r="U148" s="99"/>
      <c r="V148" s="99"/>
      <c r="W148" s="98"/>
      <c r="X148" s="97" t="s">
        <v>16</v>
      </c>
      <c r="Y148" s="99"/>
      <c r="Z148" s="98"/>
      <c r="AA148" s="97" t="s">
        <v>17</v>
      </c>
      <c r="AB148" s="98"/>
      <c r="AD148" s="68"/>
      <c r="AE148" s="69"/>
      <c r="AF148" s="69"/>
      <c r="AG148" s="69"/>
      <c r="AH148" s="69"/>
      <c r="AI148" s="69"/>
      <c r="AJ148" s="69"/>
    </row>
    <row r="149" spans="2:36" s="8" customFormat="1" ht="15" customHeight="1">
      <c r="B149" s="82" t="s">
        <v>160</v>
      </c>
      <c r="C149" s="73" t="s">
        <v>212</v>
      </c>
      <c r="D149" s="85"/>
      <c r="E149" s="86"/>
      <c r="F149" s="86"/>
      <c r="G149" s="86"/>
      <c r="H149" s="87"/>
      <c r="I149" s="17" t="str">
        <f>IF(I150="","",IF(I150&gt;M150,"○","×"))</f>
        <v>○</v>
      </c>
      <c r="J149" s="33">
        <v>21</v>
      </c>
      <c r="K149" s="15" t="s">
        <v>65</v>
      </c>
      <c r="L149" s="33">
        <v>19</v>
      </c>
      <c r="M149" s="34"/>
      <c r="N149" s="17" t="str">
        <f>IF(N150="","",IF(N150&gt;R150,"○","×"))</f>
        <v>○</v>
      </c>
      <c r="O149" s="33">
        <v>21</v>
      </c>
      <c r="P149" s="15" t="s">
        <v>65</v>
      </c>
      <c r="Q149" s="33">
        <v>11</v>
      </c>
      <c r="R149" s="34"/>
      <c r="S149" s="17" t="str">
        <f>IF(S150="","",IF(S150&gt;W150,"○","×"))</f>
        <v>○</v>
      </c>
      <c r="T149" s="33">
        <v>21</v>
      </c>
      <c r="U149" s="15" t="s">
        <v>65</v>
      </c>
      <c r="V149" s="33">
        <v>6</v>
      </c>
      <c r="W149" s="34"/>
      <c r="X149" s="73">
        <f>IF(I149="","",COUNTIF(I149:W149,"○"))</f>
        <v>3</v>
      </c>
      <c r="Y149" s="94" t="s">
        <v>19</v>
      </c>
      <c r="Z149" s="70">
        <f>IF(I149="","",COUNTIF(I149:W149,"×"))</f>
        <v>0</v>
      </c>
      <c r="AA149" s="73">
        <f>IF(AD150="","",RANK(AD150,AD149:AD160))</f>
        <v>1</v>
      </c>
      <c r="AB149" s="70"/>
      <c r="AD149" s="68"/>
      <c r="AE149" s="69">
        <f>IF(J149="","",IF(J149&gt;L149,1,0))</f>
        <v>1</v>
      </c>
      <c r="AF149" s="69">
        <f>IF(J149="","",IF(J149&lt;L149,1,0))</f>
        <v>0</v>
      </c>
      <c r="AG149" s="69">
        <f>IF(O149="","",IF(O149&gt;Q149,1,0))</f>
        <v>1</v>
      </c>
      <c r="AH149" s="69">
        <f>IF(O149="","",IF(O149&lt;Q149,1,0))</f>
        <v>0</v>
      </c>
      <c r="AI149" s="69">
        <f>IF(T149="","",IF(T149&gt;V149,1,0))</f>
        <v>1</v>
      </c>
      <c r="AJ149" s="69">
        <f>IF(T149="","",IF(T149&lt;V149,1,0))</f>
        <v>0</v>
      </c>
    </row>
    <row r="150" spans="2:36" s="8" customFormat="1" ht="15" customHeight="1">
      <c r="B150" s="83"/>
      <c r="C150" s="74"/>
      <c r="D150" s="88"/>
      <c r="E150" s="89"/>
      <c r="F150" s="89"/>
      <c r="G150" s="89"/>
      <c r="H150" s="90"/>
      <c r="I150" s="80">
        <f>IF(J149="","",SUM(AE149:AE151))</f>
        <v>2</v>
      </c>
      <c r="J150" s="12">
        <v>21</v>
      </c>
      <c r="K150" s="15" t="s">
        <v>65</v>
      </c>
      <c r="L150" s="12">
        <v>13</v>
      </c>
      <c r="M150" s="78">
        <f>IF(J149="","",SUM(AF149:AF151))</f>
        <v>0</v>
      </c>
      <c r="N150" s="80">
        <f>IF(O149="","",SUM(AG149:AG151))</f>
        <v>2</v>
      </c>
      <c r="O150" s="12">
        <v>21</v>
      </c>
      <c r="P150" s="15" t="s">
        <v>65</v>
      </c>
      <c r="Q150" s="12">
        <v>12</v>
      </c>
      <c r="R150" s="78">
        <f>IF(O149="","",SUM(AH149:AH151))</f>
        <v>0</v>
      </c>
      <c r="S150" s="80">
        <f>IF(T149="","",SUM(AI149:AI151))</f>
        <v>2</v>
      </c>
      <c r="T150" s="12">
        <v>21</v>
      </c>
      <c r="U150" s="15" t="s">
        <v>65</v>
      </c>
      <c r="V150" s="12">
        <v>12</v>
      </c>
      <c r="W150" s="78">
        <f>IF(T149="","",SUM(AJ149:AJ151))</f>
        <v>0</v>
      </c>
      <c r="X150" s="74"/>
      <c r="Y150" s="95"/>
      <c r="Z150" s="71"/>
      <c r="AA150" s="74"/>
      <c r="AB150" s="71"/>
      <c r="AD150" s="68">
        <f>IF(X149="","",X149*1000+(I150+N150+S150)*100+((I150+N150+S150)-(M150+R150+W150))*10+((SUM(J149:J151)+SUM(O149:O151)+SUM(T149:T151))-(SUM(L149:L151)+SUM(Q149:Q151)+SUM(V149:V151))))</f>
        <v>3713</v>
      </c>
      <c r="AE150" s="69">
        <f>IF(J150="","",IF(J150&gt;L150,1,0))</f>
        <v>1</v>
      </c>
      <c r="AF150" s="69">
        <f>IF(J150="","",IF(J150&lt;L150,1,0))</f>
        <v>0</v>
      </c>
      <c r="AG150" s="69">
        <f>IF(O150="","",IF(O150&gt;Q150,1,0))</f>
        <v>1</v>
      </c>
      <c r="AH150" s="69">
        <f>IF(O150="","",IF(O150&lt;Q150,1,0))</f>
        <v>0</v>
      </c>
      <c r="AI150" s="69">
        <f>IF(T150="","",IF(T150&gt;V150,1,0))</f>
        <v>1</v>
      </c>
      <c r="AJ150" s="69">
        <f>IF(T150="","",IF(T150&lt;V150,1,0))</f>
        <v>0</v>
      </c>
    </row>
    <row r="151" spans="2:36" s="8" customFormat="1" ht="15" customHeight="1">
      <c r="B151" s="84"/>
      <c r="C151" s="75"/>
      <c r="D151" s="91"/>
      <c r="E151" s="92"/>
      <c r="F151" s="92"/>
      <c r="G151" s="92"/>
      <c r="H151" s="93"/>
      <c r="I151" s="81"/>
      <c r="J151" s="36"/>
      <c r="K151" s="15" t="s">
        <v>65</v>
      </c>
      <c r="L151" s="36"/>
      <c r="M151" s="79"/>
      <c r="N151" s="81"/>
      <c r="O151" s="36"/>
      <c r="P151" s="26" t="s">
        <v>65</v>
      </c>
      <c r="Q151" s="36"/>
      <c r="R151" s="79"/>
      <c r="S151" s="81"/>
      <c r="T151" s="36"/>
      <c r="U151" s="15" t="s">
        <v>65</v>
      </c>
      <c r="V151" s="36"/>
      <c r="W151" s="79"/>
      <c r="X151" s="75"/>
      <c r="Y151" s="96"/>
      <c r="Z151" s="72"/>
      <c r="AA151" s="75"/>
      <c r="AB151" s="72"/>
      <c r="AD151" s="68"/>
      <c r="AE151" s="69">
        <f>IF(J151="","",IF(J151&gt;L151,1,0))</f>
      </c>
      <c r="AF151" s="69">
        <f>IF(J151="","",IF(J151&lt;L151,1,0))</f>
      </c>
      <c r="AG151" s="69">
        <f>IF(O151="","",IF(O151&gt;Q151,1,0))</f>
      </c>
      <c r="AH151" s="69">
        <f>IF(O151="","",IF(O151&lt;Q151,1,0))</f>
      </c>
      <c r="AI151" s="69">
        <f>IF(T151="","",IF(T151&gt;V151,1,0))</f>
      </c>
      <c r="AJ151" s="69">
        <f>IF(T151="","",IF(T151&lt;V151,1,0))</f>
      </c>
    </row>
    <row r="152" spans="2:36" s="8" customFormat="1" ht="15" customHeight="1">
      <c r="B152" s="82" t="s">
        <v>26</v>
      </c>
      <c r="C152" s="73" t="s">
        <v>213</v>
      </c>
      <c r="D152" s="17" t="str">
        <f>IF(D153="","",IF(D153&gt;H153,"○","×"))</f>
        <v>×</v>
      </c>
      <c r="E152" s="14">
        <f>IF(L149="","",L149)</f>
        <v>19</v>
      </c>
      <c r="F152" s="15" t="s">
        <v>65</v>
      </c>
      <c r="G152" s="14">
        <f>IF(J149="","",J149)</f>
        <v>21</v>
      </c>
      <c r="H152" s="34"/>
      <c r="I152" s="85"/>
      <c r="J152" s="86"/>
      <c r="K152" s="86"/>
      <c r="L152" s="86"/>
      <c r="M152" s="87"/>
      <c r="N152" s="17" t="str">
        <f>IF(N153="","",IF(N153&gt;R153,"○","×"))</f>
        <v>○</v>
      </c>
      <c r="O152" s="33">
        <v>21</v>
      </c>
      <c r="P152" s="15" t="s">
        <v>65</v>
      </c>
      <c r="Q152" s="33">
        <v>15</v>
      </c>
      <c r="R152" s="34"/>
      <c r="S152" s="17" t="str">
        <f>IF(S153="","",IF(S153&gt;W153,"○","×"))</f>
        <v>○</v>
      </c>
      <c r="T152" s="33">
        <v>21</v>
      </c>
      <c r="U152" s="23" t="s">
        <v>65</v>
      </c>
      <c r="V152" s="33">
        <v>11</v>
      </c>
      <c r="W152" s="34"/>
      <c r="X152" s="73">
        <f>IF(D152="","",COUNTIF(D152:W154,"○"))</f>
        <v>2</v>
      </c>
      <c r="Y152" s="94" t="s">
        <v>19</v>
      </c>
      <c r="Z152" s="70">
        <f>IF(D152="","",COUNTIF(D152:W154,"×"))</f>
        <v>1</v>
      </c>
      <c r="AA152" s="73">
        <f>IF(AD153="","",RANK(AD153,AD149:AD160))</f>
        <v>2</v>
      </c>
      <c r="AB152" s="70"/>
      <c r="AD152" s="68"/>
      <c r="AE152" s="69">
        <f>IF(O152="","",IF(O152&gt;Q152,1,0))</f>
        <v>1</v>
      </c>
      <c r="AF152" s="69">
        <f>IF(O152="","",IF(O152&lt;Q152,1,0))</f>
        <v>0</v>
      </c>
      <c r="AG152" s="69">
        <f>IF(T152="","",IF(T152&gt;V152,1,0))</f>
        <v>1</v>
      </c>
      <c r="AH152" s="69">
        <f>IF(T152="","",IF(T152&lt;V152,1,0))</f>
        <v>0</v>
      </c>
      <c r="AI152" s="69"/>
      <c r="AJ152" s="69"/>
    </row>
    <row r="153" spans="2:36" s="8" customFormat="1" ht="15" customHeight="1">
      <c r="B153" s="83"/>
      <c r="C153" s="74"/>
      <c r="D153" s="76">
        <f>M150</f>
        <v>0</v>
      </c>
      <c r="E153" s="18">
        <f>IF(L150="","",L150)</f>
        <v>13</v>
      </c>
      <c r="F153" s="15" t="s">
        <v>65</v>
      </c>
      <c r="G153" s="18">
        <f>IF(J150="","",J150)</f>
        <v>21</v>
      </c>
      <c r="H153" s="78">
        <f>I150</f>
        <v>2</v>
      </c>
      <c r="I153" s="88"/>
      <c r="J153" s="89"/>
      <c r="K153" s="89"/>
      <c r="L153" s="89"/>
      <c r="M153" s="90"/>
      <c r="N153" s="80">
        <f>IF(O152="","",SUM(AE152:AE154))</f>
        <v>2</v>
      </c>
      <c r="O153" s="12">
        <v>21</v>
      </c>
      <c r="P153" s="15" t="s">
        <v>65</v>
      </c>
      <c r="Q153" s="12">
        <v>13</v>
      </c>
      <c r="R153" s="78">
        <f>IF(O152="","",SUM(AF152:AF154))</f>
        <v>0</v>
      </c>
      <c r="S153" s="80">
        <f>IF(T152="","",SUM(AG152:AG154))</f>
        <v>2</v>
      </c>
      <c r="T153" s="12">
        <v>21</v>
      </c>
      <c r="U153" s="15" t="s">
        <v>65</v>
      </c>
      <c r="V153" s="12">
        <v>12</v>
      </c>
      <c r="W153" s="78">
        <f>IF(T152="","",SUM(AH152:AH154))</f>
        <v>0</v>
      </c>
      <c r="X153" s="74"/>
      <c r="Y153" s="95"/>
      <c r="Z153" s="71"/>
      <c r="AA153" s="74"/>
      <c r="AB153" s="71"/>
      <c r="AD153" s="68">
        <f>IF(X152="","",X152*1000+(D153+N153+S153)*100+((D153+N153+S153)-(H153+R153+W153))*10+((SUM(E152:E154)+SUM(O152:O154)+SUM(T152:T154))-(SUM(G152:G154)+SUM(Q152:Q154)+SUM(V152:V154))))</f>
        <v>2443</v>
      </c>
      <c r="AE153" s="69">
        <f>IF(O153="","",IF(O153&gt;Q153,1,0))</f>
        <v>1</v>
      </c>
      <c r="AF153" s="69">
        <f>IF(O153="","",IF(O153&lt;Q153,1,0))</f>
        <v>0</v>
      </c>
      <c r="AG153" s="69">
        <f>IF(T153="","",IF(T153&gt;V153,1,0))</f>
        <v>1</v>
      </c>
      <c r="AH153" s="69">
        <f>IF(T153="","",IF(T153&lt;V153,1,0))</f>
        <v>0</v>
      </c>
      <c r="AI153" s="69"/>
      <c r="AJ153" s="69"/>
    </row>
    <row r="154" spans="2:36" s="8" customFormat="1" ht="15" customHeight="1">
      <c r="B154" s="84"/>
      <c r="C154" s="75"/>
      <c r="D154" s="77"/>
      <c r="E154" s="20">
        <f>IF(L151="","",L151)</f>
      </c>
      <c r="F154" s="26" t="s">
        <v>65</v>
      </c>
      <c r="G154" s="20">
        <f>IF(J151="","",J151)</f>
      </c>
      <c r="H154" s="79"/>
      <c r="I154" s="91"/>
      <c r="J154" s="92"/>
      <c r="K154" s="92"/>
      <c r="L154" s="92"/>
      <c r="M154" s="93"/>
      <c r="N154" s="81"/>
      <c r="O154" s="36"/>
      <c r="P154" s="15" t="s">
        <v>65</v>
      </c>
      <c r="Q154" s="36"/>
      <c r="R154" s="79"/>
      <c r="S154" s="81"/>
      <c r="T154" s="36"/>
      <c r="U154" s="26" t="s">
        <v>65</v>
      </c>
      <c r="V154" s="36"/>
      <c r="W154" s="79"/>
      <c r="X154" s="75"/>
      <c r="Y154" s="96"/>
      <c r="Z154" s="72"/>
      <c r="AA154" s="75"/>
      <c r="AB154" s="72"/>
      <c r="AD154" s="68"/>
      <c r="AE154" s="69">
        <f>IF(O154="","",IF(O154&gt;Q154,1,0))</f>
      </c>
      <c r="AF154" s="69">
        <f>IF(O154="","",IF(O154&lt;Q154,1,0))</f>
      </c>
      <c r="AG154" s="69">
        <f>IF(T154="","",IF(T154&gt;V154,1,0))</f>
      </c>
      <c r="AH154" s="69">
        <f>IF(T154="","",IF(T154&lt;V154,1,0))</f>
      </c>
      <c r="AI154" s="69"/>
      <c r="AJ154" s="69"/>
    </row>
    <row r="155" spans="2:36" s="8" customFormat="1" ht="15" customHeight="1">
      <c r="B155" s="82" t="s">
        <v>25</v>
      </c>
      <c r="C155" s="73" t="s">
        <v>214</v>
      </c>
      <c r="D155" s="17" t="str">
        <f>IF(D156="","",IF(D156&gt;H156,"○","×"))</f>
        <v>×</v>
      </c>
      <c r="E155" s="14">
        <f>IF(Q149="","",Q149)</f>
        <v>11</v>
      </c>
      <c r="F155" s="15" t="s">
        <v>65</v>
      </c>
      <c r="G155" s="14">
        <f>IF(O149="","",O149)</f>
        <v>21</v>
      </c>
      <c r="H155" s="34"/>
      <c r="I155" s="17" t="str">
        <f>IF(I156="","",IF(I156&gt;M156,"○","×"))</f>
        <v>×</v>
      </c>
      <c r="J155" s="33">
        <f>IF(Q152="","",Q152)</f>
        <v>15</v>
      </c>
      <c r="K155" s="15" t="s">
        <v>65</v>
      </c>
      <c r="L155" s="33">
        <f>IF(O152="","",O152)</f>
        <v>21</v>
      </c>
      <c r="M155" s="34"/>
      <c r="N155" s="85"/>
      <c r="O155" s="86"/>
      <c r="P155" s="86"/>
      <c r="Q155" s="86"/>
      <c r="R155" s="87"/>
      <c r="S155" s="17" t="str">
        <f>IF(S156="","",IF(S156&gt;W156,"○","×"))</f>
        <v>○</v>
      </c>
      <c r="T155" s="33">
        <v>21</v>
      </c>
      <c r="U155" s="15" t="s">
        <v>65</v>
      </c>
      <c r="V155" s="33">
        <v>17</v>
      </c>
      <c r="W155" s="34"/>
      <c r="X155" s="73">
        <f>IF(D155="","",COUNTIF(D155:W157,"○"))</f>
        <v>1</v>
      </c>
      <c r="Y155" s="94" t="s">
        <v>19</v>
      </c>
      <c r="Z155" s="70">
        <f>IF(D155="","",COUNTIF(D155:W157,"×"))</f>
        <v>2</v>
      </c>
      <c r="AA155" s="73">
        <f>IF(AD156="","",RANK(AD156,AD149:AD160))</f>
        <v>3</v>
      </c>
      <c r="AB155" s="70"/>
      <c r="AD155" s="68"/>
      <c r="AE155" s="69">
        <f>IF(T155="","",IF(T155&gt;V155,1,0))</f>
        <v>1</v>
      </c>
      <c r="AF155" s="69">
        <f>IF(T155="","",IF(T155&lt;V155,1,0))</f>
        <v>0</v>
      </c>
      <c r="AG155" s="69"/>
      <c r="AH155" s="69"/>
      <c r="AI155" s="69"/>
      <c r="AJ155" s="69"/>
    </row>
    <row r="156" spans="2:36" s="8" customFormat="1" ht="15" customHeight="1">
      <c r="B156" s="83"/>
      <c r="C156" s="74"/>
      <c r="D156" s="76">
        <f>R150</f>
        <v>0</v>
      </c>
      <c r="E156" s="18">
        <f>IF(Q150="","",Q150)</f>
        <v>12</v>
      </c>
      <c r="F156" s="15" t="s">
        <v>65</v>
      </c>
      <c r="G156" s="18">
        <f>IF(O150="","",O150)</f>
        <v>21</v>
      </c>
      <c r="H156" s="78">
        <f>N150</f>
        <v>2</v>
      </c>
      <c r="I156" s="80">
        <f>R153</f>
        <v>0</v>
      </c>
      <c r="J156" s="12">
        <f>IF(Q153="","",Q153)</f>
        <v>13</v>
      </c>
      <c r="K156" s="15" t="s">
        <v>65</v>
      </c>
      <c r="L156" s="12">
        <f>IF(O153="","",O153)</f>
        <v>21</v>
      </c>
      <c r="M156" s="78">
        <f>N153</f>
        <v>2</v>
      </c>
      <c r="N156" s="88"/>
      <c r="O156" s="89"/>
      <c r="P156" s="89"/>
      <c r="Q156" s="89"/>
      <c r="R156" s="90"/>
      <c r="S156" s="80">
        <f>IF(T155="","",SUM(AE155:AE157))</f>
        <v>2</v>
      </c>
      <c r="T156" s="12">
        <v>21</v>
      </c>
      <c r="U156" s="15" t="s">
        <v>65</v>
      </c>
      <c r="V156" s="12">
        <v>12</v>
      </c>
      <c r="W156" s="78">
        <f>IF(T155="","",SUM(AF155:AF157))</f>
        <v>0</v>
      </c>
      <c r="X156" s="74"/>
      <c r="Y156" s="95"/>
      <c r="Z156" s="71"/>
      <c r="AA156" s="74"/>
      <c r="AB156" s="71"/>
      <c r="AD156" s="68">
        <f>IF(X155="","",X155*1000+(D156+I156+S156)*100+((D156+I156+S156)-(H156+M156+W156))*10+((SUM(E155:E157)+SUM(J155:J157)+SUM(T155:T157))-(SUM(G155:G157)+SUM(L155:L157)+SUM(V155:V157))))</f>
        <v>1160</v>
      </c>
      <c r="AE156" s="69">
        <f>IF(T156="","",IF(T156&gt;V156,1,0))</f>
        <v>1</v>
      </c>
      <c r="AF156" s="69">
        <f>IF(T156="","",IF(T156&lt;V156,1,0))</f>
        <v>0</v>
      </c>
      <c r="AG156" s="69"/>
      <c r="AH156" s="69"/>
      <c r="AI156" s="69"/>
      <c r="AJ156" s="69"/>
    </row>
    <row r="157" spans="2:36" s="8" customFormat="1" ht="15" customHeight="1">
      <c r="B157" s="84"/>
      <c r="C157" s="75"/>
      <c r="D157" s="77"/>
      <c r="E157" s="20">
        <f>IF(Q151="","",Q151)</f>
      </c>
      <c r="F157" s="26" t="s">
        <v>65</v>
      </c>
      <c r="G157" s="20">
        <f>IF(O151="","",O151)</f>
      </c>
      <c r="H157" s="79"/>
      <c r="I157" s="81"/>
      <c r="J157" s="36">
        <f>IF(Q154="","",Q154)</f>
      </c>
      <c r="K157" s="26" t="s">
        <v>65</v>
      </c>
      <c r="L157" s="36">
        <f>IF(O154="","",O154)</f>
      </c>
      <c r="M157" s="79"/>
      <c r="N157" s="91"/>
      <c r="O157" s="92"/>
      <c r="P157" s="92"/>
      <c r="Q157" s="92"/>
      <c r="R157" s="93"/>
      <c r="S157" s="81"/>
      <c r="T157" s="36"/>
      <c r="U157" s="15" t="s">
        <v>65</v>
      </c>
      <c r="V157" s="36"/>
      <c r="W157" s="79"/>
      <c r="X157" s="75"/>
      <c r="Y157" s="96"/>
      <c r="Z157" s="72"/>
      <c r="AA157" s="75"/>
      <c r="AB157" s="72"/>
      <c r="AD157" s="68"/>
      <c r="AE157" s="69">
        <f>IF(T157="","",IF(T157&gt;V157,1,0))</f>
      </c>
      <c r="AF157" s="69">
        <f>IF(T157="","",IF(T157&lt;V157,1,0))</f>
      </c>
      <c r="AG157" s="69"/>
      <c r="AH157" s="69"/>
      <c r="AI157" s="69"/>
      <c r="AJ157" s="69"/>
    </row>
    <row r="158" spans="2:36" s="8" customFormat="1" ht="15" customHeight="1">
      <c r="B158" s="82" t="s">
        <v>97</v>
      </c>
      <c r="C158" s="73" t="s">
        <v>219</v>
      </c>
      <c r="D158" s="17" t="str">
        <f>IF(D159="","",IF(D159&gt;H159,"○","×"))</f>
        <v>×</v>
      </c>
      <c r="E158" s="14">
        <f>IF(V149="","",V149)</f>
        <v>6</v>
      </c>
      <c r="F158" s="15" t="s">
        <v>65</v>
      </c>
      <c r="G158" s="14">
        <f>IF(T149="","",T149)</f>
        <v>21</v>
      </c>
      <c r="H158" s="34"/>
      <c r="I158" s="17" t="str">
        <f>IF(I159="","",IF(I159&gt;M159,"○","×"))</f>
        <v>×</v>
      </c>
      <c r="J158" s="33">
        <f>IF(V152="","",V152)</f>
        <v>11</v>
      </c>
      <c r="K158" s="15" t="s">
        <v>65</v>
      </c>
      <c r="L158" s="33">
        <f>IF(T152="","",T152)</f>
        <v>21</v>
      </c>
      <c r="M158" s="34"/>
      <c r="N158" s="17" t="str">
        <f>IF(N159="","",IF(N159&gt;R159,"○","×"))</f>
        <v>×</v>
      </c>
      <c r="O158" s="33">
        <f>IF(V155="","",V155)</f>
        <v>17</v>
      </c>
      <c r="P158" s="15" t="s">
        <v>65</v>
      </c>
      <c r="Q158" s="33">
        <f>IF(T155="","",T155)</f>
        <v>21</v>
      </c>
      <c r="R158" s="34"/>
      <c r="S158" s="85"/>
      <c r="T158" s="86"/>
      <c r="U158" s="86"/>
      <c r="V158" s="86"/>
      <c r="W158" s="87"/>
      <c r="X158" s="73">
        <f>IF(D158="","",COUNTIF(D158:R158,"○"))</f>
        <v>0</v>
      </c>
      <c r="Y158" s="94" t="s">
        <v>19</v>
      </c>
      <c r="Z158" s="70">
        <f>IF(D158="","",COUNTIF(D158:R158,"×"))</f>
        <v>3</v>
      </c>
      <c r="AA158" s="73">
        <f>IF(AD159="","",RANK(AD159,AD149:AD160))</f>
        <v>4</v>
      </c>
      <c r="AB158" s="70"/>
      <c r="AD158" s="68"/>
      <c r="AE158" s="69"/>
      <c r="AF158" s="69"/>
      <c r="AG158" s="69"/>
      <c r="AH158" s="69"/>
      <c r="AI158" s="69"/>
      <c r="AJ158" s="69"/>
    </row>
    <row r="159" spans="2:36" s="8" customFormat="1" ht="15" customHeight="1">
      <c r="B159" s="83"/>
      <c r="C159" s="74"/>
      <c r="D159" s="76">
        <f>W150</f>
        <v>0</v>
      </c>
      <c r="E159" s="18">
        <f>IF(V150="","",V150)</f>
        <v>12</v>
      </c>
      <c r="F159" s="15" t="s">
        <v>65</v>
      </c>
      <c r="G159" s="18">
        <f>IF(T150="","",T150)</f>
        <v>21</v>
      </c>
      <c r="H159" s="78">
        <f>S150</f>
        <v>2</v>
      </c>
      <c r="I159" s="80">
        <f>W153</f>
        <v>0</v>
      </c>
      <c r="J159" s="12">
        <f>IF(V153="","",V153)</f>
        <v>12</v>
      </c>
      <c r="K159" s="15" t="s">
        <v>65</v>
      </c>
      <c r="L159" s="12">
        <f>IF(T153="","",T153)</f>
        <v>21</v>
      </c>
      <c r="M159" s="78">
        <f>S153</f>
        <v>2</v>
      </c>
      <c r="N159" s="80">
        <f>W156</f>
        <v>0</v>
      </c>
      <c r="O159" s="12">
        <f>IF(V156="","",V156)</f>
        <v>12</v>
      </c>
      <c r="P159" s="15" t="s">
        <v>65</v>
      </c>
      <c r="Q159" s="12">
        <f>IF(T156="","",T156)</f>
        <v>21</v>
      </c>
      <c r="R159" s="78">
        <f>S156</f>
        <v>2</v>
      </c>
      <c r="S159" s="88"/>
      <c r="T159" s="89"/>
      <c r="U159" s="89"/>
      <c r="V159" s="89"/>
      <c r="W159" s="90"/>
      <c r="X159" s="74"/>
      <c r="Y159" s="95"/>
      <c r="Z159" s="71"/>
      <c r="AA159" s="74"/>
      <c r="AB159" s="71"/>
      <c r="AD159" s="68">
        <f>IF(X158="","",X158*1000+(D159+I159+N159)*100+((D159+I159+N159)-(H159+M159+R159))*10+((SUM(E158:E160)+SUM(J158:J160)+SUM(O158:O160))-(SUM(G158:G160)+SUM(L158:L160)+SUM(Q158:Q160))))</f>
        <v>-116</v>
      </c>
      <c r="AE159" s="69"/>
      <c r="AF159" s="69"/>
      <c r="AG159" s="69"/>
      <c r="AH159" s="69"/>
      <c r="AI159" s="69"/>
      <c r="AJ159" s="69"/>
    </row>
    <row r="160" spans="2:36" s="8" customFormat="1" ht="15" customHeight="1">
      <c r="B160" s="84"/>
      <c r="C160" s="75"/>
      <c r="D160" s="77"/>
      <c r="E160" s="20">
        <f>IF(V151="","",V151)</f>
      </c>
      <c r="F160" s="15" t="s">
        <v>65</v>
      </c>
      <c r="G160" s="20">
        <f>IF(T151="","",T151)</f>
      </c>
      <c r="H160" s="79"/>
      <c r="I160" s="81"/>
      <c r="J160" s="36">
        <f>IF(V154="","",V154)</f>
      </c>
      <c r="K160" s="26" t="s">
        <v>65</v>
      </c>
      <c r="L160" s="36">
        <f>IF(T154="","",T154)</f>
      </c>
      <c r="M160" s="79"/>
      <c r="N160" s="81"/>
      <c r="O160" s="36">
        <f>IF(V157="","",V157)</f>
      </c>
      <c r="P160" s="26" t="s">
        <v>65</v>
      </c>
      <c r="Q160" s="36">
        <f>IF(T157="","",T157)</f>
      </c>
      <c r="R160" s="79"/>
      <c r="S160" s="91"/>
      <c r="T160" s="92"/>
      <c r="U160" s="92"/>
      <c r="V160" s="92"/>
      <c r="W160" s="93"/>
      <c r="X160" s="75"/>
      <c r="Y160" s="96"/>
      <c r="Z160" s="72"/>
      <c r="AA160" s="75"/>
      <c r="AB160" s="72"/>
      <c r="AD160" s="68"/>
      <c r="AE160" s="69"/>
      <c r="AF160" s="69"/>
      <c r="AG160" s="69"/>
      <c r="AH160" s="69"/>
      <c r="AI160" s="69"/>
      <c r="AJ160" s="69"/>
    </row>
    <row r="161" spans="2:6" ht="18" customHeight="1">
      <c r="B161" s="45"/>
      <c r="C161" s="3"/>
      <c r="F161" s="42"/>
    </row>
    <row r="162" spans="2:36" s="8" customFormat="1" ht="15" customHeight="1">
      <c r="B162" s="32" t="s">
        <v>225</v>
      </c>
      <c r="C162" s="9"/>
      <c r="D162" s="97" t="s">
        <v>218</v>
      </c>
      <c r="E162" s="99"/>
      <c r="F162" s="99"/>
      <c r="G162" s="99"/>
      <c r="H162" s="98"/>
      <c r="I162" s="97" t="s">
        <v>121</v>
      </c>
      <c r="J162" s="99"/>
      <c r="K162" s="99"/>
      <c r="L162" s="99"/>
      <c r="M162" s="98"/>
      <c r="N162" s="97" t="s">
        <v>150</v>
      </c>
      <c r="O162" s="99"/>
      <c r="P162" s="99"/>
      <c r="Q162" s="99"/>
      <c r="R162" s="98"/>
      <c r="S162" s="97" t="s">
        <v>165</v>
      </c>
      <c r="T162" s="99"/>
      <c r="U162" s="99"/>
      <c r="V162" s="99"/>
      <c r="W162" s="98"/>
      <c r="X162" s="97" t="s">
        <v>16</v>
      </c>
      <c r="Y162" s="99"/>
      <c r="Z162" s="98"/>
      <c r="AA162" s="97" t="s">
        <v>17</v>
      </c>
      <c r="AB162" s="98"/>
      <c r="AD162" s="68"/>
      <c r="AE162" s="69"/>
      <c r="AF162" s="69"/>
      <c r="AG162" s="69"/>
      <c r="AH162" s="69"/>
      <c r="AI162" s="69"/>
      <c r="AJ162" s="69"/>
    </row>
    <row r="163" spans="2:36" s="8" customFormat="1" ht="15" customHeight="1">
      <c r="B163" s="82" t="s">
        <v>25</v>
      </c>
      <c r="C163" s="73" t="s">
        <v>215</v>
      </c>
      <c r="D163" s="85"/>
      <c r="E163" s="86"/>
      <c r="F163" s="86"/>
      <c r="G163" s="86"/>
      <c r="H163" s="87"/>
      <c r="I163" s="17" t="str">
        <f>IF(I164="","",IF(I164&gt;M164,"○","×"))</f>
        <v>×</v>
      </c>
      <c r="J163" s="33">
        <v>17</v>
      </c>
      <c r="K163" s="15" t="s">
        <v>226</v>
      </c>
      <c r="L163" s="33">
        <v>21</v>
      </c>
      <c r="M163" s="34"/>
      <c r="N163" s="17" t="str">
        <f>IF(N164="","",IF(N164&gt;R164,"○","×"))</f>
        <v>×</v>
      </c>
      <c r="O163" s="33">
        <v>11</v>
      </c>
      <c r="P163" s="15" t="s">
        <v>226</v>
      </c>
      <c r="Q163" s="33">
        <v>21</v>
      </c>
      <c r="R163" s="34"/>
      <c r="S163" s="17" t="str">
        <f>IF(S164="","",IF(S164&gt;W164,"○","×"))</f>
        <v>×</v>
      </c>
      <c r="T163" s="33">
        <v>7</v>
      </c>
      <c r="U163" s="15" t="s">
        <v>226</v>
      </c>
      <c r="V163" s="33">
        <v>21</v>
      </c>
      <c r="W163" s="34"/>
      <c r="X163" s="73">
        <f>IF(I163="","",COUNTIF(I163:W163,"○"))</f>
        <v>0</v>
      </c>
      <c r="Y163" s="94" t="s">
        <v>19</v>
      </c>
      <c r="Z163" s="70">
        <f>IF(I163="","",COUNTIF(I163:W163,"×"))</f>
        <v>3</v>
      </c>
      <c r="AA163" s="73">
        <f>IF(AD164="","",RANK(AD164,AD163:AD174))</f>
        <v>4</v>
      </c>
      <c r="AB163" s="70"/>
      <c r="AD163" s="68"/>
      <c r="AE163" s="69">
        <f>IF(J163="","",IF(J163&gt;L163,1,0))</f>
        <v>0</v>
      </c>
      <c r="AF163" s="69">
        <f>IF(J163="","",IF(J163&lt;L163,1,0))</f>
        <v>1</v>
      </c>
      <c r="AG163" s="69">
        <f>IF(O163="","",IF(O163&gt;Q163,1,0))</f>
        <v>0</v>
      </c>
      <c r="AH163" s="69">
        <f>IF(O163="","",IF(O163&lt;Q163,1,0))</f>
        <v>1</v>
      </c>
      <c r="AI163" s="69">
        <f>IF(T163="","",IF(T163&gt;V163,1,0))</f>
        <v>0</v>
      </c>
      <c r="AJ163" s="69">
        <f>IF(T163="","",IF(T163&lt;V163,1,0))</f>
        <v>1</v>
      </c>
    </row>
    <row r="164" spans="2:36" s="8" customFormat="1" ht="15" customHeight="1">
      <c r="B164" s="83"/>
      <c r="C164" s="74"/>
      <c r="D164" s="88"/>
      <c r="E164" s="89"/>
      <c r="F164" s="89"/>
      <c r="G164" s="89"/>
      <c r="H164" s="90"/>
      <c r="I164" s="80">
        <f>IF(J163="","",SUM(AE163:AE165))</f>
        <v>0</v>
      </c>
      <c r="J164" s="12">
        <v>20</v>
      </c>
      <c r="K164" s="15" t="s">
        <v>20</v>
      </c>
      <c r="L164" s="12">
        <v>22</v>
      </c>
      <c r="M164" s="78">
        <f>IF(J163="","",SUM(AF163:AF165))</f>
        <v>2</v>
      </c>
      <c r="N164" s="80">
        <f>IF(O163="","",SUM(AG163:AG165))</f>
        <v>0</v>
      </c>
      <c r="O164" s="12">
        <v>7</v>
      </c>
      <c r="P164" s="15" t="s">
        <v>20</v>
      </c>
      <c r="Q164" s="12">
        <v>21</v>
      </c>
      <c r="R164" s="78">
        <f>IF(O163="","",SUM(AH163:AH165))</f>
        <v>2</v>
      </c>
      <c r="S164" s="80">
        <f>IF(T163="","",SUM(AI163:AI165))</f>
        <v>0</v>
      </c>
      <c r="T164" s="12">
        <v>6</v>
      </c>
      <c r="U164" s="15" t="s">
        <v>20</v>
      </c>
      <c r="V164" s="12">
        <v>21</v>
      </c>
      <c r="W164" s="78">
        <f>IF(T163="","",SUM(AJ163:AJ165))</f>
        <v>2</v>
      </c>
      <c r="X164" s="74"/>
      <c r="Y164" s="95"/>
      <c r="Z164" s="71"/>
      <c r="AA164" s="74"/>
      <c r="AB164" s="71"/>
      <c r="AD164" s="68">
        <f>IF(X163="","",X163*1000+(S164+I164+N164)*100+((S164+I164+N164)-(W164+M164+R164))*10+((SUM(T163:T165)+SUM(J163:J165)+SUM(O163:O165))-(SUM(V163:V165)+SUM(L163:L165)+SUM(Q163:Q165))))</f>
        <v>-119</v>
      </c>
      <c r="AE164" s="69">
        <f>IF(J164="","",IF(J164&gt;L164,1,0))</f>
        <v>0</v>
      </c>
      <c r="AF164" s="69">
        <f>IF(J164="","",IF(J164&lt;L164,1,0))</f>
        <v>1</v>
      </c>
      <c r="AG164" s="69">
        <f>IF(O164="","",IF(O164&gt;Q164,1,0))</f>
        <v>0</v>
      </c>
      <c r="AH164" s="69">
        <f>IF(O164="","",IF(O164&lt;Q164,1,0))</f>
        <v>1</v>
      </c>
      <c r="AI164" s="69">
        <f>IF(T164="","",IF(T164&gt;V164,1,0))</f>
        <v>0</v>
      </c>
      <c r="AJ164" s="69">
        <f>IF(T164="","",IF(T164&lt;V164,1,0))</f>
        <v>1</v>
      </c>
    </row>
    <row r="165" spans="2:36" s="8" customFormat="1" ht="15" customHeight="1">
      <c r="B165" s="84"/>
      <c r="C165" s="75"/>
      <c r="D165" s="91"/>
      <c r="E165" s="92"/>
      <c r="F165" s="92"/>
      <c r="G165" s="92"/>
      <c r="H165" s="93"/>
      <c r="I165" s="81"/>
      <c r="J165" s="36"/>
      <c r="K165" s="15" t="s">
        <v>227</v>
      </c>
      <c r="L165" s="36"/>
      <c r="M165" s="79"/>
      <c r="N165" s="81"/>
      <c r="O165" s="36"/>
      <c r="P165" s="26" t="s">
        <v>227</v>
      </c>
      <c r="Q165" s="36"/>
      <c r="R165" s="79"/>
      <c r="S165" s="81"/>
      <c r="T165" s="36"/>
      <c r="U165" s="26" t="s">
        <v>227</v>
      </c>
      <c r="V165" s="36"/>
      <c r="W165" s="79"/>
      <c r="X165" s="75"/>
      <c r="Y165" s="96"/>
      <c r="Z165" s="72"/>
      <c r="AA165" s="75"/>
      <c r="AB165" s="72"/>
      <c r="AD165" s="68"/>
      <c r="AE165" s="69">
        <f>IF(J165="","",IF(J165&gt;L165,1,0))</f>
      </c>
      <c r="AF165" s="69">
        <f>IF(J165="","",IF(J165&lt;L165,1,0))</f>
      </c>
      <c r="AG165" s="69">
        <f>IF(O165="","",IF(O165&gt;Q165,1,0))</f>
      </c>
      <c r="AH165" s="69">
        <f>IF(O165="","",IF(O165&lt;Q165,1,0))</f>
      </c>
      <c r="AI165" s="69">
        <f>IF(T165="","",IF(T165&gt;V165,1,0))</f>
      </c>
      <c r="AJ165" s="69">
        <f>IF(T165="","",IF(T165&lt;V165,1,0))</f>
      </c>
    </row>
    <row r="166" spans="2:36" s="8" customFormat="1" ht="15" customHeight="1">
      <c r="B166" s="82" t="s">
        <v>26</v>
      </c>
      <c r="C166" s="73" t="s">
        <v>231</v>
      </c>
      <c r="D166" s="41" t="str">
        <f>IF(D167="","",IF(D167&gt;H167,"○","×"))</f>
        <v>○</v>
      </c>
      <c r="E166" s="18">
        <f>IF(L163="","",L163)</f>
        <v>21</v>
      </c>
      <c r="F166" s="15" t="s">
        <v>227</v>
      </c>
      <c r="G166" s="18">
        <f>IF(J163="","",J163)</f>
        <v>17</v>
      </c>
      <c r="H166" s="35"/>
      <c r="I166" s="85"/>
      <c r="J166" s="86"/>
      <c r="K166" s="86"/>
      <c r="L166" s="86"/>
      <c r="M166" s="87"/>
      <c r="N166" s="41" t="str">
        <f>IF(N167="","",IF(N167&gt;R167,"○","×"))</f>
        <v>×</v>
      </c>
      <c r="O166" s="12">
        <v>8</v>
      </c>
      <c r="P166" s="15" t="s">
        <v>227</v>
      </c>
      <c r="Q166" s="12">
        <v>21</v>
      </c>
      <c r="R166" s="35"/>
      <c r="S166" s="41" t="str">
        <f>IF(S167="","",IF(S167&gt;W167,"○","×"))</f>
        <v>×</v>
      </c>
      <c r="T166" s="12">
        <v>10</v>
      </c>
      <c r="U166" s="15" t="s">
        <v>227</v>
      </c>
      <c r="V166" s="12">
        <v>21</v>
      </c>
      <c r="W166" s="35"/>
      <c r="X166" s="73">
        <f>IF(D166="","",COUNTIF(D166:W168,"○"))</f>
        <v>1</v>
      </c>
      <c r="Y166" s="94" t="s">
        <v>19</v>
      </c>
      <c r="Z166" s="70">
        <f>IF(D166="","",COUNTIF(D166:W168,"×"))</f>
        <v>2</v>
      </c>
      <c r="AA166" s="73">
        <f>IF(AD167="","",RANK(AD167,AD163:AD174))</f>
        <v>3</v>
      </c>
      <c r="AB166" s="70"/>
      <c r="AD166" s="68"/>
      <c r="AE166" s="69">
        <f>IF(O166="","",IF(O166&gt;Q166,1,0))</f>
        <v>0</v>
      </c>
      <c r="AF166" s="69">
        <f>IF(O166="","",IF(O166&lt;Q166,1,0))</f>
        <v>1</v>
      </c>
      <c r="AG166" s="69">
        <f>IF(T166="","",IF(T166&gt;V166,1,0))</f>
        <v>0</v>
      </c>
      <c r="AH166" s="69">
        <f>IF(T166="","",IF(T166&lt;V166,1,0))</f>
        <v>1</v>
      </c>
      <c r="AI166" s="69"/>
      <c r="AJ166" s="69"/>
    </row>
    <row r="167" spans="2:36" s="8" customFormat="1" ht="15" customHeight="1">
      <c r="B167" s="83"/>
      <c r="C167" s="74"/>
      <c r="D167" s="76">
        <f>IF(M164="","",M164)</f>
        <v>2</v>
      </c>
      <c r="E167" s="18">
        <f>IF(L164="","",L164)</f>
        <v>22</v>
      </c>
      <c r="F167" s="15" t="s">
        <v>228</v>
      </c>
      <c r="G167" s="18">
        <f>IF(J164="","",J164)</f>
        <v>20</v>
      </c>
      <c r="H167" s="78">
        <f>IF(I164="","",I164)</f>
        <v>0</v>
      </c>
      <c r="I167" s="88"/>
      <c r="J167" s="89"/>
      <c r="K167" s="89"/>
      <c r="L167" s="89"/>
      <c r="M167" s="90"/>
      <c r="N167" s="80">
        <f>IF(O166="","",SUM(AE166:AE168))</f>
        <v>0</v>
      </c>
      <c r="O167" s="12">
        <v>14</v>
      </c>
      <c r="P167" s="15" t="s">
        <v>227</v>
      </c>
      <c r="Q167" s="12">
        <v>21</v>
      </c>
      <c r="R167" s="78">
        <f>IF(O166="","",SUM(AF166:AF168))</f>
        <v>2</v>
      </c>
      <c r="S167" s="80">
        <f>IF(T166="","",SUM(AG166:AG168))</f>
        <v>0</v>
      </c>
      <c r="T167" s="12">
        <v>8</v>
      </c>
      <c r="U167" s="15" t="s">
        <v>20</v>
      </c>
      <c r="V167" s="12">
        <v>21</v>
      </c>
      <c r="W167" s="78">
        <f>IF(T166="","",SUM(AH166:AH168))</f>
        <v>2</v>
      </c>
      <c r="X167" s="74"/>
      <c r="Y167" s="95"/>
      <c r="Z167" s="71"/>
      <c r="AA167" s="74"/>
      <c r="AB167" s="71"/>
      <c r="AD167" s="68">
        <f>IF(X166="","",X166*1000+(D167+S167+N167)*100+((D167+S167+N167)-(H167+W167+R167))*10+((SUM(E166:E168)+SUM(T166:T168)+SUM(O166:O168))-(SUM(G166:G168)+SUM(V166:V168)+SUM(Q166:Q168))))</f>
        <v>1142</v>
      </c>
      <c r="AE167" s="69">
        <f>IF(O167="","",IF(O167&gt;Q167,1,0))</f>
        <v>0</v>
      </c>
      <c r="AF167" s="69">
        <f>IF(O167="","",IF(O167&lt;Q167,1,0))</f>
        <v>1</v>
      </c>
      <c r="AG167" s="69">
        <f>IF(T167="","",IF(T167&gt;V167,1,0))</f>
        <v>0</v>
      </c>
      <c r="AH167" s="69">
        <f>IF(T167="","",IF(T167&lt;V167,1,0))</f>
        <v>1</v>
      </c>
      <c r="AI167" s="69"/>
      <c r="AJ167" s="69"/>
    </row>
    <row r="168" spans="2:36" s="8" customFormat="1" ht="15" customHeight="1">
      <c r="B168" s="84"/>
      <c r="C168" s="75"/>
      <c r="D168" s="77"/>
      <c r="E168" s="20">
        <f>IF(L165="","",L165)</f>
      </c>
      <c r="F168" s="26" t="s">
        <v>229</v>
      </c>
      <c r="G168" s="20">
        <f>IF(J165="","",J165)</f>
      </c>
      <c r="H168" s="79"/>
      <c r="I168" s="91"/>
      <c r="J168" s="92"/>
      <c r="K168" s="92"/>
      <c r="L168" s="92"/>
      <c r="M168" s="93"/>
      <c r="N168" s="81"/>
      <c r="O168" s="36"/>
      <c r="P168" s="15" t="s">
        <v>229</v>
      </c>
      <c r="Q168" s="36"/>
      <c r="R168" s="79"/>
      <c r="S168" s="81"/>
      <c r="T168" s="36"/>
      <c r="U168" s="15" t="s">
        <v>229</v>
      </c>
      <c r="V168" s="36"/>
      <c r="W168" s="79"/>
      <c r="X168" s="75"/>
      <c r="Y168" s="96"/>
      <c r="Z168" s="72"/>
      <c r="AA168" s="75"/>
      <c r="AB168" s="72"/>
      <c r="AD168" s="68"/>
      <c r="AE168" s="69">
        <f>IF(O168="","",IF(O168&gt;Q168,1,0))</f>
      </c>
      <c r="AF168" s="69">
        <f>IF(O168="","",IF(O168&lt;Q168,1,0))</f>
      </c>
      <c r="AG168" s="69">
        <f>IF(T168="","",IF(T168&gt;V168,1,0))</f>
      </c>
      <c r="AH168" s="69">
        <f>IF(T168="","",IF(T168&lt;V168,1,0))</f>
      </c>
      <c r="AI168" s="69"/>
      <c r="AJ168" s="69"/>
    </row>
    <row r="169" spans="2:36" s="8" customFormat="1" ht="15" customHeight="1">
      <c r="B169" s="82" t="s">
        <v>97</v>
      </c>
      <c r="C169" s="73" t="s">
        <v>232</v>
      </c>
      <c r="D169" s="41" t="str">
        <f>IF(D170="","",IF(D170&gt;H170,"○","×"))</f>
        <v>○</v>
      </c>
      <c r="E169" s="18">
        <f>IF(Q163="","",Q163)</f>
        <v>21</v>
      </c>
      <c r="F169" s="15" t="s">
        <v>229</v>
      </c>
      <c r="G169" s="18">
        <f>IF(O163="","",O163)</f>
        <v>11</v>
      </c>
      <c r="H169" s="35"/>
      <c r="I169" s="41" t="str">
        <f>IF(I170="","",IF(I170&gt;M170,"○","×"))</f>
        <v>○</v>
      </c>
      <c r="J169" s="12">
        <f>IF(Q166="","",Q166)</f>
        <v>21</v>
      </c>
      <c r="K169" s="15" t="s">
        <v>229</v>
      </c>
      <c r="L169" s="12">
        <f>IF(O166="","",O166)</f>
        <v>8</v>
      </c>
      <c r="M169" s="35"/>
      <c r="N169" s="85"/>
      <c r="O169" s="86"/>
      <c r="P169" s="86"/>
      <c r="Q169" s="86"/>
      <c r="R169" s="87"/>
      <c r="S169" s="41" t="str">
        <f>IF(S170="","",IF(S170&gt;W170,"○","×"))</f>
        <v>×</v>
      </c>
      <c r="T169" s="12">
        <v>6</v>
      </c>
      <c r="U169" s="23" t="s">
        <v>229</v>
      </c>
      <c r="V169" s="12">
        <v>21</v>
      </c>
      <c r="W169" s="35"/>
      <c r="X169" s="73">
        <f>IF(D169="","",COUNTIF(D169:W171,"○"))</f>
        <v>2</v>
      </c>
      <c r="Y169" s="94" t="s">
        <v>19</v>
      </c>
      <c r="Z169" s="70">
        <f>IF(D169="","",COUNTIF(D169:W171,"×"))</f>
        <v>1</v>
      </c>
      <c r="AA169" s="73">
        <f>IF(AD170="","",RANK(AD170,AD163:AD174))</f>
        <v>2</v>
      </c>
      <c r="AB169" s="70"/>
      <c r="AD169" s="68"/>
      <c r="AE169" s="69">
        <f>IF(T169="","",IF(T169&gt;V169,1,0))</f>
        <v>0</v>
      </c>
      <c r="AF169" s="69">
        <f>IF(T169="","",IF(T169&lt;V169,1,0))</f>
        <v>1</v>
      </c>
      <c r="AG169" s="69"/>
      <c r="AH169" s="69"/>
      <c r="AI169" s="69"/>
      <c r="AJ169" s="69"/>
    </row>
    <row r="170" spans="2:36" s="8" customFormat="1" ht="15" customHeight="1">
      <c r="B170" s="83"/>
      <c r="C170" s="74"/>
      <c r="D170" s="76">
        <f>IF(R164="","",R164)</f>
        <v>2</v>
      </c>
      <c r="E170" s="18">
        <f>IF(Q164="","",Q164)</f>
        <v>21</v>
      </c>
      <c r="F170" s="15" t="s">
        <v>230</v>
      </c>
      <c r="G170" s="18">
        <f>IF(O164="","",O164)</f>
        <v>7</v>
      </c>
      <c r="H170" s="78">
        <f>IF(N164="","",N164)</f>
        <v>0</v>
      </c>
      <c r="I170" s="80">
        <f>IF(R167="","",R167)</f>
        <v>2</v>
      </c>
      <c r="J170" s="12">
        <f>IF(Q167="","",Q167)</f>
        <v>21</v>
      </c>
      <c r="K170" s="15" t="s">
        <v>230</v>
      </c>
      <c r="L170" s="12">
        <f>IF(O167="","",O167)</f>
        <v>14</v>
      </c>
      <c r="M170" s="78">
        <f>IF(N167="","",N167)</f>
        <v>0</v>
      </c>
      <c r="N170" s="88"/>
      <c r="O170" s="89"/>
      <c r="P170" s="89"/>
      <c r="Q170" s="89"/>
      <c r="R170" s="90"/>
      <c r="S170" s="80">
        <f>IF(T169="","",SUM(AE169:AE171))</f>
        <v>0</v>
      </c>
      <c r="T170" s="12">
        <v>12</v>
      </c>
      <c r="U170" s="15" t="s">
        <v>20</v>
      </c>
      <c r="V170" s="12">
        <v>21</v>
      </c>
      <c r="W170" s="78">
        <f>IF(T169="","",SUM(AF169:AF171))</f>
        <v>2</v>
      </c>
      <c r="X170" s="74"/>
      <c r="Y170" s="95"/>
      <c r="Z170" s="71"/>
      <c r="AA170" s="74"/>
      <c r="AB170" s="71"/>
      <c r="AD170" s="68">
        <f>IF(X169="","",X169*1000+(D170+I170+S170)*100+((D170+I170+S170)-(H170+M170+W170))*10+((SUM(E169:E171)+SUM(J169:J171)+SUM(T169:T171))-(SUM(G169:G171)+SUM(L169:L171)+SUM(V169:V171))))</f>
        <v>2440</v>
      </c>
      <c r="AE170" s="69">
        <f>IF(T170="","",IF(T170&gt;V170,1,0))</f>
        <v>0</v>
      </c>
      <c r="AF170" s="69">
        <f>IF(T170="","",IF(T170&lt;V170,1,0))</f>
        <v>1</v>
      </c>
      <c r="AG170" s="69"/>
      <c r="AH170" s="69"/>
      <c r="AI170" s="69"/>
      <c r="AJ170" s="69"/>
    </row>
    <row r="171" spans="2:36" s="8" customFormat="1" ht="15" customHeight="1">
      <c r="B171" s="84"/>
      <c r="C171" s="75"/>
      <c r="D171" s="77"/>
      <c r="E171" s="18">
        <f>IF(Q165="","",Q165)</f>
      </c>
      <c r="F171" s="15" t="s">
        <v>20</v>
      </c>
      <c r="G171" s="20">
        <f>IF(O165="","",O165)</f>
      </c>
      <c r="H171" s="79"/>
      <c r="I171" s="81"/>
      <c r="J171" s="12">
        <f>IF(Q168="","",Q168)</f>
      </c>
      <c r="K171" s="15" t="s">
        <v>20</v>
      </c>
      <c r="L171" s="12">
        <f>IF(O168="","",O168)</f>
      </c>
      <c r="M171" s="79"/>
      <c r="N171" s="91"/>
      <c r="O171" s="92"/>
      <c r="P171" s="92"/>
      <c r="Q171" s="92"/>
      <c r="R171" s="93"/>
      <c r="S171" s="81"/>
      <c r="T171" s="36"/>
      <c r="U171" s="15" t="s">
        <v>20</v>
      </c>
      <c r="V171" s="36"/>
      <c r="W171" s="79"/>
      <c r="X171" s="75"/>
      <c r="Y171" s="96"/>
      <c r="Z171" s="72"/>
      <c r="AA171" s="75"/>
      <c r="AB171" s="72"/>
      <c r="AD171" s="68"/>
      <c r="AE171" s="69">
        <f>IF(T171="","",IF(T171&gt;V171,1,0))</f>
      </c>
      <c r="AF171" s="69">
        <f>IF(T171="","",IF(T171&lt;V171,1,0))</f>
      </c>
      <c r="AG171" s="69"/>
      <c r="AH171" s="69"/>
      <c r="AI171" s="69"/>
      <c r="AJ171" s="69"/>
    </row>
    <row r="172" spans="2:36" s="8" customFormat="1" ht="15" customHeight="1">
      <c r="B172" s="82" t="s">
        <v>26</v>
      </c>
      <c r="C172" s="73" t="s">
        <v>244</v>
      </c>
      <c r="D172" s="41" t="str">
        <f>IF(D173="","",IF(D173&gt;H173,"○","×"))</f>
        <v>○</v>
      </c>
      <c r="E172" s="14">
        <f>IF(V163="","",V163)</f>
        <v>21</v>
      </c>
      <c r="F172" s="23" t="s">
        <v>20</v>
      </c>
      <c r="G172" s="18">
        <f>IF(T163="","",T163)</f>
        <v>7</v>
      </c>
      <c r="H172" s="35"/>
      <c r="I172" s="41" t="str">
        <f>IF(I173="","",IF(I173&gt;M173,"○","×"))</f>
        <v>○</v>
      </c>
      <c r="J172" s="33">
        <f>IF(V166="","",V166)</f>
        <v>21</v>
      </c>
      <c r="K172" s="23" t="s">
        <v>20</v>
      </c>
      <c r="L172" s="33">
        <f>IF(T166="","",T166)</f>
        <v>10</v>
      </c>
      <c r="M172" s="35"/>
      <c r="N172" s="41" t="str">
        <f>IF(N173="","",IF(N173&gt;R173,"○","×"))</f>
        <v>○</v>
      </c>
      <c r="O172" s="12">
        <f>IF(V169="","",V169)</f>
        <v>21</v>
      </c>
      <c r="P172" s="15" t="s">
        <v>20</v>
      </c>
      <c r="Q172" s="12">
        <f>IF(T169="","",T169)</f>
        <v>6</v>
      </c>
      <c r="R172" s="35"/>
      <c r="S172" s="85"/>
      <c r="T172" s="86"/>
      <c r="U172" s="86"/>
      <c r="V172" s="86"/>
      <c r="W172" s="87"/>
      <c r="X172" s="73">
        <f>IF(D172="","",COUNTIF(D172:R172,"○"))</f>
        <v>3</v>
      </c>
      <c r="Y172" s="94" t="s">
        <v>19</v>
      </c>
      <c r="Z172" s="70">
        <f>IF(D172="","",COUNTIF(D172:R172,"×"))</f>
        <v>0</v>
      </c>
      <c r="AA172" s="73">
        <f>IF(AD173="","",RANK(AD173,AD163:AD174))</f>
        <v>1</v>
      </c>
      <c r="AB172" s="70"/>
      <c r="AD172" s="68"/>
      <c r="AE172" s="69"/>
      <c r="AF172" s="69"/>
      <c r="AG172" s="69"/>
      <c r="AH172" s="69"/>
      <c r="AI172" s="69"/>
      <c r="AJ172" s="69"/>
    </row>
    <row r="173" spans="2:36" s="8" customFormat="1" ht="15" customHeight="1">
      <c r="B173" s="83"/>
      <c r="C173" s="74"/>
      <c r="D173" s="76">
        <f>IF(W164="","",W164)</f>
        <v>2</v>
      </c>
      <c r="E173" s="18">
        <f>IF(V164="","",V164)</f>
        <v>21</v>
      </c>
      <c r="F173" s="15" t="s">
        <v>20</v>
      </c>
      <c r="G173" s="18">
        <f>IF(T164="","",T164)</f>
        <v>6</v>
      </c>
      <c r="H173" s="78">
        <f>IF(S164="","",S164)</f>
        <v>0</v>
      </c>
      <c r="I173" s="80">
        <f>IF(W167="","",W167)</f>
        <v>2</v>
      </c>
      <c r="J173" s="12">
        <f>IF(V167="","",V167)</f>
        <v>21</v>
      </c>
      <c r="K173" s="15" t="s">
        <v>20</v>
      </c>
      <c r="L173" s="12">
        <f>IF(T167="","",T167)</f>
        <v>8</v>
      </c>
      <c r="M173" s="78">
        <f>IF(S167="","",S167)</f>
        <v>0</v>
      </c>
      <c r="N173" s="80">
        <f>IF(W170="","",W170)</f>
        <v>2</v>
      </c>
      <c r="O173" s="12">
        <f>IF(V170="","",V170)</f>
        <v>21</v>
      </c>
      <c r="P173" s="15" t="s">
        <v>20</v>
      </c>
      <c r="Q173" s="12">
        <f>IF(T170="","",T170)</f>
        <v>12</v>
      </c>
      <c r="R173" s="78">
        <f>IF(S170="","",S170)</f>
        <v>0</v>
      </c>
      <c r="S173" s="88"/>
      <c r="T173" s="89"/>
      <c r="U173" s="89"/>
      <c r="V173" s="89"/>
      <c r="W173" s="90"/>
      <c r="X173" s="74"/>
      <c r="Y173" s="95"/>
      <c r="Z173" s="71"/>
      <c r="AA173" s="74"/>
      <c r="AB173" s="71"/>
      <c r="AD173" s="68">
        <f>IF(X172="","",X172*1000+(D173+I173+N173)*100+((D173+I173+N173)-(H173+M173+R173))*10+((SUM(E172:E174)+SUM(J172:J174)+SUM(O172:O174))-(SUM(G172:G174)+SUM(L172:L174)+SUM(Q172:Q174))))</f>
        <v>3737</v>
      </c>
      <c r="AE173" s="69"/>
      <c r="AF173" s="69"/>
      <c r="AG173" s="69"/>
      <c r="AH173" s="69"/>
      <c r="AI173" s="69"/>
      <c r="AJ173" s="69"/>
    </row>
    <row r="174" spans="2:36" s="8" customFormat="1" ht="15" customHeight="1">
      <c r="B174" s="84"/>
      <c r="C174" s="75"/>
      <c r="D174" s="77"/>
      <c r="E174" s="20">
        <f>IF(V165="","",V165)</f>
      </c>
      <c r="F174" s="26" t="s">
        <v>227</v>
      </c>
      <c r="G174" s="20">
        <f>IF(T165="","",T165)</f>
      </c>
      <c r="H174" s="79"/>
      <c r="I174" s="81"/>
      <c r="J174" s="36">
        <f>IF(V168="","",V168)</f>
      </c>
      <c r="K174" s="15" t="s">
        <v>227</v>
      </c>
      <c r="L174" s="36">
        <f>IF(T168="","",T168)</f>
      </c>
      <c r="M174" s="79"/>
      <c r="N174" s="81"/>
      <c r="O174" s="36">
        <f>IF(V171="","",V171)</f>
      </c>
      <c r="P174" s="15" t="s">
        <v>227</v>
      </c>
      <c r="Q174" s="36">
        <f>IF(T171="","",T171)</f>
      </c>
      <c r="R174" s="79"/>
      <c r="S174" s="91"/>
      <c r="T174" s="92"/>
      <c r="U174" s="92"/>
      <c r="V174" s="92"/>
      <c r="W174" s="93"/>
      <c r="X174" s="75"/>
      <c r="Y174" s="96"/>
      <c r="Z174" s="72"/>
      <c r="AA174" s="75"/>
      <c r="AB174" s="72"/>
      <c r="AD174" s="68"/>
      <c r="AE174" s="69"/>
      <c r="AF174" s="69"/>
      <c r="AG174" s="69"/>
      <c r="AH174" s="69"/>
      <c r="AI174" s="69"/>
      <c r="AJ174" s="69"/>
    </row>
    <row r="175" spans="2:36" s="27" customFormat="1" ht="15" customHeight="1">
      <c r="B175" s="28"/>
      <c r="C175" s="28"/>
      <c r="K175" s="30"/>
      <c r="P175" s="30"/>
      <c r="AD175" s="68"/>
      <c r="AE175" s="69"/>
      <c r="AF175" s="69"/>
      <c r="AG175" s="69"/>
      <c r="AH175" s="69"/>
      <c r="AI175" s="69"/>
      <c r="AJ175" s="69"/>
    </row>
    <row r="176" spans="2:36" s="8" customFormat="1" ht="15" customHeight="1">
      <c r="B176" s="32" t="s">
        <v>23</v>
      </c>
      <c r="C176" s="9"/>
      <c r="D176" s="97" t="s">
        <v>168</v>
      </c>
      <c r="E176" s="99"/>
      <c r="F176" s="99"/>
      <c r="G176" s="99"/>
      <c r="H176" s="98"/>
      <c r="I176" s="97" t="s">
        <v>167</v>
      </c>
      <c r="J176" s="99"/>
      <c r="K176" s="99"/>
      <c r="L176" s="99"/>
      <c r="M176" s="98"/>
      <c r="N176" s="97" t="s">
        <v>166</v>
      </c>
      <c r="O176" s="99"/>
      <c r="P176" s="99"/>
      <c r="Q176" s="99"/>
      <c r="R176" s="98"/>
      <c r="S176" s="10"/>
      <c r="T176" s="11" t="s">
        <v>16</v>
      </c>
      <c r="U176" s="11"/>
      <c r="V176" s="97" t="s">
        <v>17</v>
      </c>
      <c r="W176" s="98"/>
      <c r="AA176" s="12"/>
      <c r="AD176" s="68"/>
      <c r="AE176" s="69"/>
      <c r="AF176" s="69"/>
      <c r="AG176" s="69"/>
      <c r="AH176" s="69"/>
      <c r="AI176" s="69"/>
      <c r="AJ176" s="69"/>
    </row>
    <row r="177" spans="2:36" s="8" customFormat="1" ht="15" customHeight="1">
      <c r="B177" s="82" t="s">
        <v>157</v>
      </c>
      <c r="C177" s="73" t="s">
        <v>162</v>
      </c>
      <c r="D177" s="108"/>
      <c r="E177" s="109"/>
      <c r="F177" s="109"/>
      <c r="G177" s="109"/>
      <c r="H177" s="110"/>
      <c r="I177" s="13" t="str">
        <f>IF(I178="","",IF(I178&gt;M178,"○","×"))</f>
        <v>○</v>
      </c>
      <c r="J177" s="14">
        <v>23</v>
      </c>
      <c r="K177" s="15" t="s">
        <v>20</v>
      </c>
      <c r="L177" s="14">
        <v>21</v>
      </c>
      <c r="M177" s="16"/>
      <c r="N177" s="17" t="str">
        <f>IF(N178="","",IF(N178&gt;R178,"○","×"))</f>
        <v>○</v>
      </c>
      <c r="O177" s="14">
        <v>21</v>
      </c>
      <c r="P177" s="15" t="s">
        <v>20</v>
      </c>
      <c r="Q177" s="14">
        <v>12</v>
      </c>
      <c r="R177" s="16"/>
      <c r="S177" s="100">
        <f>IF(I177="","",COUNTIF(I177:R177,"○"))</f>
        <v>2</v>
      </c>
      <c r="T177" s="117" t="s">
        <v>19</v>
      </c>
      <c r="U177" s="101">
        <f>IF(I177="","",COUNTIF(I177:R177,"×"))</f>
        <v>0</v>
      </c>
      <c r="V177" s="100">
        <f>IF(AD178="","",RANK(AD178,AD177:AD185))</f>
        <v>1</v>
      </c>
      <c r="W177" s="101"/>
      <c r="X177" s="18"/>
      <c r="Y177" s="18"/>
      <c r="Z177" s="12"/>
      <c r="AA177" s="12"/>
      <c r="AD177" s="68"/>
      <c r="AE177" s="69">
        <f>IF(J177="","",IF(J177&gt;L177,1,0))</f>
        <v>1</v>
      </c>
      <c r="AF177" s="69">
        <f>IF(L177="","",IF(J177&lt;L177,1,0))</f>
        <v>0</v>
      </c>
      <c r="AG177" s="69">
        <f>IF(O177="","",IF(O177&gt;Q177,1,0))</f>
        <v>1</v>
      </c>
      <c r="AH177" s="69">
        <f>IF(Q177="","",IF(O177&lt;Q177,1,0))</f>
        <v>0</v>
      </c>
      <c r="AI177" s="69"/>
      <c r="AJ177" s="69"/>
    </row>
    <row r="178" spans="2:36" s="8" customFormat="1" ht="15" customHeight="1">
      <c r="B178" s="83"/>
      <c r="C178" s="74"/>
      <c r="D178" s="111"/>
      <c r="E178" s="112"/>
      <c r="F178" s="112"/>
      <c r="G178" s="112"/>
      <c r="H178" s="113"/>
      <c r="I178" s="76">
        <f>IF(J177="","",SUM(AE177:AE179))</f>
        <v>2</v>
      </c>
      <c r="J178" s="18">
        <v>21</v>
      </c>
      <c r="K178" s="15" t="s">
        <v>20</v>
      </c>
      <c r="L178" s="18">
        <v>15</v>
      </c>
      <c r="M178" s="106">
        <f>IF(L177="","",SUM(AF177:AF179))</f>
        <v>0</v>
      </c>
      <c r="N178" s="76">
        <f>IF(O177="","",SUM(AG177:AG179))</f>
        <v>2</v>
      </c>
      <c r="O178" s="19">
        <v>21</v>
      </c>
      <c r="P178" s="15" t="s">
        <v>20</v>
      </c>
      <c r="Q178" s="19">
        <v>10</v>
      </c>
      <c r="R178" s="106">
        <f>IF(Q177="","",SUM(AH177:AH179))</f>
        <v>0</v>
      </c>
      <c r="S178" s="102"/>
      <c r="T178" s="118"/>
      <c r="U178" s="103"/>
      <c r="V178" s="102"/>
      <c r="W178" s="103"/>
      <c r="X178" s="18"/>
      <c r="Y178" s="18"/>
      <c r="Z178" s="12"/>
      <c r="AA178" s="12"/>
      <c r="AD178" s="68">
        <f>IF(S177="","",S177*1000+(I178+N178)*100+((I178+N178)-(M178+R178))*10+((SUM(J177:J179)+SUM(O177:O179))-(SUM(L177:L179)+SUM(Q177:Q179))))</f>
        <v>2468</v>
      </c>
      <c r="AE178" s="69">
        <f>IF(J178="","",IF(J178&gt;L178,1,0))</f>
        <v>1</v>
      </c>
      <c r="AF178" s="69">
        <f>IF(L178="","",IF(J178&lt;L178,1,0))</f>
        <v>0</v>
      </c>
      <c r="AG178" s="69">
        <f>IF(O178="","",IF(O178&gt;Q178,1,0))</f>
        <v>1</v>
      </c>
      <c r="AH178" s="69">
        <f>IF(Q178="","",IF(O178&lt;Q178,1,0))</f>
        <v>0</v>
      </c>
      <c r="AI178" s="69"/>
      <c r="AJ178" s="69"/>
    </row>
    <row r="179" spans="2:36" s="8" customFormat="1" ht="15" customHeight="1">
      <c r="B179" s="84"/>
      <c r="C179" s="75"/>
      <c r="D179" s="114"/>
      <c r="E179" s="115"/>
      <c r="F179" s="115"/>
      <c r="G179" s="115"/>
      <c r="H179" s="116"/>
      <c r="I179" s="77"/>
      <c r="J179" s="20"/>
      <c r="K179" s="15" t="s">
        <v>20</v>
      </c>
      <c r="L179" s="20"/>
      <c r="M179" s="107"/>
      <c r="N179" s="77"/>
      <c r="O179" s="21"/>
      <c r="P179" s="15" t="s">
        <v>20</v>
      </c>
      <c r="Q179" s="21"/>
      <c r="R179" s="107"/>
      <c r="S179" s="104"/>
      <c r="T179" s="119"/>
      <c r="U179" s="105"/>
      <c r="V179" s="104"/>
      <c r="W179" s="105"/>
      <c r="X179" s="18"/>
      <c r="Y179" s="18"/>
      <c r="Z179" s="22"/>
      <c r="AA179" s="22"/>
      <c r="AD179" s="68"/>
      <c r="AE179" s="69">
        <f>IF(J179="","",IF(J179&gt;L179,1,0))</f>
      </c>
      <c r="AF179" s="69">
        <f>IF(L179="","",IF(J179&lt;L179,1,0))</f>
      </c>
      <c r="AG179" s="69">
        <f>IF(O179="","",IF(O179&gt;Q179,1,0))</f>
      </c>
      <c r="AH179" s="69">
        <f>IF(Q179="","",IF(O179&lt;Q179,1,0))</f>
      </c>
      <c r="AI179" s="69"/>
      <c r="AJ179" s="69"/>
    </row>
    <row r="180" spans="2:36" s="8" customFormat="1" ht="15" customHeight="1">
      <c r="B180" s="82" t="s">
        <v>161</v>
      </c>
      <c r="C180" s="73" t="s">
        <v>163</v>
      </c>
      <c r="D180" s="13" t="str">
        <f>IF(E180="","",IF(D181&gt;H181,"○","×"))</f>
        <v>×</v>
      </c>
      <c r="E180" s="14">
        <f>IF(L177="","",L177)</f>
        <v>21</v>
      </c>
      <c r="F180" s="23" t="s">
        <v>20</v>
      </c>
      <c r="G180" s="14">
        <f>IF(J177="","",J177)</f>
        <v>23</v>
      </c>
      <c r="H180" s="24"/>
      <c r="I180" s="108"/>
      <c r="J180" s="109"/>
      <c r="K180" s="109"/>
      <c r="L180" s="109"/>
      <c r="M180" s="110"/>
      <c r="N180" s="13" t="str">
        <f>IF(O180="","",IF(N181&gt;R181,"○","×"))</f>
        <v>○</v>
      </c>
      <c r="O180" s="14">
        <v>21</v>
      </c>
      <c r="P180" s="23" t="s">
        <v>20</v>
      </c>
      <c r="Q180" s="14">
        <v>14</v>
      </c>
      <c r="R180" s="25"/>
      <c r="S180" s="100">
        <f>IF(D180="","",COUNTIF(D180:R182,"○"))</f>
        <v>1</v>
      </c>
      <c r="T180" s="117" t="s">
        <v>19</v>
      </c>
      <c r="U180" s="101">
        <f>IF(D180="","",COUNTIF(D180:R182,"×"))</f>
        <v>1</v>
      </c>
      <c r="V180" s="100">
        <f>IF(AD181="","",RANK(AD181,AD177:AD185))</f>
        <v>2</v>
      </c>
      <c r="W180" s="101"/>
      <c r="X180" s="18"/>
      <c r="Y180" s="18"/>
      <c r="Z180" s="22"/>
      <c r="AA180" s="22"/>
      <c r="AD180" s="68"/>
      <c r="AE180" s="69">
        <f>IF(O180="","",IF(O180&gt;Q180,1,0))</f>
        <v>1</v>
      </c>
      <c r="AF180" s="69">
        <f>IF(Q180="","",IF(O180&lt;Q180,1,0))</f>
        <v>0</v>
      </c>
      <c r="AG180" s="69"/>
      <c r="AH180" s="69"/>
      <c r="AI180" s="69"/>
      <c r="AJ180" s="69"/>
    </row>
    <row r="181" spans="2:36" s="8" customFormat="1" ht="15" customHeight="1">
      <c r="B181" s="83"/>
      <c r="C181" s="74"/>
      <c r="D181" s="76">
        <f>M178</f>
        <v>0</v>
      </c>
      <c r="E181" s="18">
        <f>IF(L178="","",L178)</f>
        <v>15</v>
      </c>
      <c r="F181" s="15" t="s">
        <v>20</v>
      </c>
      <c r="G181" s="18">
        <f>IF(J178="","",J178)</f>
        <v>21</v>
      </c>
      <c r="H181" s="106">
        <f>I178</f>
        <v>2</v>
      </c>
      <c r="I181" s="111"/>
      <c r="J181" s="112"/>
      <c r="K181" s="112"/>
      <c r="L181" s="112"/>
      <c r="M181" s="113"/>
      <c r="N181" s="76">
        <f>IF(O180="","",SUM(AE180:AE182))</f>
        <v>2</v>
      </c>
      <c r="O181" s="18">
        <v>21</v>
      </c>
      <c r="P181" s="15" t="s">
        <v>20</v>
      </c>
      <c r="Q181" s="18">
        <v>8</v>
      </c>
      <c r="R181" s="106">
        <f>IF(Q180="","",SUM(AF180:AF182))</f>
        <v>0</v>
      </c>
      <c r="S181" s="102"/>
      <c r="T181" s="118"/>
      <c r="U181" s="103"/>
      <c r="V181" s="102"/>
      <c r="W181" s="103"/>
      <c r="X181" s="18"/>
      <c r="Y181" s="18"/>
      <c r="Z181" s="22"/>
      <c r="AA181" s="22"/>
      <c r="AD181" s="68">
        <f>IF(S180="","",S180*1000+(D181+N181)*100+((D181+N181)-(H181+R181))*10+((SUM(E180:E182)+SUM(O180:O182))-(SUM(G180:G182)+SUM(Q180:Q182))))</f>
        <v>1212</v>
      </c>
      <c r="AE181" s="69">
        <f>IF(O181="","",IF(O181&gt;Q181,1,0))</f>
        <v>1</v>
      </c>
      <c r="AF181" s="69">
        <f>IF(Q181="","",IF(O181&lt;Q181,1,0))</f>
        <v>0</v>
      </c>
      <c r="AG181" s="69"/>
      <c r="AH181" s="69"/>
      <c r="AI181" s="69"/>
      <c r="AJ181" s="69"/>
    </row>
    <row r="182" spans="2:36" s="8" customFormat="1" ht="15" customHeight="1">
      <c r="B182" s="84"/>
      <c r="C182" s="75"/>
      <c r="D182" s="77"/>
      <c r="E182" s="20">
        <f>IF(L179="","",L179)</f>
      </c>
      <c r="F182" s="26" t="s">
        <v>20</v>
      </c>
      <c r="G182" s="20">
        <f>IF(J179="","",J179)</f>
      </c>
      <c r="H182" s="107"/>
      <c r="I182" s="114"/>
      <c r="J182" s="115"/>
      <c r="K182" s="115"/>
      <c r="L182" s="115"/>
      <c r="M182" s="116"/>
      <c r="N182" s="77"/>
      <c r="O182" s="20"/>
      <c r="P182" s="15" t="s">
        <v>20</v>
      </c>
      <c r="Q182" s="20"/>
      <c r="R182" s="107"/>
      <c r="S182" s="104"/>
      <c r="T182" s="119"/>
      <c r="U182" s="105"/>
      <c r="V182" s="104"/>
      <c r="W182" s="105"/>
      <c r="X182" s="18"/>
      <c r="Y182" s="18"/>
      <c r="Z182" s="22"/>
      <c r="AA182" s="22"/>
      <c r="AD182" s="68"/>
      <c r="AE182" s="69">
        <f>IF(O182="","",IF(O182&gt;Q182,1,0))</f>
      </c>
      <c r="AF182" s="69">
        <f>IF(Q182="","",IF(O182&lt;Q182,1,0))</f>
      </c>
      <c r="AG182" s="69"/>
      <c r="AH182" s="69"/>
      <c r="AI182" s="69"/>
      <c r="AJ182" s="69"/>
    </row>
    <row r="183" spans="2:36" s="8" customFormat="1" ht="15" customHeight="1">
      <c r="B183" s="83" t="s">
        <v>159</v>
      </c>
      <c r="C183" s="73" t="s">
        <v>164</v>
      </c>
      <c r="D183" s="13" t="str">
        <f>IF(E183="","",IF(D184&gt;H184,"○","×"))</f>
        <v>×</v>
      </c>
      <c r="E183" s="14">
        <f>IF(Q177="","",Q177)</f>
        <v>12</v>
      </c>
      <c r="F183" s="23" t="s">
        <v>20</v>
      </c>
      <c r="G183" s="14">
        <f>IF(O177="","",O177)</f>
        <v>21</v>
      </c>
      <c r="H183" s="25"/>
      <c r="I183" s="13" t="str">
        <f>IF(J183="","",IF(I184&gt;M184,"○","×"))</f>
        <v>×</v>
      </c>
      <c r="J183" s="14">
        <f>IF(Q180="","",Q180)</f>
        <v>14</v>
      </c>
      <c r="K183" s="15" t="s">
        <v>20</v>
      </c>
      <c r="L183" s="14">
        <f>IF(O180="","",O180)</f>
        <v>21</v>
      </c>
      <c r="M183" s="25"/>
      <c r="N183" s="108"/>
      <c r="O183" s="109"/>
      <c r="P183" s="109"/>
      <c r="Q183" s="109"/>
      <c r="R183" s="110"/>
      <c r="S183" s="100">
        <f>IF(D183="","",COUNTIF(D183:M183,"○"))</f>
        <v>0</v>
      </c>
      <c r="T183" s="117" t="s">
        <v>19</v>
      </c>
      <c r="U183" s="101">
        <f>IF(D183="","",COUNTIF(D183:M183,"×"))</f>
        <v>2</v>
      </c>
      <c r="V183" s="100">
        <f>IF(AD184="","",RANK(AD184,AD177:AD185))</f>
        <v>3</v>
      </c>
      <c r="W183" s="101"/>
      <c r="X183" s="18"/>
      <c r="Y183" s="18"/>
      <c r="Z183" s="22"/>
      <c r="AA183" s="22"/>
      <c r="AD183" s="68"/>
      <c r="AE183" s="69"/>
      <c r="AF183" s="69"/>
      <c r="AG183" s="69"/>
      <c r="AH183" s="69"/>
      <c r="AI183" s="69"/>
      <c r="AJ183" s="69"/>
    </row>
    <row r="184" spans="2:36" s="8" customFormat="1" ht="15" customHeight="1">
      <c r="B184" s="83"/>
      <c r="C184" s="74"/>
      <c r="D184" s="76">
        <f>R178</f>
        <v>0</v>
      </c>
      <c r="E184" s="18">
        <f>IF(Q178="","",Q178)</f>
        <v>10</v>
      </c>
      <c r="F184" s="15" t="s">
        <v>20</v>
      </c>
      <c r="G184" s="18">
        <f>IF(O178="","",O178)</f>
        <v>21</v>
      </c>
      <c r="H184" s="106">
        <f>N178</f>
        <v>2</v>
      </c>
      <c r="I184" s="76">
        <f>R181</f>
        <v>0</v>
      </c>
      <c r="J184" s="18">
        <f>IF(Q181="","",Q181)</f>
        <v>8</v>
      </c>
      <c r="K184" s="15" t="s">
        <v>20</v>
      </c>
      <c r="L184" s="19">
        <f>IF(O181="","",O181)</f>
        <v>21</v>
      </c>
      <c r="M184" s="106">
        <f>N181</f>
        <v>2</v>
      </c>
      <c r="N184" s="111"/>
      <c r="O184" s="112"/>
      <c r="P184" s="112"/>
      <c r="Q184" s="112"/>
      <c r="R184" s="113"/>
      <c r="S184" s="102"/>
      <c r="T184" s="118"/>
      <c r="U184" s="103"/>
      <c r="V184" s="102"/>
      <c r="W184" s="103"/>
      <c r="X184" s="18"/>
      <c r="Y184" s="18"/>
      <c r="Z184" s="22"/>
      <c r="AA184" s="22"/>
      <c r="AD184" s="68">
        <f>IF(S183="","",S183*1000+(D184+I184)*100+((D184+I184)-(H184+M184))*10+((SUM(E183:E185)+SUM(J183:J185))-(SUM(G183:G185)+SUM(L183:L185))))</f>
        <v>-80</v>
      </c>
      <c r="AE184" s="69"/>
      <c r="AF184" s="69"/>
      <c r="AG184" s="69"/>
      <c r="AH184" s="69"/>
      <c r="AI184" s="69"/>
      <c r="AJ184" s="69"/>
    </row>
    <row r="185" spans="2:36" s="8" customFormat="1" ht="15" customHeight="1">
      <c r="B185" s="84"/>
      <c r="C185" s="75"/>
      <c r="D185" s="77"/>
      <c r="E185" s="20">
        <f>IF(Q179="","",Q179)</f>
      </c>
      <c r="F185" s="26" t="s">
        <v>20</v>
      </c>
      <c r="G185" s="20">
        <f>IF(O179="","",O179)</f>
      </c>
      <c r="H185" s="107"/>
      <c r="I185" s="77"/>
      <c r="J185" s="20">
        <f>IF(Q182="","",Q182)</f>
      </c>
      <c r="K185" s="26" t="s">
        <v>20</v>
      </c>
      <c r="L185" s="21">
        <f>IF(O182="","",O182)</f>
      </c>
      <c r="M185" s="107"/>
      <c r="N185" s="114"/>
      <c r="O185" s="115"/>
      <c r="P185" s="115"/>
      <c r="Q185" s="115"/>
      <c r="R185" s="116"/>
      <c r="S185" s="104"/>
      <c r="T185" s="119"/>
      <c r="U185" s="105"/>
      <c r="V185" s="104"/>
      <c r="W185" s="105"/>
      <c r="X185" s="18"/>
      <c r="Y185" s="18"/>
      <c r="Z185" s="22"/>
      <c r="AA185" s="22"/>
      <c r="AD185" s="68"/>
      <c r="AE185" s="69"/>
      <c r="AF185" s="69"/>
      <c r="AG185" s="69"/>
      <c r="AH185" s="69"/>
      <c r="AI185" s="69"/>
      <c r="AJ185" s="69"/>
    </row>
    <row r="187" spans="2:3" ht="18" customHeight="1">
      <c r="B187" s="44" t="s">
        <v>11</v>
      </c>
      <c r="C187" s="3"/>
    </row>
    <row r="188" spans="2:36" s="8" customFormat="1" ht="15" customHeight="1">
      <c r="B188" s="32" t="s">
        <v>21</v>
      </c>
      <c r="C188" s="9"/>
      <c r="D188" s="97" t="s">
        <v>174</v>
      </c>
      <c r="E188" s="99"/>
      <c r="F188" s="99"/>
      <c r="G188" s="99"/>
      <c r="H188" s="98"/>
      <c r="I188" s="97" t="s">
        <v>175</v>
      </c>
      <c r="J188" s="99"/>
      <c r="K188" s="99"/>
      <c r="L188" s="99"/>
      <c r="M188" s="98"/>
      <c r="N188" s="97" t="s">
        <v>176</v>
      </c>
      <c r="O188" s="99"/>
      <c r="P188" s="99"/>
      <c r="Q188" s="99"/>
      <c r="R188" s="98"/>
      <c r="S188" s="10"/>
      <c r="T188" s="11" t="s">
        <v>16</v>
      </c>
      <c r="U188" s="11"/>
      <c r="V188" s="97" t="s">
        <v>17</v>
      </c>
      <c r="W188" s="98"/>
      <c r="AA188" s="12"/>
      <c r="AD188" s="68"/>
      <c r="AE188" s="69"/>
      <c r="AF188" s="69"/>
      <c r="AG188" s="69"/>
      <c r="AH188" s="69"/>
      <c r="AI188" s="69"/>
      <c r="AJ188" s="69"/>
    </row>
    <row r="189" spans="2:36" s="8" customFormat="1" ht="15" customHeight="1">
      <c r="B189" s="82" t="s">
        <v>156</v>
      </c>
      <c r="C189" s="73" t="s">
        <v>173</v>
      </c>
      <c r="D189" s="108"/>
      <c r="E189" s="109"/>
      <c r="F189" s="109"/>
      <c r="G189" s="109"/>
      <c r="H189" s="110"/>
      <c r="I189" s="13" t="str">
        <f>IF(I190="","",IF(I190&gt;M190,"○","×"))</f>
        <v>○</v>
      </c>
      <c r="J189" s="14">
        <v>21</v>
      </c>
      <c r="K189" s="15" t="s">
        <v>20</v>
      </c>
      <c r="L189" s="14">
        <v>15</v>
      </c>
      <c r="M189" s="16"/>
      <c r="N189" s="17" t="str">
        <f>IF(N190="","",IF(N190&gt;R190,"○","×"))</f>
        <v>×</v>
      </c>
      <c r="O189" s="14">
        <v>18</v>
      </c>
      <c r="P189" s="15" t="s">
        <v>20</v>
      </c>
      <c r="Q189" s="14">
        <v>21</v>
      </c>
      <c r="R189" s="16"/>
      <c r="S189" s="100">
        <f>IF(I189="","",COUNTIF(I189:R189,"○"))</f>
        <v>1</v>
      </c>
      <c r="T189" s="117" t="s">
        <v>19</v>
      </c>
      <c r="U189" s="101">
        <f>IF(I189="","",COUNTIF(I189:R189,"×"))</f>
        <v>1</v>
      </c>
      <c r="V189" s="100">
        <f>IF(AD190="","",RANK(AD190,AD189:AD197))</f>
        <v>2</v>
      </c>
      <c r="W189" s="101"/>
      <c r="X189" s="18"/>
      <c r="Y189" s="18"/>
      <c r="Z189" s="12"/>
      <c r="AA189" s="12"/>
      <c r="AD189" s="68"/>
      <c r="AE189" s="69">
        <f>IF(J189="","",IF(J189&gt;L189,1,0))</f>
        <v>1</v>
      </c>
      <c r="AF189" s="69">
        <f>IF(L189="","",IF(J189&lt;L189,1,0))</f>
        <v>0</v>
      </c>
      <c r="AG189" s="69">
        <f>IF(O189="","",IF(O189&gt;Q189,1,0))</f>
        <v>0</v>
      </c>
      <c r="AH189" s="69">
        <f>IF(Q189="","",IF(O189&lt;Q189,1,0))</f>
        <v>1</v>
      </c>
      <c r="AI189" s="69"/>
      <c r="AJ189" s="69"/>
    </row>
    <row r="190" spans="2:36" s="8" customFormat="1" ht="15" customHeight="1">
      <c r="B190" s="83"/>
      <c r="C190" s="74"/>
      <c r="D190" s="111"/>
      <c r="E190" s="112"/>
      <c r="F190" s="112"/>
      <c r="G190" s="112"/>
      <c r="H190" s="113"/>
      <c r="I190" s="76">
        <f>IF(J189="","",SUM(AE189:AE191))</f>
        <v>2</v>
      </c>
      <c r="J190" s="18">
        <v>21</v>
      </c>
      <c r="K190" s="15" t="s">
        <v>58</v>
      </c>
      <c r="L190" s="18">
        <v>20</v>
      </c>
      <c r="M190" s="106">
        <f>IF(L189="","",SUM(AF189:AF191))</f>
        <v>0</v>
      </c>
      <c r="N190" s="76">
        <f>IF(O189="","",SUM(AG189:AG191))</f>
        <v>0</v>
      </c>
      <c r="O190" s="19">
        <v>16</v>
      </c>
      <c r="P190" s="15" t="s">
        <v>58</v>
      </c>
      <c r="Q190" s="19">
        <v>21</v>
      </c>
      <c r="R190" s="106">
        <f>IF(Q189="","",SUM(AH189:AH191))</f>
        <v>2</v>
      </c>
      <c r="S190" s="102"/>
      <c r="T190" s="118"/>
      <c r="U190" s="103"/>
      <c r="V190" s="102"/>
      <c r="W190" s="103"/>
      <c r="X190" s="18"/>
      <c r="Y190" s="18"/>
      <c r="Z190" s="12"/>
      <c r="AA190" s="12"/>
      <c r="AD190" s="68">
        <f>IF(S189="","",S189*1000+(I190+N190)*100+((I190+N190)-(M190+R190))*10+((SUM(J189:J191)+SUM(O189:O191))-(SUM(L189:L191)+SUM(Q189:Q191))))</f>
        <v>1199</v>
      </c>
      <c r="AE190" s="69">
        <f>IF(J190="","",IF(J190&gt;L190,1,0))</f>
        <v>1</v>
      </c>
      <c r="AF190" s="69">
        <f>IF(L190="","",IF(J190&lt;L190,1,0))</f>
        <v>0</v>
      </c>
      <c r="AG190" s="69">
        <f>IF(O190="","",IF(O190&gt;Q190,1,0))</f>
        <v>0</v>
      </c>
      <c r="AH190" s="69">
        <f>IF(Q190="","",IF(O190&lt;Q190,1,0))</f>
        <v>1</v>
      </c>
      <c r="AI190" s="69"/>
      <c r="AJ190" s="69"/>
    </row>
    <row r="191" spans="2:36" s="8" customFormat="1" ht="15" customHeight="1">
      <c r="B191" s="84"/>
      <c r="C191" s="75"/>
      <c r="D191" s="114"/>
      <c r="E191" s="115"/>
      <c r="F191" s="115"/>
      <c r="G191" s="115"/>
      <c r="H191" s="116"/>
      <c r="I191" s="77"/>
      <c r="J191" s="20"/>
      <c r="K191" s="15" t="s">
        <v>58</v>
      </c>
      <c r="L191" s="20"/>
      <c r="M191" s="107"/>
      <c r="N191" s="77"/>
      <c r="O191" s="21"/>
      <c r="P191" s="15" t="s">
        <v>58</v>
      </c>
      <c r="Q191" s="21"/>
      <c r="R191" s="107"/>
      <c r="S191" s="104"/>
      <c r="T191" s="119"/>
      <c r="U191" s="105"/>
      <c r="V191" s="104"/>
      <c r="W191" s="105"/>
      <c r="X191" s="18"/>
      <c r="Y191" s="18"/>
      <c r="Z191" s="22"/>
      <c r="AA191" s="22"/>
      <c r="AD191" s="68"/>
      <c r="AE191" s="69">
        <f>IF(J191="","",IF(J191&gt;L191,1,0))</f>
      </c>
      <c r="AF191" s="69">
        <f>IF(L191="","",IF(J191&lt;L191,1,0))</f>
      </c>
      <c r="AG191" s="69">
        <f>IF(O191="","",IF(O191&gt;Q191,1,0))</f>
      </c>
      <c r="AH191" s="69">
        <f>IF(Q191="","",IF(O191&lt;Q191,1,0))</f>
      </c>
      <c r="AI191" s="69"/>
      <c r="AJ191" s="69"/>
    </row>
    <row r="192" spans="2:36" s="8" customFormat="1" ht="15" customHeight="1">
      <c r="B192" s="82" t="s">
        <v>158</v>
      </c>
      <c r="C192" s="73" t="s">
        <v>172</v>
      </c>
      <c r="D192" s="13" t="str">
        <f>IF(E192="","",IF(D193&gt;H193,"○","×"))</f>
        <v>×</v>
      </c>
      <c r="E192" s="14">
        <f>IF(L189="","",L189)</f>
        <v>15</v>
      </c>
      <c r="F192" s="23" t="s">
        <v>20</v>
      </c>
      <c r="G192" s="14">
        <f>IF(J189="","",J189)</f>
        <v>21</v>
      </c>
      <c r="H192" s="24"/>
      <c r="I192" s="108"/>
      <c r="J192" s="109"/>
      <c r="K192" s="109"/>
      <c r="L192" s="109"/>
      <c r="M192" s="110"/>
      <c r="N192" s="13" t="str">
        <f>IF(O192="","",IF(N193&gt;R193,"○","×"))</f>
        <v>×</v>
      </c>
      <c r="O192" s="14">
        <v>17</v>
      </c>
      <c r="P192" s="23" t="s">
        <v>169</v>
      </c>
      <c r="Q192" s="14">
        <v>21</v>
      </c>
      <c r="R192" s="25"/>
      <c r="S192" s="100">
        <f>IF(D192="","",COUNTIF(D192:R194,"○"))</f>
        <v>0</v>
      </c>
      <c r="T192" s="117" t="s">
        <v>19</v>
      </c>
      <c r="U192" s="101">
        <f>IF(D192="","",COUNTIF(D192:R194,"×"))</f>
        <v>2</v>
      </c>
      <c r="V192" s="100">
        <f>IF(AD193="","",RANK(AD193,AD189:AD197))</f>
        <v>3</v>
      </c>
      <c r="W192" s="101"/>
      <c r="X192" s="18"/>
      <c r="Y192" s="18"/>
      <c r="Z192" s="22"/>
      <c r="AA192" s="22"/>
      <c r="AD192" s="68"/>
      <c r="AE192" s="69">
        <f>IF(O192="","",IF(O192&gt;Q192,1,0))</f>
        <v>0</v>
      </c>
      <c r="AF192" s="69">
        <f>IF(Q192="","",IF(O192&lt;Q192,1,0))</f>
        <v>1</v>
      </c>
      <c r="AG192" s="69"/>
      <c r="AH192" s="69"/>
      <c r="AI192" s="69"/>
      <c r="AJ192" s="69"/>
    </row>
    <row r="193" spans="2:36" s="8" customFormat="1" ht="15" customHeight="1">
      <c r="B193" s="83"/>
      <c r="C193" s="74"/>
      <c r="D193" s="76">
        <f>M190</f>
        <v>0</v>
      </c>
      <c r="E193" s="18">
        <f>IF(L190="","",L190)</f>
        <v>20</v>
      </c>
      <c r="F193" s="15" t="s">
        <v>20</v>
      </c>
      <c r="G193" s="18">
        <f>IF(J190="","",J190)</f>
        <v>21</v>
      </c>
      <c r="H193" s="106">
        <f>I190</f>
        <v>2</v>
      </c>
      <c r="I193" s="111"/>
      <c r="J193" s="112"/>
      <c r="K193" s="112"/>
      <c r="L193" s="112"/>
      <c r="M193" s="113"/>
      <c r="N193" s="76">
        <f>IF(O192="","",SUM(AE192:AE194))</f>
        <v>0</v>
      </c>
      <c r="O193" s="18">
        <v>16</v>
      </c>
      <c r="P193" s="15" t="s">
        <v>20</v>
      </c>
      <c r="Q193" s="18">
        <v>21</v>
      </c>
      <c r="R193" s="106">
        <f>IF(Q192="","",SUM(AF192:AF194))</f>
        <v>2</v>
      </c>
      <c r="S193" s="102"/>
      <c r="T193" s="118"/>
      <c r="U193" s="103"/>
      <c r="V193" s="102"/>
      <c r="W193" s="103"/>
      <c r="X193" s="18"/>
      <c r="Y193" s="18"/>
      <c r="Z193" s="22"/>
      <c r="AA193" s="22"/>
      <c r="AD193" s="68">
        <f>IF(S192="","",S192*1000+(D193+N193)*100+((D193+N193)-(H193+R193))*10+((SUM(E192:E194)+SUM(O192:O194))-(SUM(G192:G194)+SUM(Q192:Q194))))</f>
        <v>-56</v>
      </c>
      <c r="AE193" s="69">
        <f>IF(O193="","",IF(O193&gt;Q193,1,0))</f>
        <v>0</v>
      </c>
      <c r="AF193" s="69">
        <f>IF(Q193="","",IF(O193&lt;Q193,1,0))</f>
        <v>1</v>
      </c>
      <c r="AG193" s="69"/>
      <c r="AH193" s="69"/>
      <c r="AI193" s="69"/>
      <c r="AJ193" s="69"/>
    </row>
    <row r="194" spans="2:36" s="8" customFormat="1" ht="15" customHeight="1">
      <c r="B194" s="84"/>
      <c r="C194" s="75"/>
      <c r="D194" s="77"/>
      <c r="E194" s="20">
        <f>IF(L191="","",L191)</f>
      </c>
      <c r="F194" s="26" t="s">
        <v>20</v>
      </c>
      <c r="G194" s="20">
        <f>IF(J191="","",J191)</f>
      </c>
      <c r="H194" s="107"/>
      <c r="I194" s="114"/>
      <c r="J194" s="115"/>
      <c r="K194" s="115"/>
      <c r="L194" s="115"/>
      <c r="M194" s="116"/>
      <c r="N194" s="77"/>
      <c r="O194" s="20"/>
      <c r="P194" s="15" t="s">
        <v>20</v>
      </c>
      <c r="Q194" s="20"/>
      <c r="R194" s="107"/>
      <c r="S194" s="104"/>
      <c r="T194" s="119"/>
      <c r="U194" s="105"/>
      <c r="V194" s="104"/>
      <c r="W194" s="105"/>
      <c r="X194" s="18"/>
      <c r="Y194" s="18"/>
      <c r="Z194" s="22"/>
      <c r="AA194" s="22"/>
      <c r="AD194" s="68"/>
      <c r="AE194" s="69">
        <f>IF(O194="","",IF(O194&gt;Q194,1,0))</f>
      </c>
      <c r="AF194" s="69">
        <f>IF(Q194="","",IF(O194&lt;Q194,1,0))</f>
      </c>
      <c r="AG194" s="69"/>
      <c r="AH194" s="69"/>
      <c r="AI194" s="69"/>
      <c r="AJ194" s="69"/>
    </row>
    <row r="195" spans="2:36" s="8" customFormat="1" ht="15" customHeight="1">
      <c r="B195" s="83" t="s">
        <v>170</v>
      </c>
      <c r="C195" s="73" t="s">
        <v>171</v>
      </c>
      <c r="D195" s="13" t="str">
        <f>IF(E195="","",IF(D196&gt;H196,"○","×"))</f>
        <v>○</v>
      </c>
      <c r="E195" s="14">
        <f>IF(Q189="","",Q189)</f>
        <v>21</v>
      </c>
      <c r="F195" s="23" t="s">
        <v>20</v>
      </c>
      <c r="G195" s="14">
        <f>IF(O189="","",O189)</f>
        <v>18</v>
      </c>
      <c r="H195" s="25"/>
      <c r="I195" s="13" t="str">
        <f>IF(J195="","",IF(I196&gt;M196,"○","×"))</f>
        <v>○</v>
      </c>
      <c r="J195" s="14">
        <f>IF(Q192="","",Q192)</f>
        <v>21</v>
      </c>
      <c r="K195" s="15" t="s">
        <v>20</v>
      </c>
      <c r="L195" s="14">
        <f>IF(O192="","",O192)</f>
        <v>17</v>
      </c>
      <c r="M195" s="25"/>
      <c r="N195" s="108"/>
      <c r="O195" s="109"/>
      <c r="P195" s="109"/>
      <c r="Q195" s="109"/>
      <c r="R195" s="110"/>
      <c r="S195" s="100">
        <f>IF(D195="","",COUNTIF(D195:M195,"○"))</f>
        <v>2</v>
      </c>
      <c r="T195" s="117" t="s">
        <v>19</v>
      </c>
      <c r="U195" s="101">
        <f>IF(D195="","",COUNTIF(D195:M195,"×"))</f>
        <v>0</v>
      </c>
      <c r="V195" s="100">
        <f>IF(AD196="","",RANK(AD196,AD189:AD197))</f>
        <v>1</v>
      </c>
      <c r="W195" s="101"/>
      <c r="X195" s="18"/>
      <c r="Y195" s="18"/>
      <c r="Z195" s="22"/>
      <c r="AA195" s="22"/>
      <c r="AD195" s="68"/>
      <c r="AE195" s="69"/>
      <c r="AF195" s="69"/>
      <c r="AG195" s="69"/>
      <c r="AH195" s="69"/>
      <c r="AI195" s="69"/>
      <c r="AJ195" s="69"/>
    </row>
    <row r="196" spans="2:36" s="8" customFormat="1" ht="15" customHeight="1">
      <c r="B196" s="83"/>
      <c r="C196" s="74"/>
      <c r="D196" s="76">
        <f>R190</f>
        <v>2</v>
      </c>
      <c r="E196" s="18">
        <f>IF(Q190="","",Q190)</f>
        <v>21</v>
      </c>
      <c r="F196" s="15" t="s">
        <v>20</v>
      </c>
      <c r="G196" s="18">
        <f>IF(O190="","",O190)</f>
        <v>16</v>
      </c>
      <c r="H196" s="106">
        <f>N190</f>
        <v>0</v>
      </c>
      <c r="I196" s="76">
        <f>R193</f>
        <v>2</v>
      </c>
      <c r="J196" s="18">
        <f>IF(Q193="","",Q193)</f>
        <v>21</v>
      </c>
      <c r="K196" s="15" t="s">
        <v>20</v>
      </c>
      <c r="L196" s="19">
        <f>IF(O193="","",O193)</f>
        <v>16</v>
      </c>
      <c r="M196" s="106">
        <f>N193</f>
        <v>0</v>
      </c>
      <c r="N196" s="111"/>
      <c r="O196" s="112"/>
      <c r="P196" s="112"/>
      <c r="Q196" s="112"/>
      <c r="R196" s="113"/>
      <c r="S196" s="102"/>
      <c r="T196" s="118"/>
      <c r="U196" s="103"/>
      <c r="V196" s="102"/>
      <c r="W196" s="103"/>
      <c r="X196" s="18"/>
      <c r="Y196" s="18"/>
      <c r="Z196" s="22"/>
      <c r="AA196" s="22"/>
      <c r="AD196" s="68">
        <f>IF(S195="","",S195*1000+(D196+I196)*100+((D196+I196)-(H196+M196))*10+((SUM(E195:E197)+SUM(J195:J197))-(SUM(G195:G197)+SUM(L195:L197))))</f>
        <v>2457</v>
      </c>
      <c r="AE196" s="69"/>
      <c r="AF196" s="69"/>
      <c r="AG196" s="69"/>
      <c r="AH196" s="69"/>
      <c r="AI196" s="69"/>
      <c r="AJ196" s="69"/>
    </row>
    <row r="197" spans="2:36" s="8" customFormat="1" ht="15" customHeight="1">
      <c r="B197" s="84"/>
      <c r="C197" s="75"/>
      <c r="D197" s="77"/>
      <c r="E197" s="20">
        <f>IF(Q191="","",Q191)</f>
      </c>
      <c r="F197" s="26" t="s">
        <v>20</v>
      </c>
      <c r="G197" s="20">
        <f>IF(O191="","",O191)</f>
      </c>
      <c r="H197" s="107"/>
      <c r="I197" s="77"/>
      <c r="J197" s="20">
        <f>IF(Q194="","",Q194)</f>
      </c>
      <c r="K197" s="15" t="s">
        <v>20</v>
      </c>
      <c r="L197" s="21">
        <f>IF(O194="","",O194)</f>
      </c>
      <c r="M197" s="107"/>
      <c r="N197" s="114"/>
      <c r="O197" s="115"/>
      <c r="P197" s="115"/>
      <c r="Q197" s="115"/>
      <c r="R197" s="116"/>
      <c r="S197" s="104"/>
      <c r="T197" s="119"/>
      <c r="U197" s="105"/>
      <c r="V197" s="104"/>
      <c r="W197" s="105"/>
      <c r="X197" s="18"/>
      <c r="Y197" s="18"/>
      <c r="Z197" s="22"/>
      <c r="AA197" s="22"/>
      <c r="AD197" s="68"/>
      <c r="AE197" s="69"/>
      <c r="AF197" s="69"/>
      <c r="AG197" s="69"/>
      <c r="AH197" s="69"/>
      <c r="AI197" s="69"/>
      <c r="AJ197" s="69"/>
    </row>
    <row r="198" spans="2:36" s="27" customFormat="1" ht="15" customHeight="1">
      <c r="B198" s="28"/>
      <c r="C198" s="28"/>
      <c r="E198" s="29"/>
      <c r="F198" s="29"/>
      <c r="G198" s="29"/>
      <c r="J198" s="29"/>
      <c r="K198" s="29"/>
      <c r="L198" s="29"/>
      <c r="O198" s="29"/>
      <c r="P198" s="29"/>
      <c r="Q198" s="29"/>
      <c r="R198" s="29"/>
      <c r="AD198" s="68"/>
      <c r="AE198" s="69"/>
      <c r="AF198" s="69"/>
      <c r="AG198" s="69"/>
      <c r="AH198" s="69"/>
      <c r="AI198" s="69"/>
      <c r="AJ198" s="69"/>
    </row>
    <row r="199" spans="2:36" s="8" customFormat="1" ht="15" customHeight="1">
      <c r="B199" s="32" t="s">
        <v>22</v>
      </c>
      <c r="C199" s="9"/>
      <c r="D199" s="97" t="s">
        <v>179</v>
      </c>
      <c r="E199" s="99"/>
      <c r="F199" s="99"/>
      <c r="G199" s="99"/>
      <c r="H199" s="98"/>
      <c r="I199" s="97" t="s">
        <v>129</v>
      </c>
      <c r="J199" s="99"/>
      <c r="K199" s="99"/>
      <c r="L199" s="99"/>
      <c r="M199" s="98"/>
      <c r="N199" s="97" t="s">
        <v>180</v>
      </c>
      <c r="O199" s="99"/>
      <c r="P199" s="99"/>
      <c r="Q199" s="99"/>
      <c r="R199" s="98"/>
      <c r="S199" s="10"/>
      <c r="T199" s="11" t="s">
        <v>16</v>
      </c>
      <c r="U199" s="11"/>
      <c r="V199" s="97" t="s">
        <v>17</v>
      </c>
      <c r="W199" s="98"/>
      <c r="AA199" s="12"/>
      <c r="AD199" s="68"/>
      <c r="AE199" s="69"/>
      <c r="AF199" s="69"/>
      <c r="AG199" s="69"/>
      <c r="AH199" s="69"/>
      <c r="AI199" s="69"/>
      <c r="AJ199" s="69"/>
    </row>
    <row r="200" spans="2:36" s="8" customFormat="1" ht="15" customHeight="1">
      <c r="B200" s="82" t="s">
        <v>161</v>
      </c>
      <c r="C200" s="73" t="s">
        <v>178</v>
      </c>
      <c r="D200" s="108"/>
      <c r="E200" s="109"/>
      <c r="F200" s="109"/>
      <c r="G200" s="109"/>
      <c r="H200" s="110"/>
      <c r="I200" s="13" t="str">
        <f>IF(I201="","",IF(I201&gt;M201,"○","×"))</f>
        <v>○</v>
      </c>
      <c r="J200" s="14">
        <v>21</v>
      </c>
      <c r="K200" s="15" t="s">
        <v>20</v>
      </c>
      <c r="L200" s="14">
        <v>13</v>
      </c>
      <c r="M200" s="16"/>
      <c r="N200" s="17" t="str">
        <f>IF(N201="","",IF(N201&gt;R201,"○","×"))</f>
        <v>○</v>
      </c>
      <c r="O200" s="14">
        <v>19</v>
      </c>
      <c r="P200" s="15" t="s">
        <v>20</v>
      </c>
      <c r="Q200" s="14">
        <v>21</v>
      </c>
      <c r="R200" s="16"/>
      <c r="S200" s="100">
        <f>IF(I200="","",COUNTIF(I200:R200,"○"))</f>
        <v>2</v>
      </c>
      <c r="T200" s="117" t="s">
        <v>19</v>
      </c>
      <c r="U200" s="101">
        <f>IF(I200="","",COUNTIF(I200:R200,"×"))</f>
        <v>0</v>
      </c>
      <c r="V200" s="100">
        <f>IF(AD201="","",RANK(AD201,AD200:AD208))</f>
        <v>1</v>
      </c>
      <c r="W200" s="101"/>
      <c r="X200" s="18"/>
      <c r="Y200" s="18"/>
      <c r="Z200" s="12"/>
      <c r="AA200" s="12"/>
      <c r="AD200" s="68"/>
      <c r="AE200" s="69">
        <f>IF(J200="","",IF(J200&gt;L200,1,0))</f>
        <v>1</v>
      </c>
      <c r="AF200" s="69">
        <f>IF(L200="","",IF(J200&lt;L200,1,0))</f>
        <v>0</v>
      </c>
      <c r="AG200" s="69">
        <f>IF(O200="","",IF(O200&gt;Q200,1,0))</f>
        <v>0</v>
      </c>
      <c r="AH200" s="69">
        <f>IF(Q200="","",IF(O200&lt;Q200,1,0))</f>
        <v>1</v>
      </c>
      <c r="AI200" s="69"/>
      <c r="AJ200" s="69"/>
    </row>
    <row r="201" spans="2:36" s="8" customFormat="1" ht="15" customHeight="1">
      <c r="B201" s="83"/>
      <c r="C201" s="74"/>
      <c r="D201" s="111"/>
      <c r="E201" s="112"/>
      <c r="F201" s="112"/>
      <c r="G201" s="112"/>
      <c r="H201" s="113"/>
      <c r="I201" s="76">
        <f>IF(J200="","",SUM(AE200:AE202))</f>
        <v>2</v>
      </c>
      <c r="J201" s="18">
        <v>21</v>
      </c>
      <c r="K201" s="15" t="s">
        <v>20</v>
      </c>
      <c r="L201" s="18">
        <v>12</v>
      </c>
      <c r="M201" s="106">
        <f>IF(L200="","",SUM(AF200:AF202))</f>
        <v>0</v>
      </c>
      <c r="N201" s="76">
        <f>IF(O200="","",SUM(AG200:AG202))</f>
        <v>2</v>
      </c>
      <c r="O201" s="19">
        <v>21</v>
      </c>
      <c r="P201" s="15" t="s">
        <v>20</v>
      </c>
      <c r="Q201" s="19">
        <v>19</v>
      </c>
      <c r="R201" s="106">
        <f>IF(Q200="","",SUM(AH200:AH202))</f>
        <v>1</v>
      </c>
      <c r="S201" s="102"/>
      <c r="T201" s="118"/>
      <c r="U201" s="103"/>
      <c r="V201" s="102"/>
      <c r="W201" s="103"/>
      <c r="X201" s="18"/>
      <c r="Y201" s="18"/>
      <c r="Z201" s="12"/>
      <c r="AA201" s="12"/>
      <c r="AD201" s="68">
        <f>IF(S200="","",S200*1000+(I201+N201)*100+((I201+N201)-(M201+R201))*10+((SUM(J200:J202)+SUM(O200:O202))-(SUM(L200:L202)+SUM(Q200:Q202))))</f>
        <v>2458</v>
      </c>
      <c r="AE201" s="69">
        <f>IF(J201="","",IF(J201&gt;L201,1,0))</f>
        <v>1</v>
      </c>
      <c r="AF201" s="69">
        <f>IF(L201="","",IF(J201&lt;L201,1,0))</f>
        <v>0</v>
      </c>
      <c r="AG201" s="69">
        <f>IF(O201="","",IF(O201&gt;Q201,1,0))</f>
        <v>1</v>
      </c>
      <c r="AH201" s="69">
        <f>IF(Q201="","",IF(O201&lt;Q201,1,0))</f>
        <v>0</v>
      </c>
      <c r="AI201" s="69"/>
      <c r="AJ201" s="69"/>
    </row>
    <row r="202" spans="2:36" s="8" customFormat="1" ht="15" customHeight="1">
      <c r="B202" s="84"/>
      <c r="C202" s="75"/>
      <c r="D202" s="114"/>
      <c r="E202" s="115"/>
      <c r="F202" s="115"/>
      <c r="G202" s="115"/>
      <c r="H202" s="116"/>
      <c r="I202" s="77"/>
      <c r="J202" s="20"/>
      <c r="K202" s="15" t="s">
        <v>20</v>
      </c>
      <c r="L202" s="20"/>
      <c r="M202" s="107"/>
      <c r="N202" s="77"/>
      <c r="O202" s="21">
        <v>21</v>
      </c>
      <c r="P202" s="15" t="s">
        <v>20</v>
      </c>
      <c r="Q202" s="21">
        <v>10</v>
      </c>
      <c r="R202" s="107"/>
      <c r="S202" s="104"/>
      <c r="T202" s="119"/>
      <c r="U202" s="105"/>
      <c r="V202" s="104"/>
      <c r="W202" s="105"/>
      <c r="X202" s="18"/>
      <c r="Y202" s="18"/>
      <c r="Z202" s="22"/>
      <c r="AA202" s="22"/>
      <c r="AD202" s="68"/>
      <c r="AE202" s="69">
        <f>IF(J202="","",IF(J202&gt;L202,1,0))</f>
      </c>
      <c r="AF202" s="69">
        <f>IF(L202="","",IF(J202&lt;L202,1,0))</f>
      </c>
      <c r="AG202" s="69">
        <f>IF(O202="","",IF(O202&gt;Q202,1,0))</f>
        <v>1</v>
      </c>
      <c r="AH202" s="69">
        <f>IF(Q202="","",IF(O202&lt;Q202,1,0))</f>
        <v>0</v>
      </c>
      <c r="AI202" s="69"/>
      <c r="AJ202" s="69"/>
    </row>
    <row r="203" spans="2:36" s="8" customFormat="1" ht="15" customHeight="1">
      <c r="B203" s="82" t="s">
        <v>26</v>
      </c>
      <c r="C203" s="73" t="s">
        <v>223</v>
      </c>
      <c r="D203" s="13" t="str">
        <f>IF(E203="","",IF(D204&gt;H204,"○","×"))</f>
        <v>×</v>
      </c>
      <c r="E203" s="14">
        <f>IF(L200="","",L200)</f>
        <v>13</v>
      </c>
      <c r="F203" s="23" t="s">
        <v>20</v>
      </c>
      <c r="G203" s="14">
        <f>IF(J200="","",J200)</f>
        <v>21</v>
      </c>
      <c r="H203" s="24"/>
      <c r="I203" s="108"/>
      <c r="J203" s="109"/>
      <c r="K203" s="109"/>
      <c r="L203" s="109"/>
      <c r="M203" s="110"/>
      <c r="N203" s="13" t="str">
        <f>IF(O203="","",IF(N204&gt;R204,"○","×"))</f>
        <v>×</v>
      </c>
      <c r="O203" s="14">
        <v>16</v>
      </c>
      <c r="P203" s="23" t="s">
        <v>20</v>
      </c>
      <c r="Q203" s="14">
        <v>21</v>
      </c>
      <c r="R203" s="25"/>
      <c r="S203" s="100">
        <f>IF(D203="","",COUNTIF(D203:R205,"○"))</f>
        <v>0</v>
      </c>
      <c r="T203" s="117" t="s">
        <v>19</v>
      </c>
      <c r="U203" s="101">
        <f>IF(D203="","",COUNTIF(D203:R205,"×"))</f>
        <v>2</v>
      </c>
      <c r="V203" s="100">
        <f>IF(AD204="","",RANK(AD204,AD200:AD208))</f>
        <v>3</v>
      </c>
      <c r="W203" s="101"/>
      <c r="X203" s="18"/>
      <c r="Y203" s="18"/>
      <c r="Z203" s="22"/>
      <c r="AA203" s="22"/>
      <c r="AD203" s="68"/>
      <c r="AE203" s="69">
        <f>IF(O203="","",IF(O203&gt;Q203,1,0))</f>
        <v>0</v>
      </c>
      <c r="AF203" s="69">
        <f>IF(Q203="","",IF(O203&lt;Q203,1,0))</f>
        <v>1</v>
      </c>
      <c r="AG203" s="69"/>
      <c r="AH203" s="69"/>
      <c r="AI203" s="69"/>
      <c r="AJ203" s="69"/>
    </row>
    <row r="204" spans="2:36" s="8" customFormat="1" ht="15" customHeight="1">
      <c r="B204" s="83"/>
      <c r="C204" s="74"/>
      <c r="D204" s="76">
        <f>M201</f>
        <v>0</v>
      </c>
      <c r="E204" s="18">
        <f>IF(L201="","",L201)</f>
        <v>12</v>
      </c>
      <c r="F204" s="15" t="s">
        <v>20</v>
      </c>
      <c r="G204" s="18">
        <f>IF(J201="","",J201)</f>
        <v>21</v>
      </c>
      <c r="H204" s="106">
        <f>I201</f>
        <v>2</v>
      </c>
      <c r="I204" s="111"/>
      <c r="J204" s="112"/>
      <c r="K204" s="112"/>
      <c r="L204" s="112"/>
      <c r="M204" s="113"/>
      <c r="N204" s="76">
        <f>IF(O203="","",SUM(AE203:AE205))</f>
        <v>0</v>
      </c>
      <c r="O204" s="18">
        <v>10</v>
      </c>
      <c r="P204" s="15" t="s">
        <v>20</v>
      </c>
      <c r="Q204" s="18">
        <v>21</v>
      </c>
      <c r="R204" s="106">
        <f>IF(Q203="","",SUM(AF203:AF205))</f>
        <v>2</v>
      </c>
      <c r="S204" s="102"/>
      <c r="T204" s="118"/>
      <c r="U204" s="103"/>
      <c r="V204" s="102"/>
      <c r="W204" s="103"/>
      <c r="X204" s="18"/>
      <c r="Y204" s="18"/>
      <c r="Z204" s="22"/>
      <c r="AA204" s="22"/>
      <c r="AD204" s="68">
        <f>IF(S203="","",S203*1000+(D204+N204)*100+((D204+N204)-(H204+R204))*10+((SUM(E203:E205)+SUM(O203:O205))-(SUM(G203:G205)+SUM(Q203:Q205))))</f>
        <v>-73</v>
      </c>
      <c r="AE204" s="69">
        <f>IF(O204="","",IF(O204&gt;Q204,1,0))</f>
        <v>0</v>
      </c>
      <c r="AF204" s="69">
        <f>IF(Q204="","",IF(O204&lt;Q204,1,0))</f>
        <v>1</v>
      </c>
      <c r="AG204" s="69"/>
      <c r="AH204" s="69"/>
      <c r="AI204" s="69"/>
      <c r="AJ204" s="69"/>
    </row>
    <row r="205" spans="2:36" s="8" customFormat="1" ht="15" customHeight="1">
      <c r="B205" s="84"/>
      <c r="C205" s="75"/>
      <c r="D205" s="77"/>
      <c r="E205" s="20">
        <f>IF(L202="","",L202)</f>
      </c>
      <c r="F205" s="26" t="s">
        <v>20</v>
      </c>
      <c r="G205" s="20">
        <f>IF(J202="","",J202)</f>
      </c>
      <c r="H205" s="107"/>
      <c r="I205" s="114"/>
      <c r="J205" s="115"/>
      <c r="K205" s="115"/>
      <c r="L205" s="115"/>
      <c r="M205" s="116"/>
      <c r="N205" s="77"/>
      <c r="O205" s="20"/>
      <c r="P205" s="15" t="s">
        <v>20</v>
      </c>
      <c r="Q205" s="20"/>
      <c r="R205" s="107"/>
      <c r="S205" s="104"/>
      <c r="T205" s="119"/>
      <c r="U205" s="105"/>
      <c r="V205" s="104"/>
      <c r="W205" s="105"/>
      <c r="X205" s="18"/>
      <c r="Y205" s="18"/>
      <c r="Z205" s="22"/>
      <c r="AA205" s="22"/>
      <c r="AD205" s="68"/>
      <c r="AE205" s="69">
        <f>IF(O205="","",IF(O205&gt;Q205,1,0))</f>
      </c>
      <c r="AF205" s="69">
        <f>IF(Q205="","",IF(O205&lt;Q205,1,0))</f>
      </c>
      <c r="AG205" s="69"/>
      <c r="AH205" s="69"/>
      <c r="AI205" s="69"/>
      <c r="AJ205" s="69"/>
    </row>
    <row r="206" spans="2:36" s="8" customFormat="1" ht="15" customHeight="1">
      <c r="B206" s="83" t="s">
        <v>96</v>
      </c>
      <c r="C206" s="73" t="s">
        <v>177</v>
      </c>
      <c r="D206" s="13" t="str">
        <f>IF(E206="","",IF(D207&gt;H207,"○","×"))</f>
        <v>×</v>
      </c>
      <c r="E206" s="14">
        <f>IF(Q200="","",Q200)</f>
        <v>21</v>
      </c>
      <c r="F206" s="23" t="s">
        <v>20</v>
      </c>
      <c r="G206" s="14">
        <f>IF(O200="","",O200)</f>
        <v>19</v>
      </c>
      <c r="H206" s="25"/>
      <c r="I206" s="13" t="str">
        <f>IF(J206="","",IF(I207&gt;M207,"○","×"))</f>
        <v>○</v>
      </c>
      <c r="J206" s="14">
        <f>IF(Q203="","",Q203)</f>
        <v>21</v>
      </c>
      <c r="K206" s="15" t="s">
        <v>20</v>
      </c>
      <c r="L206" s="14">
        <f>IF(O203="","",O203)</f>
        <v>16</v>
      </c>
      <c r="M206" s="25"/>
      <c r="N206" s="108"/>
      <c r="O206" s="109"/>
      <c r="P206" s="109"/>
      <c r="Q206" s="109"/>
      <c r="R206" s="110"/>
      <c r="S206" s="100">
        <f>IF(D206="","",COUNTIF(D206:M206,"○"))</f>
        <v>1</v>
      </c>
      <c r="T206" s="117" t="s">
        <v>19</v>
      </c>
      <c r="U206" s="101">
        <f>IF(D206="","",COUNTIF(D206:M206,"×"))</f>
        <v>1</v>
      </c>
      <c r="V206" s="100">
        <f>IF(AD207="","",RANK(AD207,AD200:AD208))</f>
        <v>2</v>
      </c>
      <c r="W206" s="101"/>
      <c r="X206" s="18"/>
      <c r="Y206" s="18"/>
      <c r="Z206" s="22"/>
      <c r="AA206" s="22"/>
      <c r="AD206" s="68"/>
      <c r="AE206" s="69"/>
      <c r="AF206" s="69"/>
      <c r="AG206" s="69"/>
      <c r="AH206" s="69"/>
      <c r="AI206" s="69"/>
      <c r="AJ206" s="69"/>
    </row>
    <row r="207" spans="2:36" s="8" customFormat="1" ht="15" customHeight="1">
      <c r="B207" s="83"/>
      <c r="C207" s="74"/>
      <c r="D207" s="76">
        <f>R201</f>
        <v>1</v>
      </c>
      <c r="E207" s="18">
        <f>IF(Q201="","",Q201)</f>
        <v>19</v>
      </c>
      <c r="F207" s="15" t="s">
        <v>20</v>
      </c>
      <c r="G207" s="18">
        <f>IF(O201="","",O201)</f>
        <v>21</v>
      </c>
      <c r="H207" s="106">
        <f>N201</f>
        <v>2</v>
      </c>
      <c r="I207" s="76">
        <f>R204</f>
        <v>2</v>
      </c>
      <c r="J207" s="18">
        <f>IF(Q204="","",Q204)</f>
        <v>21</v>
      </c>
      <c r="K207" s="15" t="s">
        <v>20</v>
      </c>
      <c r="L207" s="19">
        <f>IF(O204="","",O204)</f>
        <v>10</v>
      </c>
      <c r="M207" s="106">
        <f>N204</f>
        <v>0</v>
      </c>
      <c r="N207" s="111"/>
      <c r="O207" s="112"/>
      <c r="P207" s="112"/>
      <c r="Q207" s="112"/>
      <c r="R207" s="113"/>
      <c r="S207" s="102"/>
      <c r="T207" s="118"/>
      <c r="U207" s="103"/>
      <c r="V207" s="102"/>
      <c r="W207" s="103"/>
      <c r="X207" s="18"/>
      <c r="Y207" s="18"/>
      <c r="Z207" s="22"/>
      <c r="AA207" s="22"/>
      <c r="AD207" s="68">
        <f>IF(S206="","",S206*1000+(D207+I207)*100+((D207+I207)-(H207+M207))*10+((SUM(E206:E208)+SUM(J206:J208))-(SUM(G206:G208)+SUM(L206:L208))))</f>
        <v>1315</v>
      </c>
      <c r="AE207" s="69"/>
      <c r="AF207" s="69"/>
      <c r="AG207" s="69"/>
      <c r="AH207" s="69"/>
      <c r="AI207" s="69"/>
      <c r="AJ207" s="69"/>
    </row>
    <row r="208" spans="2:36" s="8" customFormat="1" ht="15" customHeight="1">
      <c r="B208" s="84"/>
      <c r="C208" s="75"/>
      <c r="D208" s="77"/>
      <c r="E208" s="20">
        <f>IF(Q202="","",Q202)</f>
        <v>10</v>
      </c>
      <c r="F208" s="26" t="s">
        <v>20</v>
      </c>
      <c r="G208" s="20">
        <f>IF(O202="","",O202)</f>
        <v>21</v>
      </c>
      <c r="H208" s="107"/>
      <c r="I208" s="77"/>
      <c r="J208" s="20">
        <f>IF(Q205="","",Q205)</f>
      </c>
      <c r="K208" s="15" t="s">
        <v>20</v>
      </c>
      <c r="L208" s="21">
        <f>IF(O205="","",O205)</f>
      </c>
      <c r="M208" s="107"/>
      <c r="N208" s="114"/>
      <c r="O208" s="115"/>
      <c r="P208" s="115"/>
      <c r="Q208" s="115"/>
      <c r="R208" s="116"/>
      <c r="S208" s="104"/>
      <c r="T208" s="119"/>
      <c r="U208" s="105"/>
      <c r="V208" s="104"/>
      <c r="W208" s="105"/>
      <c r="X208" s="18"/>
      <c r="Y208" s="18"/>
      <c r="Z208" s="22"/>
      <c r="AA208" s="22"/>
      <c r="AD208" s="68"/>
      <c r="AE208" s="69"/>
      <c r="AF208" s="69"/>
      <c r="AG208" s="69"/>
      <c r="AH208" s="69"/>
      <c r="AI208" s="69"/>
      <c r="AJ208" s="69"/>
    </row>
    <row r="209" spans="2:36" s="27" customFormat="1" ht="15" customHeight="1">
      <c r="B209" s="28"/>
      <c r="C209" s="28"/>
      <c r="K209" s="30"/>
      <c r="AD209" s="68"/>
      <c r="AE209" s="69"/>
      <c r="AF209" s="69"/>
      <c r="AG209" s="69"/>
      <c r="AH209" s="69"/>
      <c r="AI209" s="69"/>
      <c r="AJ209" s="69"/>
    </row>
    <row r="210" spans="2:36" s="8" customFormat="1" ht="15" customHeight="1">
      <c r="B210" s="32" t="s">
        <v>23</v>
      </c>
      <c r="C210" s="9"/>
      <c r="D210" s="97" t="s">
        <v>185</v>
      </c>
      <c r="E210" s="99"/>
      <c r="F210" s="99"/>
      <c r="G210" s="99"/>
      <c r="H210" s="98"/>
      <c r="I210" s="97" t="s">
        <v>186</v>
      </c>
      <c r="J210" s="99"/>
      <c r="K210" s="99"/>
      <c r="L210" s="99"/>
      <c r="M210" s="98"/>
      <c r="N210" s="97" t="s">
        <v>187</v>
      </c>
      <c r="O210" s="99"/>
      <c r="P210" s="99"/>
      <c r="Q210" s="99"/>
      <c r="R210" s="98"/>
      <c r="S210" s="10"/>
      <c r="T210" s="11" t="s">
        <v>16</v>
      </c>
      <c r="U210" s="11"/>
      <c r="V210" s="97" t="s">
        <v>17</v>
      </c>
      <c r="W210" s="98"/>
      <c r="AA210" s="12"/>
      <c r="AD210" s="68"/>
      <c r="AE210" s="69"/>
      <c r="AF210" s="69"/>
      <c r="AG210" s="69"/>
      <c r="AH210" s="69"/>
      <c r="AI210" s="69"/>
      <c r="AJ210" s="69"/>
    </row>
    <row r="211" spans="2:36" s="8" customFormat="1" ht="15" customHeight="1">
      <c r="B211" s="82" t="s">
        <v>158</v>
      </c>
      <c r="C211" s="73" t="s">
        <v>184</v>
      </c>
      <c r="D211" s="108"/>
      <c r="E211" s="109"/>
      <c r="F211" s="109"/>
      <c r="G211" s="109"/>
      <c r="H211" s="110"/>
      <c r="I211" s="13" t="str">
        <f>IF(I212="","",IF(I212&gt;M212,"○","×"))</f>
        <v>○</v>
      </c>
      <c r="J211" s="14">
        <v>21</v>
      </c>
      <c r="K211" s="15" t="s">
        <v>20</v>
      </c>
      <c r="L211" s="14">
        <v>10</v>
      </c>
      <c r="M211" s="16"/>
      <c r="N211" s="17" t="str">
        <f>IF(N212="","",IF(N212&gt;R212,"○","×"))</f>
        <v>×</v>
      </c>
      <c r="O211" s="14">
        <v>17</v>
      </c>
      <c r="P211" s="15" t="s">
        <v>20</v>
      </c>
      <c r="Q211" s="14">
        <v>21</v>
      </c>
      <c r="R211" s="16"/>
      <c r="S211" s="100">
        <f>IF(I211="","",COUNTIF(I211:R211,"○"))</f>
        <v>1</v>
      </c>
      <c r="T211" s="117" t="s">
        <v>19</v>
      </c>
      <c r="U211" s="101">
        <f>IF(I211="","",COUNTIF(I211:R211,"×"))</f>
        <v>1</v>
      </c>
      <c r="V211" s="100">
        <f>IF(AD212="","",RANK(AD212,AD211:AD219))</f>
        <v>2</v>
      </c>
      <c r="W211" s="101"/>
      <c r="X211" s="18"/>
      <c r="Y211" s="18"/>
      <c r="Z211" s="12"/>
      <c r="AA211" s="12"/>
      <c r="AD211" s="68"/>
      <c r="AE211" s="69">
        <f>IF(J211="","",IF(J211&gt;L211,1,0))</f>
        <v>1</v>
      </c>
      <c r="AF211" s="69">
        <f>IF(L211="","",IF(J211&lt;L211,1,0))</f>
        <v>0</v>
      </c>
      <c r="AG211" s="69">
        <f>IF(O211="","",IF(O211&gt;Q211,1,0))</f>
        <v>0</v>
      </c>
      <c r="AH211" s="69">
        <f>IF(Q211="","",IF(O211&lt;Q211,1,0))</f>
        <v>1</v>
      </c>
      <c r="AI211" s="69"/>
      <c r="AJ211" s="69"/>
    </row>
    <row r="212" spans="2:36" s="8" customFormat="1" ht="15" customHeight="1">
      <c r="B212" s="83"/>
      <c r="C212" s="74"/>
      <c r="D212" s="111"/>
      <c r="E212" s="112"/>
      <c r="F212" s="112"/>
      <c r="G212" s="112"/>
      <c r="H212" s="113"/>
      <c r="I212" s="76">
        <f>IF(J211="","",SUM(AE211:AE213))</f>
        <v>2</v>
      </c>
      <c r="J212" s="18">
        <v>21</v>
      </c>
      <c r="K212" s="15" t="s">
        <v>20</v>
      </c>
      <c r="L212" s="18">
        <v>14</v>
      </c>
      <c r="M212" s="106">
        <f>IF(L211="","",SUM(AF211:AF213))</f>
        <v>0</v>
      </c>
      <c r="N212" s="76">
        <f>IF(O211="","",SUM(AG211:AG213))</f>
        <v>0</v>
      </c>
      <c r="O212" s="19">
        <v>13</v>
      </c>
      <c r="P212" s="15" t="s">
        <v>20</v>
      </c>
      <c r="Q212" s="19">
        <v>21</v>
      </c>
      <c r="R212" s="106">
        <f>IF(Q211="","",SUM(AH211:AH213))</f>
        <v>2</v>
      </c>
      <c r="S212" s="102"/>
      <c r="T212" s="118"/>
      <c r="U212" s="103"/>
      <c r="V212" s="102"/>
      <c r="W212" s="103"/>
      <c r="X212" s="18"/>
      <c r="Y212" s="18"/>
      <c r="Z212" s="12"/>
      <c r="AA212" s="12"/>
      <c r="AD212" s="68">
        <f>IF(S211="","",S211*1000+(I212+N212)*100+((I212+N212)-(M212+R212))*10+((SUM(J211:J213)+SUM(O211:O213))-(SUM(L211:L213)+SUM(Q211:Q213))))</f>
        <v>1206</v>
      </c>
      <c r="AE212" s="69">
        <f>IF(J212="","",IF(J212&gt;L212,1,0))</f>
        <v>1</v>
      </c>
      <c r="AF212" s="69">
        <f>IF(L212="","",IF(J212&lt;L212,1,0))</f>
        <v>0</v>
      </c>
      <c r="AG212" s="69">
        <f>IF(O212="","",IF(O212&gt;Q212,1,0))</f>
        <v>0</v>
      </c>
      <c r="AH212" s="69">
        <f>IF(Q212="","",IF(O212&lt;Q212,1,0))</f>
        <v>1</v>
      </c>
      <c r="AI212" s="69"/>
      <c r="AJ212" s="69"/>
    </row>
    <row r="213" spans="2:36" s="8" customFormat="1" ht="15" customHeight="1">
      <c r="B213" s="84"/>
      <c r="C213" s="75"/>
      <c r="D213" s="114"/>
      <c r="E213" s="115"/>
      <c r="F213" s="115"/>
      <c r="G213" s="115"/>
      <c r="H213" s="116"/>
      <c r="I213" s="77"/>
      <c r="J213" s="20"/>
      <c r="K213" s="15" t="s">
        <v>20</v>
      </c>
      <c r="L213" s="20"/>
      <c r="M213" s="107"/>
      <c r="N213" s="77"/>
      <c r="O213" s="21"/>
      <c r="P213" s="15" t="s">
        <v>20</v>
      </c>
      <c r="Q213" s="21"/>
      <c r="R213" s="107"/>
      <c r="S213" s="104"/>
      <c r="T213" s="119"/>
      <c r="U213" s="105"/>
      <c r="V213" s="104"/>
      <c r="W213" s="105"/>
      <c r="X213" s="18"/>
      <c r="Y213" s="18"/>
      <c r="Z213" s="22"/>
      <c r="AA213" s="22"/>
      <c r="AD213" s="68"/>
      <c r="AE213" s="69">
        <f>IF(J213="","",IF(J213&gt;L213,1,0))</f>
      </c>
      <c r="AF213" s="69">
        <f>IF(L213="","",IF(J213&lt;L213,1,0))</f>
      </c>
      <c r="AG213" s="69">
        <f>IF(O213="","",IF(O213&gt;Q213,1,0))</f>
      </c>
      <c r="AH213" s="69">
        <f>IF(Q213="","",IF(O213&lt;Q213,1,0))</f>
      </c>
      <c r="AI213" s="69"/>
      <c r="AJ213" s="69"/>
    </row>
    <row r="214" spans="2:36" s="8" customFormat="1" ht="15" customHeight="1">
      <c r="B214" s="82" t="s">
        <v>156</v>
      </c>
      <c r="C214" s="73" t="s">
        <v>183</v>
      </c>
      <c r="D214" s="13" t="str">
        <f>IF(E214="","",IF(D215&gt;H215,"○","×"))</f>
        <v>×</v>
      </c>
      <c r="E214" s="14">
        <f>IF(L211="","",L211)</f>
        <v>10</v>
      </c>
      <c r="F214" s="23" t="s">
        <v>20</v>
      </c>
      <c r="G214" s="14">
        <f>IF(J211="","",J211)</f>
        <v>21</v>
      </c>
      <c r="H214" s="24"/>
      <c r="I214" s="108"/>
      <c r="J214" s="109"/>
      <c r="K214" s="109"/>
      <c r="L214" s="109"/>
      <c r="M214" s="110"/>
      <c r="N214" s="13" t="str">
        <f>IF(O214="","",IF(N215&gt;R215,"○","×"))</f>
        <v>×</v>
      </c>
      <c r="O214" s="14">
        <v>4</v>
      </c>
      <c r="P214" s="23" t="s">
        <v>20</v>
      </c>
      <c r="Q214" s="14">
        <v>21</v>
      </c>
      <c r="R214" s="25"/>
      <c r="S214" s="100">
        <f>IF(D214="","",COUNTIF(D214:R216,"○"))</f>
        <v>0</v>
      </c>
      <c r="T214" s="117" t="s">
        <v>19</v>
      </c>
      <c r="U214" s="101">
        <f>IF(D214="","",COUNTIF(D214:R216,"×"))</f>
        <v>2</v>
      </c>
      <c r="V214" s="100">
        <f>IF(AD215="","",RANK(AD215,AD211:AD219))</f>
        <v>3</v>
      </c>
      <c r="W214" s="101"/>
      <c r="X214" s="18"/>
      <c r="Y214" s="18"/>
      <c r="Z214" s="22"/>
      <c r="AA214" s="22"/>
      <c r="AD214" s="68"/>
      <c r="AE214" s="69">
        <f>IF(O214="","",IF(O214&gt;Q214,1,0))</f>
        <v>0</v>
      </c>
      <c r="AF214" s="69">
        <f>IF(Q214="","",IF(O214&lt;Q214,1,0))</f>
        <v>1</v>
      </c>
      <c r="AG214" s="69"/>
      <c r="AH214" s="69"/>
      <c r="AI214" s="69"/>
      <c r="AJ214" s="69"/>
    </row>
    <row r="215" spans="2:36" s="8" customFormat="1" ht="15" customHeight="1">
      <c r="B215" s="83"/>
      <c r="C215" s="74"/>
      <c r="D215" s="76">
        <f>M212</f>
        <v>0</v>
      </c>
      <c r="E215" s="18">
        <f>IF(L212="","",L212)</f>
        <v>14</v>
      </c>
      <c r="F215" s="15" t="s">
        <v>20</v>
      </c>
      <c r="G215" s="18">
        <f>IF(J212="","",J212)</f>
        <v>21</v>
      </c>
      <c r="H215" s="106">
        <f>I212</f>
        <v>2</v>
      </c>
      <c r="I215" s="111"/>
      <c r="J215" s="112"/>
      <c r="K215" s="112"/>
      <c r="L215" s="112"/>
      <c r="M215" s="113"/>
      <c r="N215" s="76">
        <f>IF(O214="","",SUM(AE214:AE216))</f>
        <v>0</v>
      </c>
      <c r="O215" s="18">
        <v>4</v>
      </c>
      <c r="P215" s="15" t="s">
        <v>20</v>
      </c>
      <c r="Q215" s="18">
        <v>21</v>
      </c>
      <c r="R215" s="106">
        <f>IF(Q214="","",SUM(AF214:AF216))</f>
        <v>2</v>
      </c>
      <c r="S215" s="102"/>
      <c r="T215" s="118"/>
      <c r="U215" s="103"/>
      <c r="V215" s="102"/>
      <c r="W215" s="103"/>
      <c r="X215" s="18"/>
      <c r="Y215" s="18"/>
      <c r="Z215" s="22"/>
      <c r="AA215" s="22"/>
      <c r="AD215" s="68">
        <f>IF(S214="","",S214*1000+(D215+N215)*100+((D215+N215)-(H215+R215))*10+((SUM(E214:E216)+SUM(O214:O216))-(SUM(G214:G216)+SUM(Q214:Q216))))</f>
        <v>-92</v>
      </c>
      <c r="AE215" s="69">
        <f>IF(O215="","",IF(O215&gt;Q215,1,0))</f>
        <v>0</v>
      </c>
      <c r="AF215" s="69">
        <f>IF(Q215="","",IF(O215&lt;Q215,1,0))</f>
        <v>1</v>
      </c>
      <c r="AG215" s="69"/>
      <c r="AH215" s="69"/>
      <c r="AI215" s="69"/>
      <c r="AJ215" s="69"/>
    </row>
    <row r="216" spans="2:36" s="8" customFormat="1" ht="15" customHeight="1">
      <c r="B216" s="84"/>
      <c r="C216" s="75"/>
      <c r="D216" s="77"/>
      <c r="E216" s="20">
        <f>IF(L213="","",L213)</f>
      </c>
      <c r="F216" s="26" t="s">
        <v>20</v>
      </c>
      <c r="G216" s="20">
        <f>IF(J213="","",J213)</f>
      </c>
      <c r="H216" s="107"/>
      <c r="I216" s="114"/>
      <c r="J216" s="115"/>
      <c r="K216" s="115"/>
      <c r="L216" s="115"/>
      <c r="M216" s="116"/>
      <c r="N216" s="77"/>
      <c r="O216" s="20"/>
      <c r="P216" s="15" t="s">
        <v>20</v>
      </c>
      <c r="Q216" s="20"/>
      <c r="R216" s="107"/>
      <c r="S216" s="104"/>
      <c r="T216" s="119"/>
      <c r="U216" s="105"/>
      <c r="V216" s="104"/>
      <c r="W216" s="105"/>
      <c r="X216" s="18"/>
      <c r="Y216" s="18"/>
      <c r="Z216" s="22"/>
      <c r="AA216" s="22"/>
      <c r="AD216" s="68"/>
      <c r="AE216" s="69">
        <f>IF(O216="","",IF(O216&gt;Q216,1,0))</f>
      </c>
      <c r="AF216" s="69">
        <f>IF(Q216="","",IF(O216&lt;Q216,1,0))</f>
      </c>
      <c r="AG216" s="69"/>
      <c r="AH216" s="69"/>
      <c r="AI216" s="69"/>
      <c r="AJ216" s="69"/>
    </row>
    <row r="217" spans="2:36" s="8" customFormat="1" ht="15" customHeight="1">
      <c r="B217" s="83" t="s">
        <v>181</v>
      </c>
      <c r="C217" s="73" t="s">
        <v>182</v>
      </c>
      <c r="D217" s="13" t="str">
        <f>IF(E217="","",IF(D218&gt;H218,"○","×"))</f>
        <v>○</v>
      </c>
      <c r="E217" s="14">
        <f>IF(Q211="","",Q211)</f>
        <v>21</v>
      </c>
      <c r="F217" s="23" t="s">
        <v>20</v>
      </c>
      <c r="G217" s="14">
        <f>IF(O211="","",O211)</f>
        <v>17</v>
      </c>
      <c r="H217" s="25"/>
      <c r="I217" s="13" t="str">
        <f>IF(J217="","",IF(I218&gt;M218,"○","×"))</f>
        <v>○</v>
      </c>
      <c r="J217" s="14">
        <f>IF(Q214="","",Q214)</f>
        <v>21</v>
      </c>
      <c r="K217" s="15" t="s">
        <v>20</v>
      </c>
      <c r="L217" s="14">
        <f>IF(O214="","",O214)</f>
        <v>4</v>
      </c>
      <c r="M217" s="25"/>
      <c r="N217" s="108"/>
      <c r="O217" s="109"/>
      <c r="P217" s="109"/>
      <c r="Q217" s="109"/>
      <c r="R217" s="110"/>
      <c r="S217" s="100">
        <f>IF(D217="","",COUNTIF(D217:M217,"○"))</f>
        <v>2</v>
      </c>
      <c r="T217" s="117" t="s">
        <v>19</v>
      </c>
      <c r="U217" s="101">
        <f>IF(D217="","",COUNTIF(D217:M217,"×"))</f>
        <v>0</v>
      </c>
      <c r="V217" s="100">
        <f>IF(AD218="","",RANK(AD218,AD211:AD219))</f>
        <v>1</v>
      </c>
      <c r="W217" s="101"/>
      <c r="X217" s="18"/>
      <c r="Y217" s="18"/>
      <c r="Z217" s="22"/>
      <c r="AA217" s="22"/>
      <c r="AD217" s="68"/>
      <c r="AE217" s="69"/>
      <c r="AF217" s="69"/>
      <c r="AG217" s="69"/>
      <c r="AH217" s="69"/>
      <c r="AI217" s="69"/>
      <c r="AJ217" s="69"/>
    </row>
    <row r="218" spans="2:36" s="8" customFormat="1" ht="15" customHeight="1">
      <c r="B218" s="83"/>
      <c r="C218" s="74"/>
      <c r="D218" s="76">
        <f>R212</f>
        <v>2</v>
      </c>
      <c r="E218" s="18">
        <f>IF(Q212="","",Q212)</f>
        <v>21</v>
      </c>
      <c r="F218" s="15" t="s">
        <v>20</v>
      </c>
      <c r="G218" s="18">
        <f>IF(O212="","",O212)</f>
        <v>13</v>
      </c>
      <c r="H218" s="106">
        <f>N212</f>
        <v>0</v>
      </c>
      <c r="I218" s="76">
        <f>R215</f>
        <v>2</v>
      </c>
      <c r="J218" s="18">
        <f>IF(Q215="","",Q215)</f>
        <v>21</v>
      </c>
      <c r="K218" s="15" t="s">
        <v>20</v>
      </c>
      <c r="L218" s="19">
        <f>IF(O215="","",O215)</f>
        <v>4</v>
      </c>
      <c r="M218" s="106">
        <f>N215</f>
        <v>0</v>
      </c>
      <c r="N218" s="111"/>
      <c r="O218" s="112"/>
      <c r="P218" s="112"/>
      <c r="Q218" s="112"/>
      <c r="R218" s="113"/>
      <c r="S218" s="102"/>
      <c r="T218" s="118"/>
      <c r="U218" s="103"/>
      <c r="V218" s="102"/>
      <c r="W218" s="103"/>
      <c r="X218" s="18"/>
      <c r="Y218" s="18"/>
      <c r="Z218" s="22"/>
      <c r="AA218" s="22"/>
      <c r="AD218" s="68">
        <f>IF(S217="","",S217*1000+(D218+I218)*100+((D218+I218)-(H218+M218))*10+((SUM(E217:E219)+SUM(J217:J219))-(SUM(G217:G219)+SUM(L217:L219))))</f>
        <v>2486</v>
      </c>
      <c r="AE218" s="69"/>
      <c r="AF218" s="69"/>
      <c r="AG218" s="69"/>
      <c r="AH218" s="69"/>
      <c r="AI218" s="69"/>
      <c r="AJ218" s="69"/>
    </row>
    <row r="219" spans="2:36" s="8" customFormat="1" ht="15" customHeight="1">
      <c r="B219" s="84"/>
      <c r="C219" s="75"/>
      <c r="D219" s="77"/>
      <c r="E219" s="20">
        <f>IF(Q213="","",Q213)</f>
      </c>
      <c r="F219" s="26" t="s">
        <v>20</v>
      </c>
      <c r="G219" s="20">
        <f>IF(O213="","",O213)</f>
      </c>
      <c r="H219" s="107"/>
      <c r="I219" s="77"/>
      <c r="J219" s="20">
        <f>IF(Q216="","",Q216)</f>
      </c>
      <c r="K219" s="15" t="s">
        <v>20</v>
      </c>
      <c r="L219" s="21">
        <f>IF(O216="","",O216)</f>
      </c>
      <c r="M219" s="107"/>
      <c r="N219" s="114"/>
      <c r="O219" s="115"/>
      <c r="P219" s="115"/>
      <c r="Q219" s="115"/>
      <c r="R219" s="116"/>
      <c r="S219" s="104"/>
      <c r="T219" s="119"/>
      <c r="U219" s="105"/>
      <c r="V219" s="104"/>
      <c r="W219" s="105"/>
      <c r="X219" s="18"/>
      <c r="Y219" s="18"/>
      <c r="Z219" s="22"/>
      <c r="AA219" s="22"/>
      <c r="AD219" s="68"/>
      <c r="AE219" s="69"/>
      <c r="AF219" s="69"/>
      <c r="AG219" s="69"/>
      <c r="AH219" s="69"/>
      <c r="AI219" s="69"/>
      <c r="AJ219" s="69"/>
    </row>
    <row r="220" spans="2:36" s="27" customFormat="1" ht="15" customHeight="1">
      <c r="B220" s="28"/>
      <c r="C220" s="28"/>
      <c r="K220" s="30"/>
      <c r="AD220" s="68"/>
      <c r="AE220" s="69"/>
      <c r="AF220" s="69"/>
      <c r="AG220" s="69"/>
      <c r="AH220" s="69"/>
      <c r="AI220" s="69"/>
      <c r="AJ220" s="69"/>
    </row>
    <row r="221" spans="2:36" s="8" customFormat="1" ht="15" customHeight="1">
      <c r="B221" s="32" t="s">
        <v>24</v>
      </c>
      <c r="C221" s="9"/>
      <c r="D221" s="97" t="s">
        <v>191</v>
      </c>
      <c r="E221" s="99"/>
      <c r="F221" s="99"/>
      <c r="G221" s="99"/>
      <c r="H221" s="98"/>
      <c r="I221" s="97" t="s">
        <v>167</v>
      </c>
      <c r="J221" s="99"/>
      <c r="K221" s="99"/>
      <c r="L221" s="99"/>
      <c r="M221" s="98"/>
      <c r="N221" s="97" t="s">
        <v>192</v>
      </c>
      <c r="O221" s="99"/>
      <c r="P221" s="99"/>
      <c r="Q221" s="99"/>
      <c r="R221" s="98"/>
      <c r="S221" s="10"/>
      <c r="T221" s="11" t="s">
        <v>16</v>
      </c>
      <c r="U221" s="11"/>
      <c r="V221" s="97" t="s">
        <v>17</v>
      </c>
      <c r="W221" s="98"/>
      <c r="AA221" s="12"/>
      <c r="AD221" s="68"/>
      <c r="AE221" s="69"/>
      <c r="AF221" s="69"/>
      <c r="AG221" s="69"/>
      <c r="AH221" s="69"/>
      <c r="AI221" s="69"/>
      <c r="AJ221" s="69"/>
    </row>
    <row r="222" spans="2:36" s="8" customFormat="1" ht="15" customHeight="1">
      <c r="B222" s="82" t="s">
        <v>158</v>
      </c>
      <c r="C222" s="73" t="s">
        <v>190</v>
      </c>
      <c r="D222" s="108"/>
      <c r="E222" s="109"/>
      <c r="F222" s="109"/>
      <c r="G222" s="109"/>
      <c r="H222" s="110"/>
      <c r="I222" s="13" t="str">
        <f>IF(I223="","",IF(I223&gt;M223,"○","×"))</f>
        <v>○</v>
      </c>
      <c r="J222" s="14">
        <v>21</v>
      </c>
      <c r="K222" s="15" t="s">
        <v>20</v>
      </c>
      <c r="L222" s="14">
        <v>12</v>
      </c>
      <c r="M222" s="16"/>
      <c r="N222" s="17" t="str">
        <f>IF(N223="","",IF(N223&gt;R223,"○","×"))</f>
        <v>○</v>
      </c>
      <c r="O222" s="14">
        <v>21</v>
      </c>
      <c r="P222" s="15" t="s">
        <v>20</v>
      </c>
      <c r="Q222" s="14">
        <v>14</v>
      </c>
      <c r="R222" s="16"/>
      <c r="S222" s="100">
        <f>IF(I222="","",COUNTIF(I222:R222,"○"))</f>
        <v>2</v>
      </c>
      <c r="T222" s="117" t="s">
        <v>19</v>
      </c>
      <c r="U222" s="101">
        <f>IF(I222="","",COUNTIF(I222:R222,"×"))</f>
        <v>0</v>
      </c>
      <c r="V222" s="100">
        <f>IF(AD223="","",RANK(AD223,AD222:AD230))</f>
        <v>1</v>
      </c>
      <c r="W222" s="101"/>
      <c r="X222" s="18"/>
      <c r="Y222" s="18"/>
      <c r="Z222" s="12"/>
      <c r="AA222" s="12"/>
      <c r="AD222" s="68"/>
      <c r="AE222" s="69">
        <f>IF(J222="","",IF(J222&gt;L222,1,0))</f>
        <v>1</v>
      </c>
      <c r="AF222" s="69">
        <f>IF(L222="","",IF(J222&lt;L222,1,0))</f>
        <v>0</v>
      </c>
      <c r="AG222" s="69">
        <f>IF(O222="","",IF(O222&gt;Q222,1,0))</f>
        <v>1</v>
      </c>
      <c r="AH222" s="69">
        <f>IF(Q222="","",IF(O222&lt;Q222,1,0))</f>
        <v>0</v>
      </c>
      <c r="AI222" s="69"/>
      <c r="AJ222" s="69"/>
    </row>
    <row r="223" spans="2:36" s="8" customFormat="1" ht="15" customHeight="1">
      <c r="B223" s="83"/>
      <c r="C223" s="74"/>
      <c r="D223" s="111"/>
      <c r="E223" s="112"/>
      <c r="F223" s="112"/>
      <c r="G223" s="112"/>
      <c r="H223" s="113"/>
      <c r="I223" s="76">
        <f>IF(J222="","",SUM(AE222:AE224))</f>
        <v>2</v>
      </c>
      <c r="J223" s="18">
        <v>21</v>
      </c>
      <c r="K223" s="15" t="s">
        <v>20</v>
      </c>
      <c r="L223" s="18">
        <v>14</v>
      </c>
      <c r="M223" s="106">
        <f>IF(L222="","",SUM(AF222:AF224))</f>
        <v>0</v>
      </c>
      <c r="N223" s="76">
        <f>IF(O222="","",SUM(AG222:AG224))</f>
        <v>2</v>
      </c>
      <c r="O223" s="19">
        <v>21</v>
      </c>
      <c r="P223" s="15" t="s">
        <v>20</v>
      </c>
      <c r="Q223" s="19">
        <v>8</v>
      </c>
      <c r="R223" s="106">
        <f>IF(Q222="","",SUM(AH222:AH224))</f>
        <v>0</v>
      </c>
      <c r="S223" s="102"/>
      <c r="T223" s="118"/>
      <c r="U223" s="103"/>
      <c r="V223" s="102"/>
      <c r="W223" s="103"/>
      <c r="X223" s="18"/>
      <c r="Y223" s="18"/>
      <c r="Z223" s="12"/>
      <c r="AA223" s="12"/>
      <c r="AD223" s="68">
        <f>IF(S222="","",S222*1000+(I223+N223)*100+((I223+N223)-(M223+R223))*10+((SUM(J222:J224)+SUM(O222:O224))-(SUM(L222:L224)+SUM(Q222:Q224))))</f>
        <v>2476</v>
      </c>
      <c r="AE223" s="69">
        <f>IF(J223="","",IF(J223&gt;L223,1,0))</f>
        <v>1</v>
      </c>
      <c r="AF223" s="69">
        <f>IF(L223="","",IF(J223&lt;L223,1,0))</f>
        <v>0</v>
      </c>
      <c r="AG223" s="69">
        <f>IF(O223="","",IF(O223&gt;Q223,1,0))</f>
        <v>1</v>
      </c>
      <c r="AH223" s="69">
        <f>IF(Q223="","",IF(O223&lt;Q223,1,0))</f>
        <v>0</v>
      </c>
      <c r="AI223" s="69"/>
      <c r="AJ223" s="69"/>
    </row>
    <row r="224" spans="2:36" s="8" customFormat="1" ht="15" customHeight="1">
      <c r="B224" s="84"/>
      <c r="C224" s="75"/>
      <c r="D224" s="114"/>
      <c r="E224" s="115"/>
      <c r="F224" s="115"/>
      <c r="G224" s="115"/>
      <c r="H224" s="116"/>
      <c r="I224" s="77"/>
      <c r="J224" s="20"/>
      <c r="K224" s="15" t="s">
        <v>20</v>
      </c>
      <c r="L224" s="20"/>
      <c r="M224" s="107"/>
      <c r="N224" s="77"/>
      <c r="O224" s="21"/>
      <c r="P224" s="15" t="s">
        <v>20</v>
      </c>
      <c r="Q224" s="21"/>
      <c r="R224" s="107"/>
      <c r="S224" s="104"/>
      <c r="T224" s="119"/>
      <c r="U224" s="105"/>
      <c r="V224" s="104"/>
      <c r="W224" s="105"/>
      <c r="X224" s="18"/>
      <c r="Y224" s="18"/>
      <c r="Z224" s="22"/>
      <c r="AA224" s="22"/>
      <c r="AD224" s="68"/>
      <c r="AE224" s="69">
        <f>IF(J224="","",IF(J224&gt;L224,1,0))</f>
      </c>
      <c r="AF224" s="69">
        <f>IF(L224="","",IF(J224&lt;L224,1,0))</f>
      </c>
      <c r="AG224" s="69">
        <f>IF(O224="","",IF(O224&gt;Q224,1,0))</f>
      </c>
      <c r="AH224" s="69">
        <f>IF(Q224="","",IF(O224&lt;Q224,1,0))</f>
      </c>
      <c r="AI224" s="69"/>
      <c r="AJ224" s="69"/>
    </row>
    <row r="225" spans="2:36" s="8" customFormat="1" ht="15" customHeight="1">
      <c r="B225" s="82" t="s">
        <v>161</v>
      </c>
      <c r="C225" s="73" t="s">
        <v>189</v>
      </c>
      <c r="D225" s="13" t="str">
        <f>IF(E225="","",IF(D226&gt;H226,"○","×"))</f>
        <v>×</v>
      </c>
      <c r="E225" s="14">
        <f>IF(L222="","",L222)</f>
        <v>12</v>
      </c>
      <c r="F225" s="23" t="s">
        <v>20</v>
      </c>
      <c r="G225" s="14">
        <f>IF(J222="","",J222)</f>
        <v>21</v>
      </c>
      <c r="H225" s="24"/>
      <c r="I225" s="108"/>
      <c r="J225" s="109"/>
      <c r="K225" s="109"/>
      <c r="L225" s="109"/>
      <c r="M225" s="110"/>
      <c r="N225" s="13" t="str">
        <f>IF(O225="","",IF(N226&gt;R226,"○","×"))</f>
        <v>○</v>
      </c>
      <c r="O225" s="14">
        <v>21</v>
      </c>
      <c r="P225" s="23" t="s">
        <v>20</v>
      </c>
      <c r="Q225" s="14">
        <v>10</v>
      </c>
      <c r="R225" s="25"/>
      <c r="S225" s="100">
        <f>IF(D225="","",COUNTIF(D225:R227,"○"))</f>
        <v>1</v>
      </c>
      <c r="T225" s="117" t="s">
        <v>19</v>
      </c>
      <c r="U225" s="101">
        <f>IF(D225="","",COUNTIF(D225:R227,"×"))</f>
        <v>1</v>
      </c>
      <c r="V225" s="100">
        <f>IF(AD226="","",RANK(AD226,AD222:AD230))</f>
        <v>2</v>
      </c>
      <c r="W225" s="101"/>
      <c r="X225" s="18"/>
      <c r="Y225" s="18"/>
      <c r="Z225" s="22"/>
      <c r="AA225" s="22"/>
      <c r="AD225" s="68"/>
      <c r="AE225" s="69">
        <f>IF(O225="","",IF(O225&gt;Q225,1,0))</f>
        <v>1</v>
      </c>
      <c r="AF225" s="69">
        <f>IF(Q225="","",IF(O225&lt;Q225,1,0))</f>
        <v>0</v>
      </c>
      <c r="AG225" s="69"/>
      <c r="AH225" s="69"/>
      <c r="AI225" s="69"/>
      <c r="AJ225" s="69"/>
    </row>
    <row r="226" spans="2:36" s="8" customFormat="1" ht="15" customHeight="1">
      <c r="B226" s="83"/>
      <c r="C226" s="74"/>
      <c r="D226" s="76">
        <f>M223</f>
        <v>0</v>
      </c>
      <c r="E226" s="18">
        <f>IF(L223="","",L223)</f>
        <v>14</v>
      </c>
      <c r="F226" s="15" t="s">
        <v>20</v>
      </c>
      <c r="G226" s="18">
        <f>IF(J223="","",J223)</f>
        <v>21</v>
      </c>
      <c r="H226" s="106">
        <f>I223</f>
        <v>2</v>
      </c>
      <c r="I226" s="111"/>
      <c r="J226" s="112"/>
      <c r="K226" s="112"/>
      <c r="L226" s="112"/>
      <c r="M226" s="113"/>
      <c r="N226" s="76">
        <f>IF(O225="","",SUM(AE225:AE227))</f>
        <v>2</v>
      </c>
      <c r="O226" s="18">
        <v>21</v>
      </c>
      <c r="P226" s="15" t="s">
        <v>20</v>
      </c>
      <c r="Q226" s="18">
        <v>11</v>
      </c>
      <c r="R226" s="106">
        <f>IF(Q225="","",SUM(AF225:AF227))</f>
        <v>0</v>
      </c>
      <c r="S226" s="102"/>
      <c r="T226" s="118"/>
      <c r="U226" s="103"/>
      <c r="V226" s="102"/>
      <c r="W226" s="103"/>
      <c r="X226" s="18"/>
      <c r="Y226" s="18"/>
      <c r="Z226" s="22"/>
      <c r="AA226" s="22"/>
      <c r="AD226" s="68">
        <f>IF(S225="","",S225*1000+(D226+N226)*100+((D226+N226)-(H226+R226))*10+((SUM(E225:E227)+SUM(O225:O227))-(SUM(G225:G227)+SUM(Q225:Q227))))</f>
        <v>1205</v>
      </c>
      <c r="AE226" s="69">
        <f>IF(O226="","",IF(O226&gt;Q226,1,0))</f>
        <v>1</v>
      </c>
      <c r="AF226" s="69">
        <f>IF(Q226="","",IF(O226&lt;Q226,1,0))</f>
        <v>0</v>
      </c>
      <c r="AG226" s="69"/>
      <c r="AH226" s="69"/>
      <c r="AI226" s="69"/>
      <c r="AJ226" s="69"/>
    </row>
    <row r="227" spans="2:36" s="8" customFormat="1" ht="15" customHeight="1">
      <c r="B227" s="84"/>
      <c r="C227" s="75"/>
      <c r="D227" s="77"/>
      <c r="E227" s="20">
        <f>IF(L224="","",L224)</f>
      </c>
      <c r="F227" s="26" t="s">
        <v>20</v>
      </c>
      <c r="G227" s="20">
        <f>IF(J224="","",J224)</f>
      </c>
      <c r="H227" s="107"/>
      <c r="I227" s="114"/>
      <c r="J227" s="115"/>
      <c r="K227" s="115"/>
      <c r="L227" s="115"/>
      <c r="M227" s="116"/>
      <c r="N227" s="77"/>
      <c r="O227" s="20"/>
      <c r="P227" s="15" t="s">
        <v>20</v>
      </c>
      <c r="Q227" s="20"/>
      <c r="R227" s="107"/>
      <c r="S227" s="104"/>
      <c r="T227" s="119"/>
      <c r="U227" s="105"/>
      <c r="V227" s="104"/>
      <c r="W227" s="105"/>
      <c r="X227" s="18"/>
      <c r="Y227" s="18"/>
      <c r="Z227" s="22"/>
      <c r="AA227" s="22"/>
      <c r="AD227" s="68"/>
      <c r="AE227" s="69">
        <f>IF(O227="","",IF(O227&gt;Q227,1,0))</f>
      </c>
      <c r="AF227" s="69">
        <f>IF(Q227="","",IF(O227&lt;Q227,1,0))</f>
      </c>
      <c r="AG227" s="69"/>
      <c r="AH227" s="69"/>
      <c r="AI227" s="69"/>
      <c r="AJ227" s="69"/>
    </row>
    <row r="228" spans="2:36" s="8" customFormat="1" ht="15" customHeight="1">
      <c r="B228" s="83" t="s">
        <v>156</v>
      </c>
      <c r="C228" s="73" t="s">
        <v>188</v>
      </c>
      <c r="D228" s="13" t="str">
        <f>IF(E228="","",IF(D229&gt;H229,"○","×"))</f>
        <v>×</v>
      </c>
      <c r="E228" s="14">
        <f>IF(Q222="","",Q222)</f>
        <v>14</v>
      </c>
      <c r="F228" s="23" t="s">
        <v>20</v>
      </c>
      <c r="G228" s="14">
        <f>IF(O222="","",O222)</f>
        <v>21</v>
      </c>
      <c r="H228" s="25"/>
      <c r="I228" s="13" t="str">
        <f>IF(J228="","",IF(I229&gt;M229,"○","×"))</f>
        <v>×</v>
      </c>
      <c r="J228" s="14">
        <f>IF(Q225="","",Q225)</f>
        <v>10</v>
      </c>
      <c r="K228" s="15" t="s">
        <v>20</v>
      </c>
      <c r="L228" s="14">
        <f>IF(O225="","",O225)</f>
        <v>21</v>
      </c>
      <c r="M228" s="25"/>
      <c r="N228" s="108"/>
      <c r="O228" s="109"/>
      <c r="P228" s="109"/>
      <c r="Q228" s="109"/>
      <c r="R228" s="110"/>
      <c r="S228" s="100">
        <f>IF(D228="","",COUNTIF(D228:M228,"○"))</f>
        <v>0</v>
      </c>
      <c r="T228" s="117" t="s">
        <v>19</v>
      </c>
      <c r="U228" s="101">
        <f>IF(D228="","",COUNTIF(D228:M228,"×"))</f>
        <v>2</v>
      </c>
      <c r="V228" s="100">
        <f>IF(AD229="","",RANK(AD229,AD222:AD230))</f>
        <v>3</v>
      </c>
      <c r="W228" s="101"/>
      <c r="X228" s="18"/>
      <c r="Y228" s="18"/>
      <c r="Z228" s="22"/>
      <c r="AA228" s="22"/>
      <c r="AD228" s="68"/>
      <c r="AE228" s="69"/>
      <c r="AF228" s="69"/>
      <c r="AG228" s="69"/>
      <c r="AH228" s="69"/>
      <c r="AI228" s="69"/>
      <c r="AJ228" s="69"/>
    </row>
    <row r="229" spans="2:36" s="8" customFormat="1" ht="15" customHeight="1">
      <c r="B229" s="83"/>
      <c r="C229" s="74"/>
      <c r="D229" s="76">
        <f>R223</f>
        <v>0</v>
      </c>
      <c r="E229" s="18">
        <f>IF(Q223="","",Q223)</f>
        <v>8</v>
      </c>
      <c r="F229" s="15" t="s">
        <v>20</v>
      </c>
      <c r="G229" s="18">
        <f>IF(O223="","",O223)</f>
        <v>21</v>
      </c>
      <c r="H229" s="106">
        <f>N223</f>
        <v>2</v>
      </c>
      <c r="I229" s="76">
        <f>R226</f>
        <v>0</v>
      </c>
      <c r="J229" s="18">
        <f>IF(Q226="","",Q226)</f>
        <v>11</v>
      </c>
      <c r="K229" s="15" t="s">
        <v>20</v>
      </c>
      <c r="L229" s="19">
        <f>IF(O226="","",O226)</f>
        <v>21</v>
      </c>
      <c r="M229" s="106">
        <f>N226</f>
        <v>2</v>
      </c>
      <c r="N229" s="111"/>
      <c r="O229" s="112"/>
      <c r="P229" s="112"/>
      <c r="Q229" s="112"/>
      <c r="R229" s="113"/>
      <c r="S229" s="102"/>
      <c r="T229" s="118"/>
      <c r="U229" s="103"/>
      <c r="V229" s="102"/>
      <c r="W229" s="103"/>
      <c r="X229" s="18"/>
      <c r="Y229" s="18"/>
      <c r="Z229" s="22"/>
      <c r="AA229" s="22"/>
      <c r="AD229" s="68">
        <f>IF(S228="","",S228*1000+(D229+I229)*100+((D229+I229)-(H229+M229))*10+((SUM(E228:E230)+SUM(J228:J230))-(SUM(G228:G230)+SUM(L228:L230))))</f>
        <v>-81</v>
      </c>
      <c r="AE229" s="69"/>
      <c r="AF229" s="69"/>
      <c r="AG229" s="69"/>
      <c r="AH229" s="69"/>
      <c r="AI229" s="69"/>
      <c r="AJ229" s="69"/>
    </row>
    <row r="230" spans="2:36" s="8" customFormat="1" ht="15" customHeight="1">
      <c r="B230" s="84"/>
      <c r="C230" s="75"/>
      <c r="D230" s="77"/>
      <c r="E230" s="20">
        <f>IF(Q224="","",Q224)</f>
      </c>
      <c r="F230" s="26" t="s">
        <v>20</v>
      </c>
      <c r="G230" s="20">
        <f>IF(O224="","",O224)</f>
      </c>
      <c r="H230" s="107"/>
      <c r="I230" s="77"/>
      <c r="J230" s="20">
        <f>IF(Q227="","",Q227)</f>
      </c>
      <c r="K230" s="15" t="s">
        <v>20</v>
      </c>
      <c r="L230" s="21">
        <f>IF(O227="","",O227)</f>
      </c>
      <c r="M230" s="107"/>
      <c r="N230" s="114"/>
      <c r="O230" s="115"/>
      <c r="P230" s="115"/>
      <c r="Q230" s="115"/>
      <c r="R230" s="116"/>
      <c r="S230" s="104"/>
      <c r="T230" s="119"/>
      <c r="U230" s="105"/>
      <c r="V230" s="104"/>
      <c r="W230" s="105"/>
      <c r="X230" s="18"/>
      <c r="Y230" s="18"/>
      <c r="Z230" s="22"/>
      <c r="AA230" s="22"/>
      <c r="AD230" s="68"/>
      <c r="AE230" s="69"/>
      <c r="AF230" s="69"/>
      <c r="AG230" s="69"/>
      <c r="AH230" s="69"/>
      <c r="AI230" s="69"/>
      <c r="AJ230" s="69"/>
    </row>
    <row r="231" spans="2:36" s="27" customFormat="1" ht="15" customHeight="1">
      <c r="B231" s="28"/>
      <c r="C231" s="28"/>
      <c r="K231" s="30"/>
      <c r="AD231" s="68"/>
      <c r="AE231" s="69"/>
      <c r="AF231" s="69"/>
      <c r="AG231" s="69"/>
      <c r="AH231" s="69"/>
      <c r="AI231" s="69"/>
      <c r="AJ231" s="69"/>
    </row>
    <row r="232" spans="2:36" s="8" customFormat="1" ht="15" customHeight="1">
      <c r="B232" s="32" t="s">
        <v>94</v>
      </c>
      <c r="C232" s="9"/>
      <c r="D232" s="97" t="s">
        <v>233</v>
      </c>
      <c r="E232" s="99"/>
      <c r="F232" s="99"/>
      <c r="G232" s="99"/>
      <c r="H232" s="98"/>
      <c r="I232" s="97" t="s">
        <v>195</v>
      </c>
      <c r="J232" s="99"/>
      <c r="K232" s="99"/>
      <c r="L232" s="99"/>
      <c r="M232" s="98"/>
      <c r="N232" s="97" t="s">
        <v>196</v>
      </c>
      <c r="O232" s="99"/>
      <c r="P232" s="99"/>
      <c r="Q232" s="99"/>
      <c r="R232" s="98"/>
      <c r="S232" s="10"/>
      <c r="T232" s="11" t="s">
        <v>16</v>
      </c>
      <c r="U232" s="11"/>
      <c r="V232" s="97" t="s">
        <v>17</v>
      </c>
      <c r="W232" s="98"/>
      <c r="AA232" s="12"/>
      <c r="AD232" s="68"/>
      <c r="AE232" s="69"/>
      <c r="AF232" s="69"/>
      <c r="AG232" s="69"/>
      <c r="AH232" s="69"/>
      <c r="AI232" s="69"/>
      <c r="AJ232" s="69"/>
    </row>
    <row r="233" spans="2:36" s="8" customFormat="1" ht="15" customHeight="1">
      <c r="B233" s="82" t="s">
        <v>25</v>
      </c>
      <c r="C233" s="73" t="s">
        <v>197</v>
      </c>
      <c r="D233" s="108"/>
      <c r="E233" s="109"/>
      <c r="F233" s="109"/>
      <c r="G233" s="109"/>
      <c r="H233" s="110"/>
      <c r="I233" s="13" t="str">
        <f>IF(I234="","",IF(I234&gt;M234,"○","×"))</f>
        <v>×</v>
      </c>
      <c r="J233" s="14">
        <v>17</v>
      </c>
      <c r="K233" s="15" t="s">
        <v>20</v>
      </c>
      <c r="L233" s="14">
        <v>21</v>
      </c>
      <c r="M233" s="16"/>
      <c r="N233" s="17" t="str">
        <f>IF(N234="","",IF(N234&gt;R234,"○","×"))</f>
        <v>○</v>
      </c>
      <c r="O233" s="14">
        <v>21</v>
      </c>
      <c r="P233" s="15" t="s">
        <v>20</v>
      </c>
      <c r="Q233" s="14">
        <v>15</v>
      </c>
      <c r="R233" s="16"/>
      <c r="S233" s="100">
        <f>IF(I233="","",COUNTIF(I233:R233,"○"))</f>
        <v>1</v>
      </c>
      <c r="T233" s="117" t="s">
        <v>19</v>
      </c>
      <c r="U233" s="101">
        <f>IF(I233="","",COUNTIF(I233:R233,"×"))</f>
        <v>1</v>
      </c>
      <c r="V233" s="100">
        <f>IF(AD234="","",RANK(AD234,AD233:AD241))</f>
        <v>2</v>
      </c>
      <c r="W233" s="101"/>
      <c r="X233" s="18"/>
      <c r="Y233" s="18"/>
      <c r="Z233" s="12"/>
      <c r="AA233" s="12"/>
      <c r="AD233" s="68"/>
      <c r="AE233" s="69">
        <f>IF(J233="","",IF(J233&gt;L233,1,0))</f>
        <v>0</v>
      </c>
      <c r="AF233" s="69">
        <f>IF(L233="","",IF(J233&lt;L233,1,0))</f>
        <v>1</v>
      </c>
      <c r="AG233" s="69">
        <f>IF(O233="","",IF(O233&gt;Q233,1,0))</f>
        <v>1</v>
      </c>
      <c r="AH233" s="69">
        <f>IF(Q233="","",IF(O233&lt;Q233,1,0))</f>
        <v>0</v>
      </c>
      <c r="AI233" s="69"/>
      <c r="AJ233" s="69"/>
    </row>
    <row r="234" spans="2:36" s="8" customFormat="1" ht="15" customHeight="1">
      <c r="B234" s="83"/>
      <c r="C234" s="74"/>
      <c r="D234" s="111"/>
      <c r="E234" s="112"/>
      <c r="F234" s="112"/>
      <c r="G234" s="112"/>
      <c r="H234" s="113"/>
      <c r="I234" s="76">
        <f>IF(J233="","",SUM(AE233:AE235))</f>
        <v>0</v>
      </c>
      <c r="J234" s="18">
        <v>21</v>
      </c>
      <c r="K234" s="15" t="s">
        <v>20</v>
      </c>
      <c r="L234" s="18">
        <v>23</v>
      </c>
      <c r="M234" s="106">
        <f>IF(L233="","",SUM(AF233:AF235))</f>
        <v>2</v>
      </c>
      <c r="N234" s="76">
        <f>IF(O233="","",SUM(AG233:AG235))</f>
        <v>2</v>
      </c>
      <c r="O234" s="19">
        <v>21</v>
      </c>
      <c r="P234" s="15" t="s">
        <v>20</v>
      </c>
      <c r="Q234" s="19">
        <v>16</v>
      </c>
      <c r="R234" s="106">
        <f>IF(Q233="","",SUM(AH233:AH235))</f>
        <v>0</v>
      </c>
      <c r="S234" s="102"/>
      <c r="T234" s="118"/>
      <c r="U234" s="103"/>
      <c r="V234" s="102"/>
      <c r="W234" s="103"/>
      <c r="X234" s="18"/>
      <c r="Y234" s="18"/>
      <c r="Z234" s="12"/>
      <c r="AA234" s="12"/>
      <c r="AD234" s="68">
        <f>IF(S233="","",S233*1000+(I234+N234)*100+((I234+N234)-(M234+R234))*10+((SUM(J233:J235)+SUM(O233:O235))-(SUM(L233:L235)+SUM(Q233:Q235))))</f>
        <v>1205</v>
      </c>
      <c r="AE234" s="69">
        <f>IF(J234="","",IF(J234&gt;L234,1,0))</f>
        <v>0</v>
      </c>
      <c r="AF234" s="69">
        <f>IF(L234="","",IF(J234&lt;L234,1,0))</f>
        <v>1</v>
      </c>
      <c r="AG234" s="69">
        <f>IF(O234="","",IF(O234&gt;Q234,1,0))</f>
        <v>1</v>
      </c>
      <c r="AH234" s="69">
        <f>IF(Q234="","",IF(O234&lt;Q234,1,0))</f>
        <v>0</v>
      </c>
      <c r="AI234" s="69"/>
      <c r="AJ234" s="69"/>
    </row>
    <row r="235" spans="2:36" s="8" customFormat="1" ht="15" customHeight="1">
      <c r="B235" s="84"/>
      <c r="C235" s="75"/>
      <c r="D235" s="114"/>
      <c r="E235" s="115"/>
      <c r="F235" s="115"/>
      <c r="G235" s="115"/>
      <c r="H235" s="116"/>
      <c r="I235" s="77"/>
      <c r="J235" s="20"/>
      <c r="K235" s="15" t="s">
        <v>20</v>
      </c>
      <c r="L235" s="20"/>
      <c r="M235" s="107"/>
      <c r="N235" s="77"/>
      <c r="O235" s="21"/>
      <c r="P235" s="15" t="s">
        <v>20</v>
      </c>
      <c r="Q235" s="21"/>
      <c r="R235" s="107"/>
      <c r="S235" s="104"/>
      <c r="T235" s="119"/>
      <c r="U235" s="105"/>
      <c r="V235" s="104"/>
      <c r="W235" s="105"/>
      <c r="X235" s="18"/>
      <c r="Y235" s="18"/>
      <c r="Z235" s="22"/>
      <c r="AA235" s="22"/>
      <c r="AD235" s="68"/>
      <c r="AE235" s="69">
        <f>IF(J235="","",IF(J235&gt;L235,1,0))</f>
      </c>
      <c r="AF235" s="69">
        <f>IF(L235="","",IF(J235&lt;L235,1,0))</f>
      </c>
      <c r="AG235" s="69">
        <f>IF(O235="","",IF(O235&gt;Q235,1,0))</f>
      </c>
      <c r="AH235" s="69">
        <f>IF(Q235="","",IF(O235&lt;Q235,1,0))</f>
      </c>
      <c r="AI235" s="69"/>
      <c r="AJ235" s="69"/>
    </row>
    <row r="236" spans="2:36" s="8" customFormat="1" ht="15" customHeight="1">
      <c r="B236" s="82" t="s">
        <v>170</v>
      </c>
      <c r="C236" s="73" t="s">
        <v>194</v>
      </c>
      <c r="D236" s="13" t="str">
        <f>IF(E236="","",IF(D237&gt;H237,"○","×"))</f>
        <v>○</v>
      </c>
      <c r="E236" s="14">
        <f>IF(L233="","",L233)</f>
        <v>21</v>
      </c>
      <c r="F236" s="23" t="s">
        <v>20</v>
      </c>
      <c r="G236" s="14">
        <f>IF(J233="","",J233)</f>
        <v>17</v>
      </c>
      <c r="H236" s="24"/>
      <c r="I236" s="108"/>
      <c r="J236" s="109"/>
      <c r="K236" s="109"/>
      <c r="L236" s="109"/>
      <c r="M236" s="110"/>
      <c r="N236" s="13" t="str">
        <f>IF(O236="","",IF(N237&gt;R237,"○","×"))</f>
        <v>○</v>
      </c>
      <c r="O236" s="14">
        <v>21</v>
      </c>
      <c r="P236" s="23" t="s">
        <v>20</v>
      </c>
      <c r="Q236" s="14">
        <v>12</v>
      </c>
      <c r="R236" s="25"/>
      <c r="S236" s="100">
        <f>IF(D236="","",COUNTIF(D236:R238,"○"))</f>
        <v>2</v>
      </c>
      <c r="T236" s="117" t="s">
        <v>19</v>
      </c>
      <c r="U236" s="101">
        <f>IF(D236="","",COUNTIF(D236:R238,"×"))</f>
        <v>0</v>
      </c>
      <c r="V236" s="100">
        <f>IF(AD237="","",RANK(AD237,AD233:AD241))</f>
        <v>1</v>
      </c>
      <c r="W236" s="101"/>
      <c r="X236" s="18"/>
      <c r="Y236" s="18"/>
      <c r="Z236" s="22"/>
      <c r="AA236" s="22"/>
      <c r="AD236" s="68"/>
      <c r="AE236" s="69">
        <f>IF(O236="","",IF(O236&gt;Q236,1,0))</f>
        <v>1</v>
      </c>
      <c r="AF236" s="69">
        <f>IF(Q236="","",IF(O236&lt;Q236,1,0))</f>
        <v>0</v>
      </c>
      <c r="AG236" s="69"/>
      <c r="AH236" s="69"/>
      <c r="AI236" s="69"/>
      <c r="AJ236" s="69"/>
    </row>
    <row r="237" spans="2:36" s="8" customFormat="1" ht="15" customHeight="1">
      <c r="B237" s="83"/>
      <c r="C237" s="74"/>
      <c r="D237" s="76">
        <f>M234</f>
        <v>2</v>
      </c>
      <c r="E237" s="18">
        <f>IF(L234="","",L234)</f>
        <v>23</v>
      </c>
      <c r="F237" s="15" t="s">
        <v>20</v>
      </c>
      <c r="G237" s="18">
        <f>IF(J234="","",J234)</f>
        <v>21</v>
      </c>
      <c r="H237" s="106">
        <f>I234</f>
        <v>0</v>
      </c>
      <c r="I237" s="111"/>
      <c r="J237" s="112"/>
      <c r="K237" s="112"/>
      <c r="L237" s="112"/>
      <c r="M237" s="113"/>
      <c r="N237" s="76">
        <f>IF(O236="","",SUM(AE236:AE238))</f>
        <v>2</v>
      </c>
      <c r="O237" s="18">
        <v>21</v>
      </c>
      <c r="P237" s="15" t="s">
        <v>20</v>
      </c>
      <c r="Q237" s="18">
        <v>16</v>
      </c>
      <c r="R237" s="106">
        <f>IF(Q236="","",SUM(AF236:AF238))</f>
        <v>0</v>
      </c>
      <c r="S237" s="102"/>
      <c r="T237" s="118"/>
      <c r="U237" s="103"/>
      <c r="V237" s="102"/>
      <c r="W237" s="103"/>
      <c r="X237" s="18"/>
      <c r="Y237" s="18"/>
      <c r="Z237" s="22"/>
      <c r="AA237" s="22"/>
      <c r="AD237" s="68">
        <f>IF(S236="","",S236*1000+(D237+N237)*100+((D237+N237)-(H237+R237))*10+((SUM(E236:E238)+SUM(O236:O238))-(SUM(G236:G238)+SUM(Q236:Q238))))</f>
        <v>2460</v>
      </c>
      <c r="AE237" s="69">
        <f>IF(O237="","",IF(O237&gt;Q237,1,0))</f>
        <v>1</v>
      </c>
      <c r="AF237" s="69">
        <f>IF(Q237="","",IF(O237&lt;Q237,1,0))</f>
        <v>0</v>
      </c>
      <c r="AG237" s="69"/>
      <c r="AH237" s="69"/>
      <c r="AI237" s="69"/>
      <c r="AJ237" s="69"/>
    </row>
    <row r="238" spans="2:36" s="8" customFormat="1" ht="15" customHeight="1">
      <c r="B238" s="84"/>
      <c r="C238" s="75"/>
      <c r="D238" s="77"/>
      <c r="E238" s="20">
        <f>IF(L235="","",L235)</f>
      </c>
      <c r="F238" s="26" t="s">
        <v>20</v>
      </c>
      <c r="G238" s="20">
        <f>IF(J235="","",J235)</f>
      </c>
      <c r="H238" s="107"/>
      <c r="I238" s="114"/>
      <c r="J238" s="115"/>
      <c r="K238" s="115"/>
      <c r="L238" s="115"/>
      <c r="M238" s="116"/>
      <c r="N238" s="77"/>
      <c r="O238" s="20"/>
      <c r="P238" s="15" t="s">
        <v>20</v>
      </c>
      <c r="Q238" s="20"/>
      <c r="R238" s="107"/>
      <c r="S238" s="104"/>
      <c r="T238" s="119"/>
      <c r="U238" s="105"/>
      <c r="V238" s="104"/>
      <c r="W238" s="105"/>
      <c r="X238" s="18"/>
      <c r="Y238" s="18"/>
      <c r="Z238" s="22"/>
      <c r="AA238" s="22"/>
      <c r="AD238" s="68"/>
      <c r="AE238" s="69">
        <f>IF(O238="","",IF(O238&gt;Q238,1,0))</f>
      </c>
      <c r="AF238" s="69">
        <f>IF(Q238="","",IF(O238&lt;Q238,1,0))</f>
      </c>
      <c r="AG238" s="69"/>
      <c r="AH238" s="69"/>
      <c r="AI238" s="69"/>
      <c r="AJ238" s="69"/>
    </row>
    <row r="239" spans="2:36" s="8" customFormat="1" ht="15" customHeight="1">
      <c r="B239" s="83" t="s">
        <v>156</v>
      </c>
      <c r="C239" s="73" t="s">
        <v>193</v>
      </c>
      <c r="D239" s="13" t="str">
        <f>IF(E239="","",IF(D240&gt;H240,"○","×"))</f>
        <v>×</v>
      </c>
      <c r="E239" s="14">
        <f>IF(Q233="","",Q233)</f>
        <v>15</v>
      </c>
      <c r="F239" s="23" t="s">
        <v>20</v>
      </c>
      <c r="G239" s="14">
        <f>IF(O233="","",O233)</f>
        <v>21</v>
      </c>
      <c r="H239" s="25"/>
      <c r="I239" s="13" t="str">
        <f>IF(J239="","",IF(I240&gt;M240,"○","×"))</f>
        <v>×</v>
      </c>
      <c r="J239" s="14">
        <f>IF(Q236="","",Q236)</f>
        <v>12</v>
      </c>
      <c r="K239" s="15" t="s">
        <v>20</v>
      </c>
      <c r="L239" s="14">
        <f>IF(O236="","",O236)</f>
        <v>21</v>
      </c>
      <c r="M239" s="25"/>
      <c r="N239" s="108"/>
      <c r="O239" s="109"/>
      <c r="P239" s="109"/>
      <c r="Q239" s="109"/>
      <c r="R239" s="110"/>
      <c r="S239" s="100">
        <f>IF(D239="","",COUNTIF(D239:M239,"○"))</f>
        <v>0</v>
      </c>
      <c r="T239" s="117" t="s">
        <v>19</v>
      </c>
      <c r="U239" s="101">
        <f>IF(D239="","",COUNTIF(D239:M239,"×"))</f>
        <v>2</v>
      </c>
      <c r="V239" s="100">
        <f>IF(AD240="","",RANK(AD240,AD233:AD241))</f>
        <v>3</v>
      </c>
      <c r="W239" s="101"/>
      <c r="X239" s="18"/>
      <c r="Y239" s="18"/>
      <c r="Z239" s="22"/>
      <c r="AA239" s="22"/>
      <c r="AD239" s="68"/>
      <c r="AE239" s="69"/>
      <c r="AF239" s="69"/>
      <c r="AG239" s="69"/>
      <c r="AH239" s="69"/>
      <c r="AI239" s="69"/>
      <c r="AJ239" s="69"/>
    </row>
    <row r="240" spans="2:36" s="8" customFormat="1" ht="15" customHeight="1">
      <c r="B240" s="83"/>
      <c r="C240" s="74"/>
      <c r="D240" s="76">
        <f>R234</f>
        <v>0</v>
      </c>
      <c r="E240" s="18">
        <f>IF(Q234="","",Q234)</f>
        <v>16</v>
      </c>
      <c r="F240" s="15" t="s">
        <v>20</v>
      </c>
      <c r="G240" s="18">
        <f>IF(O234="","",O234)</f>
        <v>21</v>
      </c>
      <c r="H240" s="106">
        <f>N234</f>
        <v>2</v>
      </c>
      <c r="I240" s="76">
        <f>R237</f>
        <v>0</v>
      </c>
      <c r="J240" s="18">
        <f>IF(Q237="","",Q237)</f>
        <v>16</v>
      </c>
      <c r="K240" s="15" t="s">
        <v>20</v>
      </c>
      <c r="L240" s="19">
        <f>IF(O237="","",O237)</f>
        <v>21</v>
      </c>
      <c r="M240" s="106">
        <f>N237</f>
        <v>2</v>
      </c>
      <c r="N240" s="111"/>
      <c r="O240" s="112"/>
      <c r="P240" s="112"/>
      <c r="Q240" s="112"/>
      <c r="R240" s="113"/>
      <c r="S240" s="102"/>
      <c r="T240" s="118"/>
      <c r="U240" s="103"/>
      <c r="V240" s="102"/>
      <c r="W240" s="103"/>
      <c r="X240" s="18"/>
      <c r="Y240" s="18"/>
      <c r="Z240" s="22"/>
      <c r="AA240" s="22"/>
      <c r="AD240" s="68">
        <f>IF(S239="","",S239*1000+(D240+I240)*100+((D240+I240)-(H240+M240))*10+((SUM(E239:E241)+SUM(J239:J241))-(SUM(G239:G241)+SUM(L239:L241))))</f>
        <v>-65</v>
      </c>
      <c r="AE240" s="69"/>
      <c r="AF240" s="69"/>
      <c r="AG240" s="69"/>
      <c r="AH240" s="69"/>
      <c r="AI240" s="69"/>
      <c r="AJ240" s="69"/>
    </row>
    <row r="241" spans="2:36" s="8" customFormat="1" ht="15" customHeight="1">
      <c r="B241" s="84"/>
      <c r="C241" s="75"/>
      <c r="D241" s="77"/>
      <c r="E241" s="20">
        <f>IF(Q235="","",Q235)</f>
      </c>
      <c r="F241" s="26" t="s">
        <v>20</v>
      </c>
      <c r="G241" s="20">
        <f>IF(O235="","",O235)</f>
      </c>
      <c r="H241" s="107"/>
      <c r="I241" s="77"/>
      <c r="J241" s="20">
        <f>IF(Q238="","",Q238)</f>
      </c>
      <c r="K241" s="15" t="s">
        <v>20</v>
      </c>
      <c r="L241" s="21">
        <f>IF(O238="","",O238)</f>
      </c>
      <c r="M241" s="107"/>
      <c r="N241" s="114"/>
      <c r="O241" s="115"/>
      <c r="P241" s="115"/>
      <c r="Q241" s="115"/>
      <c r="R241" s="116"/>
      <c r="S241" s="104"/>
      <c r="T241" s="119"/>
      <c r="U241" s="105"/>
      <c r="V241" s="104"/>
      <c r="W241" s="105"/>
      <c r="X241" s="18"/>
      <c r="Y241" s="18"/>
      <c r="Z241" s="22"/>
      <c r="AA241" s="22"/>
      <c r="AD241" s="68"/>
      <c r="AE241" s="69"/>
      <c r="AF241" s="69"/>
      <c r="AG241" s="69"/>
      <c r="AH241" s="69"/>
      <c r="AI241" s="69"/>
      <c r="AJ241" s="69"/>
    </row>
    <row r="242" spans="2:36" s="27" customFormat="1" ht="15" customHeight="1">
      <c r="B242" s="28"/>
      <c r="C242" s="28"/>
      <c r="K242" s="29"/>
      <c r="AD242" s="68"/>
      <c r="AE242" s="69"/>
      <c r="AF242" s="69"/>
      <c r="AG242" s="69"/>
      <c r="AH242" s="69"/>
      <c r="AI242" s="69"/>
      <c r="AJ242" s="69"/>
    </row>
  </sheetData>
  <sheetProtection/>
  <mergeCells count="845">
    <mergeCell ref="V3:W3"/>
    <mergeCell ref="B4:B6"/>
    <mergeCell ref="C4:C6"/>
    <mergeCell ref="D4:H6"/>
    <mergeCell ref="S4:S6"/>
    <mergeCell ref="D3:H3"/>
    <mergeCell ref="I3:M3"/>
    <mergeCell ref="N3:R3"/>
    <mergeCell ref="T4:T6"/>
    <mergeCell ref="U4:U6"/>
    <mergeCell ref="B7:B9"/>
    <mergeCell ref="C7:C9"/>
    <mergeCell ref="I7:M9"/>
    <mergeCell ref="V4:W6"/>
    <mergeCell ref="I5:I6"/>
    <mergeCell ref="M5:M6"/>
    <mergeCell ref="N5:N6"/>
    <mergeCell ref="R5:R6"/>
    <mergeCell ref="V7:W9"/>
    <mergeCell ref="S7:S9"/>
    <mergeCell ref="B10:B12"/>
    <mergeCell ref="C10:C12"/>
    <mergeCell ref="N10:R12"/>
    <mergeCell ref="S10:S12"/>
    <mergeCell ref="T7:T9"/>
    <mergeCell ref="U7:U9"/>
    <mergeCell ref="D8:D9"/>
    <mergeCell ref="H8:H9"/>
    <mergeCell ref="N8:N9"/>
    <mergeCell ref="R8:R9"/>
    <mergeCell ref="V14:W14"/>
    <mergeCell ref="T10:T12"/>
    <mergeCell ref="U10:U12"/>
    <mergeCell ref="V10:W12"/>
    <mergeCell ref="D11:D12"/>
    <mergeCell ref="H11:H12"/>
    <mergeCell ref="I11:I12"/>
    <mergeCell ref="M11:M12"/>
    <mergeCell ref="B15:B17"/>
    <mergeCell ref="C15:C17"/>
    <mergeCell ref="D15:H17"/>
    <mergeCell ref="S15:S17"/>
    <mergeCell ref="D14:H14"/>
    <mergeCell ref="I14:M14"/>
    <mergeCell ref="N14:R14"/>
    <mergeCell ref="T15:T17"/>
    <mergeCell ref="U15:U17"/>
    <mergeCell ref="V15:W17"/>
    <mergeCell ref="I16:I17"/>
    <mergeCell ref="M16:M17"/>
    <mergeCell ref="N16:N17"/>
    <mergeCell ref="R16:R17"/>
    <mergeCell ref="V18:W20"/>
    <mergeCell ref="D19:D20"/>
    <mergeCell ref="H19:H20"/>
    <mergeCell ref="N19:N20"/>
    <mergeCell ref="R19:R20"/>
    <mergeCell ref="B18:B20"/>
    <mergeCell ref="C18:C20"/>
    <mergeCell ref="I18:M20"/>
    <mergeCell ref="S18:S20"/>
    <mergeCell ref="B21:B23"/>
    <mergeCell ref="C21:C23"/>
    <mergeCell ref="N21:R23"/>
    <mergeCell ref="S21:S23"/>
    <mergeCell ref="T18:T20"/>
    <mergeCell ref="U18:U20"/>
    <mergeCell ref="V25:W25"/>
    <mergeCell ref="T21:T23"/>
    <mergeCell ref="U21:U23"/>
    <mergeCell ref="V21:W23"/>
    <mergeCell ref="D22:D23"/>
    <mergeCell ref="H22:H23"/>
    <mergeCell ref="I22:I23"/>
    <mergeCell ref="M22:M23"/>
    <mergeCell ref="B26:B28"/>
    <mergeCell ref="C26:C28"/>
    <mergeCell ref="D26:H28"/>
    <mergeCell ref="S26:S28"/>
    <mergeCell ref="D25:H25"/>
    <mergeCell ref="I25:M25"/>
    <mergeCell ref="N25:R25"/>
    <mergeCell ref="T26:T28"/>
    <mergeCell ref="U26:U28"/>
    <mergeCell ref="V26:W28"/>
    <mergeCell ref="I27:I28"/>
    <mergeCell ref="M27:M28"/>
    <mergeCell ref="N27:N28"/>
    <mergeCell ref="R27:R28"/>
    <mergeCell ref="V29:W31"/>
    <mergeCell ref="D30:D31"/>
    <mergeCell ref="H30:H31"/>
    <mergeCell ref="N30:N31"/>
    <mergeCell ref="R30:R31"/>
    <mergeCell ref="B29:B31"/>
    <mergeCell ref="C29:C31"/>
    <mergeCell ref="I29:M31"/>
    <mergeCell ref="S29:S31"/>
    <mergeCell ref="B32:B34"/>
    <mergeCell ref="C32:C34"/>
    <mergeCell ref="N32:R34"/>
    <mergeCell ref="S32:S34"/>
    <mergeCell ref="T29:T31"/>
    <mergeCell ref="U29:U31"/>
    <mergeCell ref="V36:W36"/>
    <mergeCell ref="T32:T34"/>
    <mergeCell ref="U32:U34"/>
    <mergeCell ref="V32:W34"/>
    <mergeCell ref="D33:D34"/>
    <mergeCell ref="H33:H34"/>
    <mergeCell ref="I33:I34"/>
    <mergeCell ref="M33:M34"/>
    <mergeCell ref="B37:B39"/>
    <mergeCell ref="C37:C39"/>
    <mergeCell ref="D37:H39"/>
    <mergeCell ref="S37:S39"/>
    <mergeCell ref="D36:H36"/>
    <mergeCell ref="I36:M36"/>
    <mergeCell ref="N36:R36"/>
    <mergeCell ref="T37:T39"/>
    <mergeCell ref="U37:U39"/>
    <mergeCell ref="V37:W39"/>
    <mergeCell ref="I38:I39"/>
    <mergeCell ref="M38:M39"/>
    <mergeCell ref="N38:N39"/>
    <mergeCell ref="R38:R39"/>
    <mergeCell ref="U40:U42"/>
    <mergeCell ref="V40:W42"/>
    <mergeCell ref="D41:D42"/>
    <mergeCell ref="H41:H42"/>
    <mergeCell ref="N41:N42"/>
    <mergeCell ref="R41:R42"/>
    <mergeCell ref="I40:M42"/>
    <mergeCell ref="S40:S42"/>
    <mergeCell ref="M44:M45"/>
    <mergeCell ref="B43:B45"/>
    <mergeCell ref="C43:C45"/>
    <mergeCell ref="N43:R45"/>
    <mergeCell ref="S43:S45"/>
    <mergeCell ref="T40:T42"/>
    <mergeCell ref="B40:B42"/>
    <mergeCell ref="C40:C42"/>
    <mergeCell ref="D49:H49"/>
    <mergeCell ref="I49:M49"/>
    <mergeCell ref="N49:R49"/>
    <mergeCell ref="S49:W49"/>
    <mergeCell ref="T43:T45"/>
    <mergeCell ref="U43:U45"/>
    <mergeCell ref="V43:W45"/>
    <mergeCell ref="D44:D45"/>
    <mergeCell ref="H44:H45"/>
    <mergeCell ref="I44:I45"/>
    <mergeCell ref="X49:Z49"/>
    <mergeCell ref="AA49:AB49"/>
    <mergeCell ref="B50:B52"/>
    <mergeCell ref="C50:C52"/>
    <mergeCell ref="D50:H52"/>
    <mergeCell ref="X50:X52"/>
    <mergeCell ref="Y50:Y52"/>
    <mergeCell ref="Z50:Z52"/>
    <mergeCell ref="AA50:AB52"/>
    <mergeCell ref="I51:I52"/>
    <mergeCell ref="N54:N55"/>
    <mergeCell ref="R54:R55"/>
    <mergeCell ref="S54:S55"/>
    <mergeCell ref="W54:W55"/>
    <mergeCell ref="M51:M52"/>
    <mergeCell ref="N51:N52"/>
    <mergeCell ref="R51:R52"/>
    <mergeCell ref="S51:S52"/>
    <mergeCell ref="X53:X55"/>
    <mergeCell ref="Y53:Y55"/>
    <mergeCell ref="Z53:Z55"/>
    <mergeCell ref="AA53:AB55"/>
    <mergeCell ref="W51:W52"/>
    <mergeCell ref="B53:B55"/>
    <mergeCell ref="C53:C55"/>
    <mergeCell ref="I53:M55"/>
    <mergeCell ref="D54:D55"/>
    <mergeCell ref="H54:H55"/>
    <mergeCell ref="AA56:AB58"/>
    <mergeCell ref="D57:D58"/>
    <mergeCell ref="H57:H58"/>
    <mergeCell ref="I57:I58"/>
    <mergeCell ref="M57:M58"/>
    <mergeCell ref="S57:S58"/>
    <mergeCell ref="W57:W58"/>
    <mergeCell ref="N56:R58"/>
    <mergeCell ref="X56:X58"/>
    <mergeCell ref="B59:B61"/>
    <mergeCell ref="C59:C61"/>
    <mergeCell ref="S59:W61"/>
    <mergeCell ref="X59:X61"/>
    <mergeCell ref="Y56:Y58"/>
    <mergeCell ref="Z56:Z58"/>
    <mergeCell ref="B56:B58"/>
    <mergeCell ref="C56:C58"/>
    <mergeCell ref="AA59:AB61"/>
    <mergeCell ref="D60:D61"/>
    <mergeCell ref="H60:H61"/>
    <mergeCell ref="I60:I61"/>
    <mergeCell ref="M60:M61"/>
    <mergeCell ref="N60:N61"/>
    <mergeCell ref="R60:R61"/>
    <mergeCell ref="I63:M63"/>
    <mergeCell ref="N63:R63"/>
    <mergeCell ref="S63:W63"/>
    <mergeCell ref="Y59:Y61"/>
    <mergeCell ref="Z59:Z61"/>
    <mergeCell ref="X63:Z63"/>
    <mergeCell ref="AA63:AB63"/>
    <mergeCell ref="B64:B66"/>
    <mergeCell ref="C64:C66"/>
    <mergeCell ref="D64:H66"/>
    <mergeCell ref="X64:X66"/>
    <mergeCell ref="Y64:Y66"/>
    <mergeCell ref="Z64:Z66"/>
    <mergeCell ref="AA64:AB66"/>
    <mergeCell ref="I65:I66"/>
    <mergeCell ref="D63:H63"/>
    <mergeCell ref="N68:N69"/>
    <mergeCell ref="R68:R69"/>
    <mergeCell ref="S68:S69"/>
    <mergeCell ref="W68:W69"/>
    <mergeCell ref="M65:M66"/>
    <mergeCell ref="N65:N66"/>
    <mergeCell ref="R65:R66"/>
    <mergeCell ref="S65:S66"/>
    <mergeCell ref="X67:X69"/>
    <mergeCell ref="Y67:Y69"/>
    <mergeCell ref="Z67:Z69"/>
    <mergeCell ref="AA67:AB69"/>
    <mergeCell ref="W65:W66"/>
    <mergeCell ref="B67:B69"/>
    <mergeCell ref="C67:C69"/>
    <mergeCell ref="I67:M69"/>
    <mergeCell ref="D68:D69"/>
    <mergeCell ref="H68:H69"/>
    <mergeCell ref="AA70:AB72"/>
    <mergeCell ref="D71:D72"/>
    <mergeCell ref="H71:H72"/>
    <mergeCell ref="I71:I72"/>
    <mergeCell ref="M71:M72"/>
    <mergeCell ref="S71:S72"/>
    <mergeCell ref="W71:W72"/>
    <mergeCell ref="N70:R72"/>
    <mergeCell ref="X70:X72"/>
    <mergeCell ref="B73:B75"/>
    <mergeCell ref="C73:C75"/>
    <mergeCell ref="S73:W75"/>
    <mergeCell ref="X73:X75"/>
    <mergeCell ref="Y70:Y72"/>
    <mergeCell ref="Z70:Z72"/>
    <mergeCell ref="B70:B72"/>
    <mergeCell ref="C70:C72"/>
    <mergeCell ref="V77:W77"/>
    <mergeCell ref="Y73:Y75"/>
    <mergeCell ref="Z73:Z75"/>
    <mergeCell ref="AA73:AB75"/>
    <mergeCell ref="D74:D75"/>
    <mergeCell ref="H74:H75"/>
    <mergeCell ref="I74:I75"/>
    <mergeCell ref="M74:M75"/>
    <mergeCell ref="N74:N75"/>
    <mergeCell ref="R74:R75"/>
    <mergeCell ref="B78:B80"/>
    <mergeCell ref="C78:C80"/>
    <mergeCell ref="D78:H80"/>
    <mergeCell ref="S78:S80"/>
    <mergeCell ref="D77:H77"/>
    <mergeCell ref="I77:M77"/>
    <mergeCell ref="N77:R77"/>
    <mergeCell ref="T78:T80"/>
    <mergeCell ref="U78:U80"/>
    <mergeCell ref="V78:W80"/>
    <mergeCell ref="I79:I80"/>
    <mergeCell ref="M79:M80"/>
    <mergeCell ref="N79:N80"/>
    <mergeCell ref="R79:R80"/>
    <mergeCell ref="V81:W83"/>
    <mergeCell ref="D82:D83"/>
    <mergeCell ref="H82:H83"/>
    <mergeCell ref="N82:N83"/>
    <mergeCell ref="R82:R83"/>
    <mergeCell ref="B81:B83"/>
    <mergeCell ref="C81:C83"/>
    <mergeCell ref="I81:M83"/>
    <mergeCell ref="S81:S83"/>
    <mergeCell ref="B84:B86"/>
    <mergeCell ref="C84:C86"/>
    <mergeCell ref="N84:R86"/>
    <mergeCell ref="S84:S86"/>
    <mergeCell ref="T81:T83"/>
    <mergeCell ref="U81:U83"/>
    <mergeCell ref="V88:W88"/>
    <mergeCell ref="T84:T86"/>
    <mergeCell ref="U84:U86"/>
    <mergeCell ref="V84:W86"/>
    <mergeCell ref="D85:D86"/>
    <mergeCell ref="H85:H86"/>
    <mergeCell ref="I85:I86"/>
    <mergeCell ref="M85:M86"/>
    <mergeCell ref="B89:B91"/>
    <mergeCell ref="C89:C91"/>
    <mergeCell ref="D89:H91"/>
    <mergeCell ref="S89:S91"/>
    <mergeCell ref="D88:H88"/>
    <mergeCell ref="I88:M88"/>
    <mergeCell ref="N88:R88"/>
    <mergeCell ref="T89:T91"/>
    <mergeCell ref="U89:U91"/>
    <mergeCell ref="V89:W91"/>
    <mergeCell ref="I90:I91"/>
    <mergeCell ref="M90:M91"/>
    <mergeCell ref="N90:N91"/>
    <mergeCell ref="R90:R91"/>
    <mergeCell ref="V92:W94"/>
    <mergeCell ref="D93:D94"/>
    <mergeCell ref="H93:H94"/>
    <mergeCell ref="N93:N94"/>
    <mergeCell ref="R93:R94"/>
    <mergeCell ref="B92:B94"/>
    <mergeCell ref="C92:C94"/>
    <mergeCell ref="I92:M94"/>
    <mergeCell ref="S92:S94"/>
    <mergeCell ref="B95:B97"/>
    <mergeCell ref="C95:C97"/>
    <mergeCell ref="N95:R97"/>
    <mergeCell ref="S95:S97"/>
    <mergeCell ref="T92:T94"/>
    <mergeCell ref="U92:U94"/>
    <mergeCell ref="V99:W99"/>
    <mergeCell ref="T95:T97"/>
    <mergeCell ref="U95:U97"/>
    <mergeCell ref="V95:W97"/>
    <mergeCell ref="D96:D97"/>
    <mergeCell ref="H96:H97"/>
    <mergeCell ref="I96:I97"/>
    <mergeCell ref="M96:M97"/>
    <mergeCell ref="B100:B102"/>
    <mergeCell ref="C100:C102"/>
    <mergeCell ref="D100:H102"/>
    <mergeCell ref="S100:S102"/>
    <mergeCell ref="D99:H99"/>
    <mergeCell ref="I99:M99"/>
    <mergeCell ref="N99:R99"/>
    <mergeCell ref="T100:T102"/>
    <mergeCell ref="U100:U102"/>
    <mergeCell ref="V100:W102"/>
    <mergeCell ref="I101:I102"/>
    <mergeCell ref="M101:M102"/>
    <mergeCell ref="N101:N102"/>
    <mergeCell ref="R101:R102"/>
    <mergeCell ref="V103:W105"/>
    <mergeCell ref="D104:D105"/>
    <mergeCell ref="H104:H105"/>
    <mergeCell ref="N104:N105"/>
    <mergeCell ref="R104:R105"/>
    <mergeCell ref="B103:B105"/>
    <mergeCell ref="C103:C105"/>
    <mergeCell ref="I103:M105"/>
    <mergeCell ref="S103:S105"/>
    <mergeCell ref="B106:B108"/>
    <mergeCell ref="C106:C108"/>
    <mergeCell ref="N106:R108"/>
    <mergeCell ref="S106:S108"/>
    <mergeCell ref="T103:T105"/>
    <mergeCell ref="U103:U105"/>
    <mergeCell ref="V111:W111"/>
    <mergeCell ref="T106:T108"/>
    <mergeCell ref="U106:U108"/>
    <mergeCell ref="V106:W108"/>
    <mergeCell ref="D107:D108"/>
    <mergeCell ref="H107:H108"/>
    <mergeCell ref="I107:I108"/>
    <mergeCell ref="M107:M108"/>
    <mergeCell ref="B112:B114"/>
    <mergeCell ref="C112:C114"/>
    <mergeCell ref="D112:H114"/>
    <mergeCell ref="S112:S114"/>
    <mergeCell ref="D111:H111"/>
    <mergeCell ref="I111:M111"/>
    <mergeCell ref="N111:R111"/>
    <mergeCell ref="T112:T114"/>
    <mergeCell ref="U112:U114"/>
    <mergeCell ref="V112:W114"/>
    <mergeCell ref="I113:I114"/>
    <mergeCell ref="M113:M114"/>
    <mergeCell ref="N113:N114"/>
    <mergeCell ref="R113:R114"/>
    <mergeCell ref="V115:W117"/>
    <mergeCell ref="D116:D117"/>
    <mergeCell ref="H116:H117"/>
    <mergeCell ref="N116:N117"/>
    <mergeCell ref="R116:R117"/>
    <mergeCell ref="B115:B117"/>
    <mergeCell ref="C115:C117"/>
    <mergeCell ref="I115:M117"/>
    <mergeCell ref="S115:S117"/>
    <mergeCell ref="B118:B120"/>
    <mergeCell ref="C118:C120"/>
    <mergeCell ref="N118:R120"/>
    <mergeCell ref="S118:S120"/>
    <mergeCell ref="T115:T117"/>
    <mergeCell ref="U115:U117"/>
    <mergeCell ref="V122:W122"/>
    <mergeCell ref="T118:T120"/>
    <mergeCell ref="U118:U120"/>
    <mergeCell ref="V118:W120"/>
    <mergeCell ref="D119:D120"/>
    <mergeCell ref="H119:H120"/>
    <mergeCell ref="I119:I120"/>
    <mergeCell ref="M119:M120"/>
    <mergeCell ref="B123:B125"/>
    <mergeCell ref="C123:C125"/>
    <mergeCell ref="D123:H125"/>
    <mergeCell ref="S123:S125"/>
    <mergeCell ref="D122:H122"/>
    <mergeCell ref="I122:M122"/>
    <mergeCell ref="N122:R122"/>
    <mergeCell ref="T123:T125"/>
    <mergeCell ref="U123:U125"/>
    <mergeCell ref="V123:W125"/>
    <mergeCell ref="I124:I125"/>
    <mergeCell ref="M124:M125"/>
    <mergeCell ref="N124:N125"/>
    <mergeCell ref="R124:R125"/>
    <mergeCell ref="U126:U128"/>
    <mergeCell ref="V126:W128"/>
    <mergeCell ref="D127:D128"/>
    <mergeCell ref="H127:H128"/>
    <mergeCell ref="N127:N128"/>
    <mergeCell ref="R127:R128"/>
    <mergeCell ref="I126:M128"/>
    <mergeCell ref="S126:S128"/>
    <mergeCell ref="M130:M131"/>
    <mergeCell ref="B129:B131"/>
    <mergeCell ref="C129:C131"/>
    <mergeCell ref="N129:R131"/>
    <mergeCell ref="S129:S131"/>
    <mergeCell ref="T126:T128"/>
    <mergeCell ref="B126:B128"/>
    <mergeCell ref="C126:C128"/>
    <mergeCell ref="D133:H133"/>
    <mergeCell ref="I133:M133"/>
    <mergeCell ref="N133:R133"/>
    <mergeCell ref="S133:W133"/>
    <mergeCell ref="T129:T131"/>
    <mergeCell ref="U129:U131"/>
    <mergeCell ref="V129:W131"/>
    <mergeCell ref="D130:D131"/>
    <mergeCell ref="H130:H131"/>
    <mergeCell ref="I130:I131"/>
    <mergeCell ref="X133:Z133"/>
    <mergeCell ref="AA133:AB133"/>
    <mergeCell ref="B134:B136"/>
    <mergeCell ref="C134:C136"/>
    <mergeCell ref="D134:H136"/>
    <mergeCell ref="X134:X136"/>
    <mergeCell ref="Y134:Y136"/>
    <mergeCell ref="Z134:Z136"/>
    <mergeCell ref="AA134:AB136"/>
    <mergeCell ref="I135:I136"/>
    <mergeCell ref="N138:N139"/>
    <mergeCell ref="R138:R139"/>
    <mergeCell ref="S138:S139"/>
    <mergeCell ref="W138:W139"/>
    <mergeCell ref="M135:M136"/>
    <mergeCell ref="N135:N136"/>
    <mergeCell ref="R135:R136"/>
    <mergeCell ref="S135:S136"/>
    <mergeCell ref="X137:X139"/>
    <mergeCell ref="Y137:Y139"/>
    <mergeCell ref="Z137:Z139"/>
    <mergeCell ref="AA137:AB139"/>
    <mergeCell ref="W135:W136"/>
    <mergeCell ref="B137:B139"/>
    <mergeCell ref="C137:C139"/>
    <mergeCell ref="I137:M139"/>
    <mergeCell ref="D138:D139"/>
    <mergeCell ref="H138:H139"/>
    <mergeCell ref="AA140:AB142"/>
    <mergeCell ref="D141:D142"/>
    <mergeCell ref="H141:H142"/>
    <mergeCell ref="I141:I142"/>
    <mergeCell ref="M141:M142"/>
    <mergeCell ref="S141:S142"/>
    <mergeCell ref="W141:W142"/>
    <mergeCell ref="N140:R142"/>
    <mergeCell ref="X140:X142"/>
    <mergeCell ref="B143:B145"/>
    <mergeCell ref="C143:C145"/>
    <mergeCell ref="S143:W145"/>
    <mergeCell ref="X143:X145"/>
    <mergeCell ref="Y140:Y142"/>
    <mergeCell ref="Z140:Z142"/>
    <mergeCell ref="B140:B142"/>
    <mergeCell ref="C140:C142"/>
    <mergeCell ref="AA158:AB160"/>
    <mergeCell ref="Y143:Y145"/>
    <mergeCell ref="Z143:Z145"/>
    <mergeCell ref="AA143:AB145"/>
    <mergeCell ref="D144:D145"/>
    <mergeCell ref="H144:H145"/>
    <mergeCell ref="I144:I145"/>
    <mergeCell ref="M144:M145"/>
    <mergeCell ref="N144:N145"/>
    <mergeCell ref="R144:R145"/>
    <mergeCell ref="W156:W157"/>
    <mergeCell ref="Y155:Y157"/>
    <mergeCell ref="Z155:Z157"/>
    <mergeCell ref="AA155:AB157"/>
    <mergeCell ref="B158:B160"/>
    <mergeCell ref="C158:C160"/>
    <mergeCell ref="S158:W160"/>
    <mergeCell ref="X158:X160"/>
    <mergeCell ref="Y158:Y160"/>
    <mergeCell ref="Z158:Z160"/>
    <mergeCell ref="AA152:AB154"/>
    <mergeCell ref="B155:B157"/>
    <mergeCell ref="C155:C157"/>
    <mergeCell ref="N155:R157"/>
    <mergeCell ref="X155:X157"/>
    <mergeCell ref="D156:D157"/>
    <mergeCell ref="H156:H157"/>
    <mergeCell ref="I156:I157"/>
    <mergeCell ref="M156:M157"/>
    <mergeCell ref="S156:S157"/>
    <mergeCell ref="R153:R154"/>
    <mergeCell ref="S153:S154"/>
    <mergeCell ref="W153:W154"/>
    <mergeCell ref="X152:X154"/>
    <mergeCell ref="Y152:Y154"/>
    <mergeCell ref="Z152:Z154"/>
    <mergeCell ref="B152:B154"/>
    <mergeCell ref="C152:C154"/>
    <mergeCell ref="I152:M154"/>
    <mergeCell ref="D153:D154"/>
    <mergeCell ref="H153:H154"/>
    <mergeCell ref="N153:N154"/>
    <mergeCell ref="AA148:AB148"/>
    <mergeCell ref="B149:B151"/>
    <mergeCell ref="C149:C151"/>
    <mergeCell ref="D149:H151"/>
    <mergeCell ref="X149:X151"/>
    <mergeCell ref="Y149:Y151"/>
    <mergeCell ref="Z149:Z151"/>
    <mergeCell ref="AA149:AB151"/>
    <mergeCell ref="I150:I151"/>
    <mergeCell ref="M150:M151"/>
    <mergeCell ref="V176:W176"/>
    <mergeCell ref="D148:H148"/>
    <mergeCell ref="I148:M148"/>
    <mergeCell ref="N148:R148"/>
    <mergeCell ref="S148:W148"/>
    <mergeCell ref="X148:Z148"/>
    <mergeCell ref="N150:N151"/>
    <mergeCell ref="R150:R151"/>
    <mergeCell ref="S150:S151"/>
    <mergeCell ref="W150:W151"/>
    <mergeCell ref="B177:B179"/>
    <mergeCell ref="C177:C179"/>
    <mergeCell ref="D177:H179"/>
    <mergeCell ref="S177:S179"/>
    <mergeCell ref="D176:H176"/>
    <mergeCell ref="I176:M176"/>
    <mergeCell ref="N176:R176"/>
    <mergeCell ref="T177:T179"/>
    <mergeCell ref="U177:U179"/>
    <mergeCell ref="V177:W179"/>
    <mergeCell ref="I178:I179"/>
    <mergeCell ref="M178:M179"/>
    <mergeCell ref="N178:N179"/>
    <mergeCell ref="R178:R179"/>
    <mergeCell ref="V180:W182"/>
    <mergeCell ref="D181:D182"/>
    <mergeCell ref="H181:H182"/>
    <mergeCell ref="N181:N182"/>
    <mergeCell ref="R181:R182"/>
    <mergeCell ref="B180:B182"/>
    <mergeCell ref="C180:C182"/>
    <mergeCell ref="I180:M182"/>
    <mergeCell ref="S180:S182"/>
    <mergeCell ref="B183:B185"/>
    <mergeCell ref="C183:C185"/>
    <mergeCell ref="N183:R185"/>
    <mergeCell ref="S183:S185"/>
    <mergeCell ref="T180:T182"/>
    <mergeCell ref="U180:U182"/>
    <mergeCell ref="V188:W188"/>
    <mergeCell ref="T183:T185"/>
    <mergeCell ref="U183:U185"/>
    <mergeCell ref="V183:W185"/>
    <mergeCell ref="D184:D185"/>
    <mergeCell ref="H184:H185"/>
    <mergeCell ref="I184:I185"/>
    <mergeCell ref="M184:M185"/>
    <mergeCell ref="B189:B191"/>
    <mergeCell ref="C189:C191"/>
    <mergeCell ref="D189:H191"/>
    <mergeCell ref="S189:S191"/>
    <mergeCell ref="D188:H188"/>
    <mergeCell ref="I188:M188"/>
    <mergeCell ref="N188:R188"/>
    <mergeCell ref="T189:T191"/>
    <mergeCell ref="U189:U191"/>
    <mergeCell ref="V189:W191"/>
    <mergeCell ref="I190:I191"/>
    <mergeCell ref="M190:M191"/>
    <mergeCell ref="N190:N191"/>
    <mergeCell ref="R190:R191"/>
    <mergeCell ref="V192:W194"/>
    <mergeCell ref="D193:D194"/>
    <mergeCell ref="H193:H194"/>
    <mergeCell ref="N193:N194"/>
    <mergeCell ref="R193:R194"/>
    <mergeCell ref="B192:B194"/>
    <mergeCell ref="C192:C194"/>
    <mergeCell ref="I192:M194"/>
    <mergeCell ref="S192:S194"/>
    <mergeCell ref="B195:B197"/>
    <mergeCell ref="C195:C197"/>
    <mergeCell ref="N195:R197"/>
    <mergeCell ref="S195:S197"/>
    <mergeCell ref="T192:T194"/>
    <mergeCell ref="U192:U194"/>
    <mergeCell ref="V199:W199"/>
    <mergeCell ref="T195:T197"/>
    <mergeCell ref="U195:U197"/>
    <mergeCell ref="V195:W197"/>
    <mergeCell ref="D196:D197"/>
    <mergeCell ref="H196:H197"/>
    <mergeCell ref="I196:I197"/>
    <mergeCell ref="M196:M197"/>
    <mergeCell ref="B200:B202"/>
    <mergeCell ref="C200:C202"/>
    <mergeCell ref="D200:H202"/>
    <mergeCell ref="S200:S202"/>
    <mergeCell ref="D199:H199"/>
    <mergeCell ref="I199:M199"/>
    <mergeCell ref="N199:R199"/>
    <mergeCell ref="T200:T202"/>
    <mergeCell ref="U200:U202"/>
    <mergeCell ref="V200:W202"/>
    <mergeCell ref="I201:I202"/>
    <mergeCell ref="M201:M202"/>
    <mergeCell ref="N201:N202"/>
    <mergeCell ref="R201:R202"/>
    <mergeCell ref="V203:W205"/>
    <mergeCell ref="D204:D205"/>
    <mergeCell ref="H204:H205"/>
    <mergeCell ref="N204:N205"/>
    <mergeCell ref="R204:R205"/>
    <mergeCell ref="B203:B205"/>
    <mergeCell ref="C203:C205"/>
    <mergeCell ref="I203:M205"/>
    <mergeCell ref="S203:S205"/>
    <mergeCell ref="B206:B208"/>
    <mergeCell ref="C206:C208"/>
    <mergeCell ref="N206:R208"/>
    <mergeCell ref="S206:S208"/>
    <mergeCell ref="T203:T205"/>
    <mergeCell ref="U203:U205"/>
    <mergeCell ref="V210:W210"/>
    <mergeCell ref="T206:T208"/>
    <mergeCell ref="U206:U208"/>
    <mergeCell ref="V206:W208"/>
    <mergeCell ref="D207:D208"/>
    <mergeCell ref="H207:H208"/>
    <mergeCell ref="I207:I208"/>
    <mergeCell ref="M207:M208"/>
    <mergeCell ref="B211:B213"/>
    <mergeCell ref="C211:C213"/>
    <mergeCell ref="D211:H213"/>
    <mergeCell ref="S211:S213"/>
    <mergeCell ref="D210:H210"/>
    <mergeCell ref="I210:M210"/>
    <mergeCell ref="N210:R210"/>
    <mergeCell ref="T211:T213"/>
    <mergeCell ref="U211:U213"/>
    <mergeCell ref="V211:W213"/>
    <mergeCell ref="I212:I213"/>
    <mergeCell ref="M212:M213"/>
    <mergeCell ref="N212:N213"/>
    <mergeCell ref="R212:R213"/>
    <mergeCell ref="V214:W216"/>
    <mergeCell ref="D215:D216"/>
    <mergeCell ref="H215:H216"/>
    <mergeCell ref="N215:N216"/>
    <mergeCell ref="R215:R216"/>
    <mergeCell ref="B214:B216"/>
    <mergeCell ref="C214:C216"/>
    <mergeCell ref="I214:M216"/>
    <mergeCell ref="S214:S216"/>
    <mergeCell ref="B217:B219"/>
    <mergeCell ref="C217:C219"/>
    <mergeCell ref="N217:R219"/>
    <mergeCell ref="S217:S219"/>
    <mergeCell ref="T214:T216"/>
    <mergeCell ref="U214:U216"/>
    <mergeCell ref="V221:W221"/>
    <mergeCell ref="T217:T219"/>
    <mergeCell ref="U217:U219"/>
    <mergeCell ref="V217:W219"/>
    <mergeCell ref="D218:D219"/>
    <mergeCell ref="H218:H219"/>
    <mergeCell ref="I218:I219"/>
    <mergeCell ref="M218:M219"/>
    <mergeCell ref="B222:B224"/>
    <mergeCell ref="C222:C224"/>
    <mergeCell ref="D222:H224"/>
    <mergeCell ref="S222:S224"/>
    <mergeCell ref="D221:H221"/>
    <mergeCell ref="I221:M221"/>
    <mergeCell ref="N221:R221"/>
    <mergeCell ref="T222:T224"/>
    <mergeCell ref="U222:U224"/>
    <mergeCell ref="V222:W224"/>
    <mergeCell ref="I223:I224"/>
    <mergeCell ref="M223:M224"/>
    <mergeCell ref="N223:N224"/>
    <mergeCell ref="R223:R224"/>
    <mergeCell ref="V225:W227"/>
    <mergeCell ref="D226:D227"/>
    <mergeCell ref="H226:H227"/>
    <mergeCell ref="N226:N227"/>
    <mergeCell ref="R226:R227"/>
    <mergeCell ref="B225:B227"/>
    <mergeCell ref="C225:C227"/>
    <mergeCell ref="I225:M227"/>
    <mergeCell ref="S225:S227"/>
    <mergeCell ref="B228:B230"/>
    <mergeCell ref="C228:C230"/>
    <mergeCell ref="N228:R230"/>
    <mergeCell ref="S228:S230"/>
    <mergeCell ref="T225:T227"/>
    <mergeCell ref="U225:U227"/>
    <mergeCell ref="V232:W232"/>
    <mergeCell ref="T228:T230"/>
    <mergeCell ref="U228:U230"/>
    <mergeCell ref="V228:W230"/>
    <mergeCell ref="D229:D230"/>
    <mergeCell ref="H229:H230"/>
    <mergeCell ref="I229:I230"/>
    <mergeCell ref="M229:M230"/>
    <mergeCell ref="B233:B235"/>
    <mergeCell ref="C233:C235"/>
    <mergeCell ref="D233:H235"/>
    <mergeCell ref="S233:S235"/>
    <mergeCell ref="D232:H232"/>
    <mergeCell ref="I232:M232"/>
    <mergeCell ref="N232:R232"/>
    <mergeCell ref="T233:T235"/>
    <mergeCell ref="U233:U235"/>
    <mergeCell ref="V233:W235"/>
    <mergeCell ref="I234:I235"/>
    <mergeCell ref="M234:M235"/>
    <mergeCell ref="N234:N235"/>
    <mergeCell ref="R234:R235"/>
    <mergeCell ref="V236:W238"/>
    <mergeCell ref="D237:D238"/>
    <mergeCell ref="H237:H238"/>
    <mergeCell ref="N237:N238"/>
    <mergeCell ref="R237:R238"/>
    <mergeCell ref="B236:B238"/>
    <mergeCell ref="C236:C238"/>
    <mergeCell ref="I236:M238"/>
    <mergeCell ref="S236:S238"/>
    <mergeCell ref="B239:B241"/>
    <mergeCell ref="C239:C241"/>
    <mergeCell ref="N239:R241"/>
    <mergeCell ref="S239:S241"/>
    <mergeCell ref="T236:T238"/>
    <mergeCell ref="U236:U238"/>
    <mergeCell ref="T239:T241"/>
    <mergeCell ref="U239:U241"/>
    <mergeCell ref="V239:W241"/>
    <mergeCell ref="D240:D241"/>
    <mergeCell ref="H240:H241"/>
    <mergeCell ref="I240:I241"/>
    <mergeCell ref="M240:M241"/>
    <mergeCell ref="N159:N160"/>
    <mergeCell ref="R159:R160"/>
    <mergeCell ref="D162:H162"/>
    <mergeCell ref="I162:M162"/>
    <mergeCell ref="N162:R162"/>
    <mergeCell ref="D159:D160"/>
    <mergeCell ref="H159:H160"/>
    <mergeCell ref="I159:I160"/>
    <mergeCell ref="M159:M160"/>
    <mergeCell ref="S162:W162"/>
    <mergeCell ref="X162:Z162"/>
    <mergeCell ref="AA162:AB162"/>
    <mergeCell ref="B163:B165"/>
    <mergeCell ref="C163:C165"/>
    <mergeCell ref="D163:H165"/>
    <mergeCell ref="X163:X165"/>
    <mergeCell ref="Y163:Y165"/>
    <mergeCell ref="Z163:Z165"/>
    <mergeCell ref="AA163:AB165"/>
    <mergeCell ref="R167:R168"/>
    <mergeCell ref="S167:S168"/>
    <mergeCell ref="I164:I165"/>
    <mergeCell ref="M164:M165"/>
    <mergeCell ref="N164:N165"/>
    <mergeCell ref="R164:R165"/>
    <mergeCell ref="B166:B168"/>
    <mergeCell ref="C166:C168"/>
    <mergeCell ref="I166:M168"/>
    <mergeCell ref="D167:D168"/>
    <mergeCell ref="H167:H168"/>
    <mergeCell ref="N167:N168"/>
    <mergeCell ref="X166:X168"/>
    <mergeCell ref="Y166:Y168"/>
    <mergeCell ref="Z166:Z168"/>
    <mergeCell ref="AA166:AB168"/>
    <mergeCell ref="S164:S165"/>
    <mergeCell ref="W164:W165"/>
    <mergeCell ref="Z169:Z171"/>
    <mergeCell ref="AA169:AB171"/>
    <mergeCell ref="W167:W168"/>
    <mergeCell ref="B169:B171"/>
    <mergeCell ref="C169:C171"/>
    <mergeCell ref="N169:R171"/>
    <mergeCell ref="D170:D171"/>
    <mergeCell ref="H170:H171"/>
    <mergeCell ref="I170:I171"/>
    <mergeCell ref="M170:M171"/>
    <mergeCell ref="B172:B174"/>
    <mergeCell ref="C172:C174"/>
    <mergeCell ref="S172:W174"/>
    <mergeCell ref="X172:X174"/>
    <mergeCell ref="X169:X171"/>
    <mergeCell ref="Y169:Y171"/>
    <mergeCell ref="S170:S171"/>
    <mergeCell ref="W170:W171"/>
    <mergeCell ref="Y172:Y174"/>
    <mergeCell ref="Z172:Z174"/>
    <mergeCell ref="AA172:AB174"/>
    <mergeCell ref="D173:D174"/>
    <mergeCell ref="H173:H174"/>
    <mergeCell ref="I173:I174"/>
    <mergeCell ref="M173:M174"/>
    <mergeCell ref="N173:N174"/>
    <mergeCell ref="R173:R174"/>
  </mergeCells>
  <conditionalFormatting sqref="B4:B12 B15:B23 B26:B34 B37:B45 B78:B86 B89:B97 B100:B108 B112:B120 B123:B131 B177:B185 B189:B197 B200:B208 B211:B219 B222:B230 B233:B241">
    <cfRule type="expression" priority="1" dxfId="10" stopIfTrue="1">
      <formula>V4=1</formula>
    </cfRule>
    <cfRule type="expression" priority="2" dxfId="11" stopIfTrue="1">
      <formula>V4=2</formula>
    </cfRule>
  </conditionalFormatting>
  <conditionalFormatting sqref="C78:C86 C89:C97 C100:C108 C112:C120 C177:C185 C189:C197 C200:C208 C211:C219 C222:C230 C233:C241 C4:C12 C15:C23 C26:C34 C37:C45 C123:C131">
    <cfRule type="expression" priority="3" dxfId="10" stopIfTrue="1">
      <formula>V4=1</formula>
    </cfRule>
    <cfRule type="expression" priority="4" dxfId="11" stopIfTrue="1">
      <formula>V4=2</formula>
    </cfRule>
  </conditionalFormatting>
  <conditionalFormatting sqref="B64:B75 B50:B61 B134:B145 B149:B160 B163:B174">
    <cfRule type="expression" priority="5" dxfId="10" stopIfTrue="1">
      <formula>AA50=1</formula>
    </cfRule>
    <cfRule type="expression" priority="6" dxfId="11" stopIfTrue="1">
      <formula>AA50=2</formula>
    </cfRule>
  </conditionalFormatting>
  <conditionalFormatting sqref="C50:C61 C64:C75 C134:C145 C149:C160 C163:C174">
    <cfRule type="expression" priority="7" dxfId="10" stopIfTrue="1">
      <formula>AA50=1</formula>
    </cfRule>
    <cfRule type="expression" priority="8" dxfId="11" stopIfTrue="1">
      <formula>AA50=2</formula>
    </cfRule>
  </conditionalFormatting>
  <conditionalFormatting sqref="V177:W185 V189:W197 V200:W208 V211:W219 V222:W230 V233:W241 V4:W12 V15:W23 V26:W34 V37:W45 AA50:AB61 AA64:AB75 V78:W86 V89:W97 V100:W108 V112:W120 V123:W131 AA134:AB145 AA149:AB160 AA163:AB174">
    <cfRule type="cellIs" priority="9" dxfId="12" operator="equal" stopIfTrue="1">
      <formula>1</formula>
    </cfRule>
    <cfRule type="cellIs" priority="10" dxfId="13" operator="equal" stopIfTrue="1">
      <formula>2</formula>
    </cfRule>
  </conditionalFormatting>
  <printOptions/>
  <pageMargins left="0.75" right="0.75" top="0.38" bottom="0.31" header="0.26" footer="0.22"/>
  <pageSetup horizontalDpi="600" verticalDpi="600" orientation="portrait" paperSize="9" scale="50" r:id="rId1"/>
  <rowBreaks count="2" manualBreakCount="2">
    <brk id="109" max="28" man="1"/>
    <brk id="186" max="28" man="1"/>
  </rowBreaks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AG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33" width="2.625" style="0" customWidth="1"/>
  </cols>
  <sheetData>
    <row r="1" spans="17:18" ht="13.5">
      <c r="Q1" s="4"/>
      <c r="R1" s="4"/>
    </row>
    <row r="2" spans="14:21" ht="18.75">
      <c r="N2" s="129" t="s">
        <v>198</v>
      </c>
      <c r="O2" s="129"/>
      <c r="P2" s="129"/>
      <c r="Q2" s="129"/>
      <c r="R2" s="129"/>
      <c r="S2" s="129"/>
      <c r="T2" s="129"/>
      <c r="U2" s="129"/>
    </row>
    <row r="4" spans="5:24" ht="13.5">
      <c r="E4" s="3" t="s">
        <v>200</v>
      </c>
      <c r="X4" s="3" t="s">
        <v>202</v>
      </c>
    </row>
    <row r="5" spans="4:31" ht="14.25" thickBot="1">
      <c r="D5" s="3"/>
      <c r="E5" s="149" t="str">
        <f>INDEX('予選'!B4:B12,MATCH(1,'予選'!V4:V12,0),1)</f>
        <v>（中　萩）</v>
      </c>
      <c r="F5" s="149"/>
      <c r="G5" s="149"/>
      <c r="H5" s="143" t="str">
        <f>INDEX('予選'!C4:C12,MATCH(1,'予選'!V4:V12,0),1)</f>
        <v>篠原　康輔</v>
      </c>
      <c r="I5" s="143"/>
      <c r="J5" s="143"/>
      <c r="K5" s="143"/>
      <c r="L5" s="56"/>
      <c r="M5" s="56"/>
      <c r="N5" s="56"/>
      <c r="O5" s="56"/>
      <c r="T5" s="47"/>
      <c r="U5" s="47"/>
      <c r="V5" s="47"/>
      <c r="W5" s="47"/>
      <c r="X5" s="143" t="str">
        <f>INDEX('予選'!C26:C34,MATCH(1,'予選'!V26:V34,0),1)</f>
        <v>上田　優李</v>
      </c>
      <c r="Y5" s="143"/>
      <c r="Z5" s="143"/>
      <c r="AA5" s="143"/>
      <c r="AB5" s="146" t="str">
        <f>INDEX('予選'!B26:B34,MATCH(1,'予選'!V26:V34,0),1)</f>
        <v>（神　郷）</v>
      </c>
      <c r="AC5" s="146"/>
      <c r="AD5" s="146"/>
      <c r="AE5" s="3"/>
    </row>
    <row r="6" spans="4:31" ht="13.5">
      <c r="D6" s="3"/>
      <c r="E6" s="149"/>
      <c r="F6" s="149"/>
      <c r="G6" s="149"/>
      <c r="H6" s="143"/>
      <c r="I6" s="143"/>
      <c r="J6" s="143"/>
      <c r="K6" s="143"/>
      <c r="M6" s="4"/>
      <c r="N6" s="130" t="s">
        <v>240</v>
      </c>
      <c r="O6" s="131"/>
      <c r="P6" s="63"/>
      <c r="S6" s="46"/>
      <c r="T6" s="138" t="s">
        <v>241</v>
      </c>
      <c r="U6" s="139"/>
      <c r="V6" s="31"/>
      <c r="X6" s="143"/>
      <c r="Y6" s="143"/>
      <c r="Z6" s="143"/>
      <c r="AA6" s="143"/>
      <c r="AB6" s="146"/>
      <c r="AC6" s="146"/>
      <c r="AD6" s="146"/>
      <c r="AE6" s="3"/>
    </row>
    <row r="7" spans="14:21" ht="14.25" thickBot="1">
      <c r="N7" s="131"/>
      <c r="O7" s="131"/>
      <c r="P7" s="65"/>
      <c r="Q7" s="64"/>
      <c r="R7" s="47"/>
      <c r="S7" s="48"/>
      <c r="T7" s="140"/>
      <c r="U7" s="141"/>
    </row>
    <row r="8" spans="5:24" ht="13.5">
      <c r="E8" s="3" t="s">
        <v>204</v>
      </c>
      <c r="N8" s="131"/>
      <c r="O8" s="132"/>
      <c r="Q8" s="135" t="s">
        <v>248</v>
      </c>
      <c r="R8" s="136"/>
      <c r="S8" s="60"/>
      <c r="T8" s="141"/>
      <c r="U8" s="141"/>
      <c r="X8" s="3" t="s">
        <v>203</v>
      </c>
    </row>
    <row r="9" spans="4:31" ht="14.25" thickBot="1">
      <c r="D9" s="3"/>
      <c r="E9" s="149" t="str">
        <f>INDEX('予選'!B15:B23,MATCH(1,'予選'!V15:V23,0),1)</f>
        <v>（中　萩）</v>
      </c>
      <c r="F9" s="149"/>
      <c r="G9" s="149"/>
      <c r="H9" s="143" t="str">
        <f>INDEX('予選'!C15:C23,MATCH(1,'予選'!V15:V23,0),1)</f>
        <v>大中　悠輔</v>
      </c>
      <c r="I9" s="143"/>
      <c r="J9" s="143"/>
      <c r="K9" s="143"/>
      <c r="L9" s="47"/>
      <c r="M9" s="47"/>
      <c r="N9" s="133"/>
      <c r="O9" s="134"/>
      <c r="Q9" s="137"/>
      <c r="R9" s="137"/>
      <c r="S9" s="58"/>
      <c r="T9" s="142"/>
      <c r="U9" s="142"/>
      <c r="V9" s="56"/>
      <c r="W9" s="56"/>
      <c r="X9" s="143" t="str">
        <f>INDEX('予選'!C37:C45,MATCH(1,'予選'!V37:V45,0),1)</f>
        <v>田坂　颯汰</v>
      </c>
      <c r="Y9" s="143"/>
      <c r="Z9" s="143"/>
      <c r="AA9" s="143"/>
      <c r="AB9" s="146" t="str">
        <f>INDEX('予選'!B37:B45,MATCH(1,'予選'!V37:V45,0),1)</f>
        <v>（神　郷）</v>
      </c>
      <c r="AC9" s="146"/>
      <c r="AD9" s="146"/>
      <c r="AE9" s="3"/>
    </row>
    <row r="10" spans="4:31" ht="13.5">
      <c r="D10" s="3"/>
      <c r="E10" s="149"/>
      <c r="F10" s="149"/>
      <c r="G10" s="149"/>
      <c r="H10" s="143"/>
      <c r="I10" s="143"/>
      <c r="J10" s="143"/>
      <c r="K10" s="143"/>
      <c r="Q10" s="137"/>
      <c r="R10" s="137"/>
      <c r="X10" s="143"/>
      <c r="Y10" s="143"/>
      <c r="Z10" s="143"/>
      <c r="AA10" s="143"/>
      <c r="AB10" s="146"/>
      <c r="AC10" s="146"/>
      <c r="AD10" s="146"/>
      <c r="AE10" s="3"/>
    </row>
    <row r="13" spans="14:21" ht="18.75">
      <c r="N13" s="144" t="s">
        <v>199</v>
      </c>
      <c r="O13" s="144"/>
      <c r="P13" s="144"/>
      <c r="Q13" s="144"/>
      <c r="R13" s="144"/>
      <c r="S13" s="144"/>
      <c r="T13" s="144"/>
      <c r="U13" s="144"/>
    </row>
    <row r="15" spans="3:26" ht="13.5">
      <c r="C15" s="3" t="s">
        <v>200</v>
      </c>
      <c r="Z15" s="3" t="s">
        <v>205</v>
      </c>
    </row>
    <row r="16" spans="2:33" ht="13.5">
      <c r="B16" s="3"/>
      <c r="C16" s="149" t="str">
        <f>INDEX('予選'!B50:B61,MATCH(1,'予選'!AA50:AA61,0),1)</f>
        <v>（角　野）</v>
      </c>
      <c r="D16" s="149"/>
      <c r="E16" s="149"/>
      <c r="F16" s="143" t="str">
        <f>INDEX('予選'!C50:C61,MATCH(1,'予選'!AA50:AA61,0),1)</f>
        <v>森本　琉海</v>
      </c>
      <c r="G16" s="143"/>
      <c r="H16" s="143"/>
      <c r="I16" s="143"/>
      <c r="J16" s="47"/>
      <c r="K16" s="47"/>
      <c r="L16" s="47"/>
      <c r="M16" s="47"/>
      <c r="T16" s="47"/>
      <c r="U16" s="47"/>
      <c r="V16" s="47"/>
      <c r="W16" s="47"/>
      <c r="X16" s="47"/>
      <c r="Y16" s="47"/>
      <c r="Z16" s="143" t="str">
        <f>INDEX('予選'!C89:C97,MATCH(1,'予選'!V89:V97,0),1)</f>
        <v>小山　雄大</v>
      </c>
      <c r="AA16" s="143"/>
      <c r="AB16" s="143"/>
      <c r="AC16" s="143"/>
      <c r="AD16" s="146" t="str">
        <f>INDEX('予選'!B89:B97,MATCH(1,'予選'!V89:V97,0),1)</f>
        <v>（中　萩）</v>
      </c>
      <c r="AE16" s="146"/>
      <c r="AF16" s="146"/>
      <c r="AG16" s="3"/>
    </row>
    <row r="17" spans="2:33" ht="13.5">
      <c r="B17" s="3"/>
      <c r="C17" s="149"/>
      <c r="D17" s="149"/>
      <c r="E17" s="149"/>
      <c r="F17" s="143"/>
      <c r="G17" s="143"/>
      <c r="H17" s="143"/>
      <c r="I17" s="143"/>
      <c r="L17" s="150" t="s">
        <v>234</v>
      </c>
      <c r="M17" s="151"/>
      <c r="N17" s="55"/>
      <c r="S17" s="46"/>
      <c r="Z17" s="143"/>
      <c r="AA17" s="143"/>
      <c r="AB17" s="143"/>
      <c r="AC17" s="143"/>
      <c r="AD17" s="146"/>
      <c r="AE17" s="146"/>
      <c r="AF17" s="146"/>
      <c r="AG17" s="3"/>
    </row>
    <row r="18" spans="12:19" ht="14.25" thickBot="1">
      <c r="L18" s="131"/>
      <c r="M18" s="131"/>
      <c r="N18" s="57"/>
      <c r="O18" s="56"/>
      <c r="S18" s="46"/>
    </row>
    <row r="19" spans="3:21" ht="13.5">
      <c r="C19" s="3" t="s">
        <v>204</v>
      </c>
      <c r="L19" s="131"/>
      <c r="M19" s="152"/>
      <c r="N19" s="130" t="s">
        <v>239</v>
      </c>
      <c r="O19" s="132"/>
      <c r="S19" s="46"/>
      <c r="T19" s="145" t="s">
        <v>238</v>
      </c>
      <c r="U19" s="146"/>
    </row>
    <row r="20" spans="2:21" ht="14.25" thickBot="1">
      <c r="B20" s="3"/>
      <c r="C20" s="149" t="str">
        <f>INDEX('予選'!B64:B75,MATCH(1,'予選'!AA64:AA75,0),1)</f>
        <v>（中　萩）</v>
      </c>
      <c r="D20" s="149"/>
      <c r="E20" s="149"/>
      <c r="F20" s="143" t="str">
        <f>INDEX('予選'!C64:C75,MATCH(1,'予選'!AA64:AA75,0),1)</f>
        <v>佐藤　美翔</v>
      </c>
      <c r="G20" s="143"/>
      <c r="H20" s="143"/>
      <c r="I20" s="143"/>
      <c r="J20" s="56"/>
      <c r="K20" s="56"/>
      <c r="L20" s="153"/>
      <c r="M20" s="154"/>
      <c r="N20" s="149"/>
      <c r="O20" s="132"/>
      <c r="P20" s="49"/>
      <c r="Q20" s="47"/>
      <c r="R20" s="65"/>
      <c r="S20" s="61"/>
      <c r="T20" s="140"/>
      <c r="U20" s="146"/>
    </row>
    <row r="21" spans="2:21" ht="13.5">
      <c r="B21" s="3"/>
      <c r="C21" s="149"/>
      <c r="D21" s="149"/>
      <c r="E21" s="149"/>
      <c r="F21" s="143"/>
      <c r="G21" s="143"/>
      <c r="H21" s="143"/>
      <c r="I21" s="143"/>
      <c r="N21" s="149"/>
      <c r="O21" s="131"/>
      <c r="P21" s="62"/>
      <c r="Q21" s="147" t="s">
        <v>246</v>
      </c>
      <c r="R21" s="148"/>
      <c r="S21" s="58"/>
      <c r="T21" s="141"/>
      <c r="U21" s="146"/>
    </row>
    <row r="22" spans="14:21" ht="13.5">
      <c r="N22" s="149"/>
      <c r="O22" s="131"/>
      <c r="P22" s="63"/>
      <c r="Q22" s="137"/>
      <c r="R22" s="137"/>
      <c r="S22" s="58"/>
      <c r="T22" s="141"/>
      <c r="U22" s="146"/>
    </row>
    <row r="23" spans="3:26" ht="13.5">
      <c r="C23" s="3" t="s">
        <v>207</v>
      </c>
      <c r="O23" s="4"/>
      <c r="P23" s="63"/>
      <c r="Q23" s="137"/>
      <c r="R23" s="137"/>
      <c r="S23" s="58"/>
      <c r="Z23" s="3" t="s">
        <v>206</v>
      </c>
    </row>
    <row r="24" spans="2:33" ht="14.25" thickBot="1">
      <c r="B24" s="3"/>
      <c r="C24" s="149" t="str">
        <f>INDEX('予選'!B78:B86,MATCH(1,'予選'!V78:V86,0),1)</f>
        <v>（神　郷）</v>
      </c>
      <c r="D24" s="149"/>
      <c r="E24" s="149"/>
      <c r="F24" s="143" t="str">
        <f>INDEX('予選'!C78:C86,MATCH(1,'予選'!V78:V86,0),1)</f>
        <v>山野　喜々</v>
      </c>
      <c r="G24" s="143"/>
      <c r="H24" s="143"/>
      <c r="I24" s="143"/>
      <c r="J24" s="56"/>
      <c r="K24" s="56"/>
      <c r="L24" s="56"/>
      <c r="M24" s="56"/>
      <c r="N24" s="56"/>
      <c r="O24" s="56"/>
      <c r="P24" s="63"/>
      <c r="S24" s="58"/>
      <c r="T24" s="56"/>
      <c r="U24" s="56"/>
      <c r="V24" s="56"/>
      <c r="W24" s="56"/>
      <c r="X24" s="56"/>
      <c r="Y24" s="56"/>
      <c r="Z24" s="143" t="str">
        <f>INDEX('予選'!C100:C108,MATCH(1,'予選'!V100:V108,0),1)</f>
        <v>松木　絢翔</v>
      </c>
      <c r="AA24" s="143"/>
      <c r="AB24" s="143"/>
      <c r="AC24" s="143"/>
      <c r="AD24" s="146" t="str">
        <f>INDEX('予選'!B100:B108,MATCH(1,'予選'!V100:V108,0),1)</f>
        <v>（大生院）</v>
      </c>
      <c r="AE24" s="146"/>
      <c r="AF24" s="146"/>
      <c r="AG24" s="3"/>
    </row>
    <row r="25" spans="2:33" ht="13.5">
      <c r="B25" s="3"/>
      <c r="C25" s="149"/>
      <c r="D25" s="149"/>
      <c r="E25" s="149"/>
      <c r="F25" s="143"/>
      <c r="G25" s="143"/>
      <c r="H25" s="143"/>
      <c r="I25" s="143"/>
      <c r="Z25" s="143"/>
      <c r="AA25" s="143"/>
      <c r="AB25" s="143"/>
      <c r="AC25" s="143"/>
      <c r="AD25" s="146"/>
      <c r="AE25" s="146"/>
      <c r="AF25" s="146"/>
      <c r="AG25" s="3"/>
    </row>
    <row r="28" spans="14:21" ht="18.75">
      <c r="N28" s="144" t="s">
        <v>208</v>
      </c>
      <c r="O28" s="144"/>
      <c r="P28" s="144"/>
      <c r="Q28" s="144"/>
      <c r="R28" s="144"/>
      <c r="S28" s="144"/>
      <c r="T28" s="144"/>
      <c r="U28" s="144"/>
    </row>
    <row r="30" ht="13.5">
      <c r="X30" s="3" t="s">
        <v>204</v>
      </c>
    </row>
    <row r="31" spans="20:31" ht="14.25" thickBot="1">
      <c r="T31" s="56"/>
      <c r="U31" s="56"/>
      <c r="V31" s="56"/>
      <c r="W31" s="56"/>
      <c r="X31" s="143" t="str">
        <f>INDEX('予選'!C123:C131,MATCH(1,'予選'!V123:V131,0),1)</f>
        <v>苅田　未衣</v>
      </c>
      <c r="Y31" s="143"/>
      <c r="Z31" s="143"/>
      <c r="AA31" s="143"/>
      <c r="AB31" s="146" t="str">
        <f>INDEX('予選'!B123:B131,MATCH(1,'予選'!V123:V131,0),1)</f>
        <v>（神　郷）</v>
      </c>
      <c r="AC31" s="146"/>
      <c r="AD31" s="146"/>
      <c r="AE31" s="3"/>
    </row>
    <row r="32" spans="5:31" ht="13.5">
      <c r="E32" s="3" t="s">
        <v>200</v>
      </c>
      <c r="S32" s="58"/>
      <c r="T32" s="156" t="s">
        <v>235</v>
      </c>
      <c r="U32" s="141"/>
      <c r="X32" s="143"/>
      <c r="Y32" s="143"/>
      <c r="Z32" s="143"/>
      <c r="AA32" s="143"/>
      <c r="AB32" s="146"/>
      <c r="AC32" s="146"/>
      <c r="AD32" s="146"/>
      <c r="AE32" s="3"/>
    </row>
    <row r="33" spans="4:21" ht="14.25" thickBot="1">
      <c r="D33" s="3"/>
      <c r="E33" s="149" t="str">
        <f>INDEX('予選'!B112:B120,MATCH(1,'予選'!V112:V120,0),1)</f>
        <v>（神　郷）</v>
      </c>
      <c r="F33" s="149"/>
      <c r="G33" s="149"/>
      <c r="H33" s="143" t="str">
        <f>INDEX('予選'!C112:C120,MATCH(1,'予選'!V112:V120,0),1)</f>
        <v>渡部　峻</v>
      </c>
      <c r="I33" s="143"/>
      <c r="J33" s="143"/>
      <c r="K33" s="143"/>
      <c r="L33" s="56"/>
      <c r="M33" s="56"/>
      <c r="N33" s="56"/>
      <c r="O33" s="56"/>
      <c r="P33" s="56"/>
      <c r="Q33" s="64"/>
      <c r="R33" s="47"/>
      <c r="S33" s="59"/>
      <c r="T33" s="141"/>
      <c r="U33" s="146"/>
    </row>
    <row r="34" spans="4:24" ht="13.5">
      <c r="D34" s="3"/>
      <c r="E34" s="149"/>
      <c r="F34" s="149"/>
      <c r="G34" s="149"/>
      <c r="H34" s="143"/>
      <c r="I34" s="143"/>
      <c r="J34" s="143"/>
      <c r="K34" s="143"/>
      <c r="Q34" s="135" t="s">
        <v>245</v>
      </c>
      <c r="R34" s="136"/>
      <c r="S34" s="46"/>
      <c r="T34" s="140"/>
      <c r="U34" s="146"/>
      <c r="X34" s="3" t="s">
        <v>201</v>
      </c>
    </row>
    <row r="35" spans="17:31" ht="13.5">
      <c r="Q35" s="137"/>
      <c r="R35" s="137"/>
      <c r="S35" s="46"/>
      <c r="T35" s="157"/>
      <c r="U35" s="158"/>
      <c r="V35" s="47"/>
      <c r="W35" s="47"/>
      <c r="X35" s="143" t="str">
        <f>INDEX('予選'!C134:C145,MATCH(1,'予選'!AA134:AA145,0),1)</f>
        <v>加地　悠人</v>
      </c>
      <c r="Y35" s="143"/>
      <c r="Z35" s="143"/>
      <c r="AA35" s="143"/>
      <c r="AB35" s="146" t="str">
        <f>INDEX('予選'!B134:B145,MATCH(1,'予選'!AA134:AA145,0),1)</f>
        <v>（船　木）</v>
      </c>
      <c r="AC35" s="146"/>
      <c r="AD35" s="146"/>
      <c r="AE35" s="3"/>
    </row>
    <row r="36" spans="17:31" ht="13.5">
      <c r="Q36" s="137"/>
      <c r="R36" s="137"/>
      <c r="X36" s="143"/>
      <c r="Y36" s="143"/>
      <c r="Z36" s="143"/>
      <c r="AA36" s="143"/>
      <c r="AB36" s="146"/>
      <c r="AC36" s="146"/>
      <c r="AD36" s="146"/>
      <c r="AE36" s="3"/>
    </row>
    <row r="39" spans="14:21" ht="18.75">
      <c r="N39" s="144" t="s">
        <v>209</v>
      </c>
      <c r="O39" s="144"/>
      <c r="P39" s="144"/>
      <c r="Q39" s="144"/>
      <c r="R39" s="144"/>
      <c r="S39" s="144"/>
      <c r="T39" s="144"/>
      <c r="U39" s="144"/>
    </row>
    <row r="41" spans="5:24" ht="13.5">
      <c r="E41" s="3"/>
      <c r="X41" s="3" t="s">
        <v>220</v>
      </c>
    </row>
    <row r="42" spans="4:31" ht="14.25" thickBot="1">
      <c r="D42" s="3"/>
      <c r="E42" s="51"/>
      <c r="F42" s="51"/>
      <c r="G42" s="51"/>
      <c r="H42" s="37"/>
      <c r="I42" s="37"/>
      <c r="J42" s="37"/>
      <c r="K42" s="37"/>
      <c r="L42" s="4"/>
      <c r="M42" s="4"/>
      <c r="N42" s="4"/>
      <c r="O42" s="4"/>
      <c r="T42" s="56"/>
      <c r="U42" s="56"/>
      <c r="V42" s="56"/>
      <c r="W42" s="56"/>
      <c r="X42" s="143" t="str">
        <f>INDEX('予選'!C163:C174,MATCH(1,'予選'!AA163:AA174,0),1)</f>
        <v>玉井　大賀</v>
      </c>
      <c r="Y42" s="143"/>
      <c r="Z42" s="143"/>
      <c r="AA42" s="143"/>
      <c r="AB42" s="146" t="str">
        <f>INDEX('予選'!B163:B174,MATCH(1,'予選'!AA163:AA174,0),1)</f>
        <v>（神　郷）</v>
      </c>
      <c r="AC42" s="146"/>
      <c r="AD42" s="146"/>
      <c r="AE42" s="3"/>
    </row>
    <row r="43" spans="4:31" ht="13.5">
      <c r="D43" s="3"/>
      <c r="E43" s="54" t="s">
        <v>222</v>
      </c>
      <c r="F43" s="51"/>
      <c r="G43" s="51"/>
      <c r="H43" s="37"/>
      <c r="I43" s="37"/>
      <c r="J43" s="37"/>
      <c r="K43" s="37"/>
      <c r="L43" s="4"/>
      <c r="M43" s="4"/>
      <c r="N43" s="53"/>
      <c r="O43" s="53"/>
      <c r="S43" s="58"/>
      <c r="T43" s="156" t="s">
        <v>236</v>
      </c>
      <c r="U43" s="141"/>
      <c r="X43" s="143"/>
      <c r="Y43" s="143"/>
      <c r="Z43" s="143"/>
      <c r="AA43" s="143"/>
      <c r="AB43" s="146"/>
      <c r="AC43" s="146"/>
      <c r="AD43" s="146"/>
      <c r="AE43" s="3"/>
    </row>
    <row r="44" spans="5:21" ht="14.25" thickBot="1">
      <c r="E44" s="146" t="str">
        <f>INDEX('予選'!B149:B160,MATCH(1,'予選'!AA149:AA160,0),1)</f>
        <v>（多喜浜）</v>
      </c>
      <c r="F44" s="146"/>
      <c r="G44" s="146"/>
      <c r="H44" s="155" t="str">
        <f>INDEX('予選'!C149:C160,MATCH(1,'予選'!AA149:AA160,0),1)</f>
        <v>岸田　大輝</v>
      </c>
      <c r="I44" s="155"/>
      <c r="J44" s="155"/>
      <c r="K44" s="155"/>
      <c r="L44" s="47"/>
      <c r="M44" s="47"/>
      <c r="N44" s="52"/>
      <c r="O44" s="52"/>
      <c r="P44" s="47"/>
      <c r="Q44" s="47"/>
      <c r="R44" s="65"/>
      <c r="S44" s="64"/>
      <c r="T44" s="141"/>
      <c r="U44" s="146"/>
    </row>
    <row r="45" spans="5:24" ht="13.5">
      <c r="E45" s="146"/>
      <c r="F45" s="146"/>
      <c r="G45" s="146"/>
      <c r="H45" s="155"/>
      <c r="I45" s="155"/>
      <c r="J45" s="155"/>
      <c r="K45" s="155"/>
      <c r="L45" s="4"/>
      <c r="M45" s="4"/>
      <c r="N45" s="53"/>
      <c r="O45" s="53"/>
      <c r="Q45" s="147" t="s">
        <v>243</v>
      </c>
      <c r="R45" s="148"/>
      <c r="S45" s="46"/>
      <c r="T45" s="140"/>
      <c r="U45" s="146"/>
      <c r="X45" s="3" t="s">
        <v>221</v>
      </c>
    </row>
    <row r="46" spans="4:31" ht="13.5">
      <c r="D46" s="3"/>
      <c r="E46" s="51"/>
      <c r="F46" s="51"/>
      <c r="G46" s="51"/>
      <c r="H46" s="37"/>
      <c r="I46" s="37"/>
      <c r="J46" s="37"/>
      <c r="K46" s="37"/>
      <c r="L46" s="4"/>
      <c r="M46" s="4"/>
      <c r="N46" s="53"/>
      <c r="O46" s="53"/>
      <c r="Q46" s="137"/>
      <c r="R46" s="137"/>
      <c r="S46" s="46"/>
      <c r="T46" s="157"/>
      <c r="U46" s="158"/>
      <c r="V46" s="47"/>
      <c r="W46" s="47"/>
      <c r="X46" s="143" t="str">
        <f>INDEX('予選'!C177:C185,MATCH(1,'予選'!V177:V185,0),1)</f>
        <v>永易野々花</v>
      </c>
      <c r="Y46" s="143"/>
      <c r="Z46" s="143"/>
      <c r="AA46" s="143"/>
      <c r="AB46" s="146" t="str">
        <f>INDEX('予選'!B177:B185,MATCH(1,'予選'!V177:V185,0),1)</f>
        <v>（新　小）</v>
      </c>
      <c r="AC46" s="146"/>
      <c r="AD46" s="146"/>
      <c r="AE46" s="3"/>
    </row>
    <row r="47" spans="4:31" ht="13.5">
      <c r="D47" s="3"/>
      <c r="E47" s="51"/>
      <c r="F47" s="51"/>
      <c r="G47" s="51"/>
      <c r="H47" s="37"/>
      <c r="I47" s="37"/>
      <c r="J47" s="37"/>
      <c r="K47" s="37"/>
      <c r="Q47" s="137"/>
      <c r="R47" s="137"/>
      <c r="X47" s="143"/>
      <c r="Y47" s="143"/>
      <c r="Z47" s="143"/>
      <c r="AA47" s="143"/>
      <c r="AB47" s="146"/>
      <c r="AC47" s="146"/>
      <c r="AD47" s="146"/>
      <c r="AE47" s="3"/>
    </row>
    <row r="50" spans="14:21" ht="18.75">
      <c r="N50" s="144" t="s">
        <v>210</v>
      </c>
      <c r="O50" s="144"/>
      <c r="P50" s="144"/>
      <c r="Q50" s="144"/>
      <c r="R50" s="144"/>
      <c r="S50" s="144"/>
      <c r="T50" s="144"/>
      <c r="U50" s="144"/>
    </row>
    <row r="52" spans="3:26" ht="13.5">
      <c r="C52" s="3" t="s">
        <v>211</v>
      </c>
      <c r="Z52" s="3" t="s">
        <v>203</v>
      </c>
    </row>
    <row r="53" spans="2:33" ht="14.25" thickBot="1">
      <c r="B53" s="51"/>
      <c r="C53" s="149" t="str">
        <f>INDEX('予選'!B189:B197,MATCH(1,'予選'!V189:V197,0),1)</f>
        <v>（角　野）</v>
      </c>
      <c r="D53" s="149"/>
      <c r="E53" s="149"/>
      <c r="F53" s="143" t="str">
        <f>INDEX('予選'!C189:C197,MATCH(1,'予選'!V189:V197,0),1)</f>
        <v>三浦　花梨</v>
      </c>
      <c r="G53" s="143"/>
      <c r="H53" s="143"/>
      <c r="I53" s="143"/>
      <c r="J53" s="47"/>
      <c r="K53" s="47"/>
      <c r="L53" s="47"/>
      <c r="M53" s="47"/>
      <c r="N53" s="47"/>
      <c r="O53" s="47"/>
      <c r="T53" s="56"/>
      <c r="U53" s="56"/>
      <c r="V53" s="56"/>
      <c r="W53" s="56"/>
      <c r="X53" s="56"/>
      <c r="Y53" s="56"/>
      <c r="Z53" s="143" t="str">
        <f>INDEX('予選'!C222:C230,MATCH(1,'予選'!V222:V230,0),1)</f>
        <v>受川　遥真</v>
      </c>
      <c r="AA53" s="143"/>
      <c r="AB53" s="143"/>
      <c r="AC53" s="143"/>
      <c r="AD53" s="146" t="str">
        <f>INDEX('予選'!B222:B230,MATCH(1,'予選'!V222:V230,0),1)</f>
        <v>（中　萩）</v>
      </c>
      <c r="AE53" s="146"/>
      <c r="AF53" s="146"/>
      <c r="AG53" s="3"/>
    </row>
    <row r="54" spans="2:33" ht="13.5">
      <c r="B54" s="51"/>
      <c r="C54" s="149"/>
      <c r="D54" s="149"/>
      <c r="E54" s="149"/>
      <c r="F54" s="143"/>
      <c r="G54" s="143"/>
      <c r="H54" s="143"/>
      <c r="I54" s="143"/>
      <c r="O54" s="50"/>
      <c r="S54" s="58"/>
      <c r="U54" s="4"/>
      <c r="V54" s="5"/>
      <c r="W54" s="5"/>
      <c r="Z54" s="143"/>
      <c r="AA54" s="143"/>
      <c r="AB54" s="143"/>
      <c r="AC54" s="143"/>
      <c r="AD54" s="146"/>
      <c r="AE54" s="146"/>
      <c r="AF54" s="146"/>
      <c r="AG54" s="3"/>
    </row>
    <row r="55" spans="15:23" ht="13.5">
      <c r="O55" s="46"/>
      <c r="S55" s="58"/>
      <c r="T55" s="4"/>
      <c r="U55" s="4"/>
      <c r="V55" s="5"/>
      <c r="W55" s="5"/>
    </row>
    <row r="56" spans="3:26" ht="13.5">
      <c r="C56" s="3" t="s">
        <v>204</v>
      </c>
      <c r="N56" s="130" t="s">
        <v>249</v>
      </c>
      <c r="O56" s="132"/>
      <c r="S56" s="58"/>
      <c r="T56" s="156" t="s">
        <v>237</v>
      </c>
      <c r="U56" s="141"/>
      <c r="V56" s="5"/>
      <c r="W56" s="5"/>
      <c r="Z56" s="3"/>
    </row>
    <row r="57" spans="2:33" ht="14.25" thickBot="1">
      <c r="B57" s="51"/>
      <c r="C57" s="149" t="str">
        <f>INDEX('予選'!B200:B208,MATCH(1,'予選'!V200:V208,0),1)</f>
        <v>（多喜浜）</v>
      </c>
      <c r="D57" s="149"/>
      <c r="E57" s="149"/>
      <c r="F57" s="143" t="str">
        <f>INDEX('予選'!C200:C208,MATCH(1,'予選'!V200:V208,0),1)</f>
        <v>成谷　華凛</v>
      </c>
      <c r="G57" s="143"/>
      <c r="H57" s="143"/>
      <c r="I57" s="143"/>
      <c r="J57" s="47"/>
      <c r="K57" s="47"/>
      <c r="L57" s="47"/>
      <c r="M57" s="47"/>
      <c r="N57" s="131"/>
      <c r="O57" s="132"/>
      <c r="P57" s="57"/>
      <c r="Q57" s="64"/>
      <c r="R57" s="47"/>
      <c r="S57" s="59"/>
      <c r="T57" s="141"/>
      <c r="U57" s="141"/>
      <c r="V57" s="5"/>
      <c r="W57" s="5"/>
      <c r="X57" s="4"/>
      <c r="Y57" s="4"/>
      <c r="Z57" s="37"/>
      <c r="AA57" s="37"/>
      <c r="AB57" s="37"/>
      <c r="AC57" s="37"/>
      <c r="AD57" s="3"/>
      <c r="AE57" s="3"/>
      <c r="AF57" s="3"/>
      <c r="AG57" s="3"/>
    </row>
    <row r="58" spans="2:33" ht="13.5">
      <c r="B58" s="51"/>
      <c r="C58" s="149"/>
      <c r="D58" s="149"/>
      <c r="E58" s="149"/>
      <c r="F58" s="143"/>
      <c r="G58" s="143"/>
      <c r="H58" s="143"/>
      <c r="I58" s="143"/>
      <c r="L58" s="150" t="s">
        <v>242</v>
      </c>
      <c r="M58" s="159"/>
      <c r="N58" s="131"/>
      <c r="O58" s="131"/>
      <c r="P58" s="63"/>
      <c r="Q58" s="135" t="s">
        <v>250</v>
      </c>
      <c r="R58" s="136"/>
      <c r="S58" s="46"/>
      <c r="T58" s="140"/>
      <c r="U58" s="141"/>
      <c r="Z58" s="37"/>
      <c r="AA58" s="37"/>
      <c r="AB58" s="37"/>
      <c r="AC58" s="37"/>
      <c r="AD58" s="3"/>
      <c r="AE58" s="3"/>
      <c r="AF58" s="3"/>
      <c r="AG58" s="3"/>
    </row>
    <row r="59" spans="12:21" ht="14.25" thickBot="1">
      <c r="L59" s="131"/>
      <c r="M59" s="132"/>
      <c r="N59" s="153"/>
      <c r="O59" s="153"/>
      <c r="P59" s="63"/>
      <c r="Q59" s="137"/>
      <c r="R59" s="137"/>
      <c r="S59" s="46"/>
      <c r="T59" s="140"/>
      <c r="U59" s="141"/>
    </row>
    <row r="60" spans="3:26" ht="13.5">
      <c r="C60" s="3" t="s">
        <v>207</v>
      </c>
      <c r="L60" s="131"/>
      <c r="M60" s="131"/>
      <c r="N60" s="63"/>
      <c r="Q60" s="137"/>
      <c r="R60" s="137"/>
      <c r="S60" s="46"/>
      <c r="Z60" s="3" t="s">
        <v>224</v>
      </c>
    </row>
    <row r="61" spans="2:33" ht="14.25" thickBot="1">
      <c r="B61" s="51"/>
      <c r="C61" s="149" t="str">
        <f>INDEX('予選'!B211:B219,MATCH(1,'予選'!V211:V219,0),1)</f>
        <v>（大生院）</v>
      </c>
      <c r="D61" s="149"/>
      <c r="E61" s="149"/>
      <c r="F61" s="143" t="str">
        <f>INDEX('予選'!C211:C219,MATCH(1,'予選'!V211:V219,0),1)</f>
        <v>芝　杏優里</v>
      </c>
      <c r="G61" s="143"/>
      <c r="H61" s="143"/>
      <c r="I61" s="143"/>
      <c r="J61" s="56"/>
      <c r="K61" s="56"/>
      <c r="L61" s="153"/>
      <c r="M61" s="153"/>
      <c r="N61" s="63"/>
      <c r="S61" s="46"/>
      <c r="T61" s="47"/>
      <c r="U61" s="47"/>
      <c r="V61" s="47"/>
      <c r="W61" s="47"/>
      <c r="X61" s="47"/>
      <c r="Y61" s="47"/>
      <c r="Z61" s="143" t="str">
        <f>INDEX('予選'!C233:C241,MATCH(1,'予選'!V233:V241,0),1)</f>
        <v>斉藤　花凜</v>
      </c>
      <c r="AA61" s="143"/>
      <c r="AB61" s="143"/>
      <c r="AC61" s="143"/>
      <c r="AD61" s="146" t="str">
        <f>INDEX('予選'!B233:B241,MATCH(1,'予選'!V233:V241,0),1)</f>
        <v>（角　野）</v>
      </c>
      <c r="AE61" s="146"/>
      <c r="AF61" s="146"/>
      <c r="AG61" s="3"/>
    </row>
    <row r="62" spans="2:33" ht="13.5">
      <c r="B62" s="51"/>
      <c r="C62" s="149"/>
      <c r="D62" s="149"/>
      <c r="E62" s="149"/>
      <c r="F62" s="143"/>
      <c r="G62" s="143"/>
      <c r="H62" s="143"/>
      <c r="I62" s="143"/>
      <c r="Z62" s="143"/>
      <c r="AA62" s="143"/>
      <c r="AB62" s="143"/>
      <c r="AC62" s="143"/>
      <c r="AD62" s="146"/>
      <c r="AE62" s="146"/>
      <c r="AF62" s="146"/>
      <c r="AG62" s="3"/>
    </row>
  </sheetData>
  <sheetProtection/>
  <mergeCells count="60">
    <mergeCell ref="E5:G6"/>
    <mergeCell ref="E9:G10"/>
    <mergeCell ref="T43:U46"/>
    <mergeCell ref="Q45:R47"/>
    <mergeCell ref="X42:AA43"/>
    <mergeCell ref="AB42:AD43"/>
    <mergeCell ref="X5:AA6"/>
    <mergeCell ref="AB5:AD6"/>
    <mergeCell ref="X9:AA10"/>
    <mergeCell ref="AB9:AD10"/>
    <mergeCell ref="H5:K6"/>
    <mergeCell ref="Z53:AC54"/>
    <mergeCell ref="AD53:AF54"/>
    <mergeCell ref="T56:U59"/>
    <mergeCell ref="Q58:R60"/>
    <mergeCell ref="N56:O59"/>
    <mergeCell ref="H9:K10"/>
    <mergeCell ref="F53:I54"/>
    <mergeCell ref="C53:E54"/>
    <mergeCell ref="L58:M61"/>
    <mergeCell ref="F57:I58"/>
    <mergeCell ref="C57:E58"/>
    <mergeCell ref="F61:I62"/>
    <mergeCell ref="C61:E62"/>
    <mergeCell ref="Z16:AC17"/>
    <mergeCell ref="AD16:AF17"/>
    <mergeCell ref="F16:I17"/>
    <mergeCell ref="C16:E17"/>
    <mergeCell ref="N28:U28"/>
    <mergeCell ref="AB46:AD47"/>
    <mergeCell ref="X46:AA47"/>
    <mergeCell ref="AB31:AD32"/>
    <mergeCell ref="AB35:AD36"/>
    <mergeCell ref="Q34:R36"/>
    <mergeCell ref="C20:E21"/>
    <mergeCell ref="C24:E25"/>
    <mergeCell ref="E44:G45"/>
    <mergeCell ref="H44:K45"/>
    <mergeCell ref="E33:G34"/>
    <mergeCell ref="H33:K34"/>
    <mergeCell ref="F24:I25"/>
    <mergeCell ref="AD61:AF62"/>
    <mergeCell ref="Z24:AC25"/>
    <mergeCell ref="AD24:AF25"/>
    <mergeCell ref="X35:AA36"/>
    <mergeCell ref="X31:AA32"/>
    <mergeCell ref="T32:U35"/>
    <mergeCell ref="N39:U39"/>
    <mergeCell ref="Z61:AC62"/>
    <mergeCell ref="N50:U50"/>
    <mergeCell ref="N2:U2"/>
    <mergeCell ref="N6:O9"/>
    <mergeCell ref="Q8:R10"/>
    <mergeCell ref="T6:U9"/>
    <mergeCell ref="F20:I21"/>
    <mergeCell ref="N13:U13"/>
    <mergeCell ref="T19:U22"/>
    <mergeCell ref="Q21:R23"/>
    <mergeCell ref="N19:O22"/>
    <mergeCell ref="L17:M20"/>
  </mergeCells>
  <printOptions/>
  <pageMargins left="0.75" right="0.75" top="1" bottom="1" header="0.512" footer="0.51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user</cp:lastModifiedBy>
  <cp:lastPrinted>2022-11-20T01:44:43Z</cp:lastPrinted>
  <dcterms:created xsi:type="dcterms:W3CDTF">2016-09-01T13:00:37Z</dcterms:created>
  <dcterms:modified xsi:type="dcterms:W3CDTF">2022-11-20T05:17:14Z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