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60" windowWidth="15345" windowHeight="7920" activeTab="0"/>
  </bookViews>
  <sheets>
    <sheet name="表紙" sheetId="1" r:id="rId1"/>
    <sheet name="親子ダブルス" sheetId="2" r:id="rId2"/>
  </sheets>
  <definedNames>
    <definedName name="_xlnm.Print_Area" localSheetId="1">'親子ダブルス'!$A$1:$AC$190</definedName>
  </definedNames>
  <calcPr fullCalcOnLoad="1"/>
</workbook>
</file>

<file path=xl/sharedStrings.xml><?xml version="1.0" encoding="utf-8"?>
<sst xmlns="http://schemas.openxmlformats.org/spreadsheetml/2006/main" count="528" uniqueCount="161">
  <si>
    <t>Bブロック</t>
  </si>
  <si>
    <t>勝敗</t>
  </si>
  <si>
    <t>順位</t>
  </si>
  <si>
    <t>-</t>
  </si>
  <si>
    <t>-</t>
  </si>
  <si>
    <t>(船　木)</t>
  </si>
  <si>
    <t>(神　郷)　</t>
  </si>
  <si>
    <t>(新　小)　</t>
  </si>
  <si>
    <t>福田希乃花
福田　央毅</t>
  </si>
  <si>
    <t>田中　佑奈
大角　翔和</t>
  </si>
  <si>
    <t>秋本・秋本</t>
  </si>
  <si>
    <t>福田・福田</t>
  </si>
  <si>
    <t>田中・大角</t>
  </si>
  <si>
    <t>(大生院)　</t>
  </si>
  <si>
    <t>(惣　開)　</t>
  </si>
  <si>
    <t>松木　絢翔
松木　頼希</t>
  </si>
  <si>
    <t>菱谷　真隆
野口　大輔</t>
  </si>
  <si>
    <t>渡部　　峻
渡部　　晄</t>
  </si>
  <si>
    <t>松木・松木</t>
  </si>
  <si>
    <t>菱谷・野口</t>
  </si>
  <si>
    <t>渡部・渡部</t>
  </si>
  <si>
    <t>指導者・1部</t>
  </si>
  <si>
    <t>Cブロック</t>
  </si>
  <si>
    <t>加地・加地</t>
  </si>
  <si>
    <t>安藤・佐々木</t>
  </si>
  <si>
    <t>田中・河端</t>
  </si>
  <si>
    <t>(船　木)　</t>
  </si>
  <si>
    <t>(船　木)　</t>
  </si>
  <si>
    <t>加地　悠人
加地　由佳</t>
  </si>
  <si>
    <t>-</t>
  </si>
  <si>
    <t>-</t>
  </si>
  <si>
    <t>(神　郷)</t>
  </si>
  <si>
    <t>安藤　有希
佐々木圭都</t>
  </si>
  <si>
    <t>(新　小)　</t>
  </si>
  <si>
    <t>田中　佑依
河端　裕二</t>
  </si>
  <si>
    <t>Dブロック</t>
  </si>
  <si>
    <t>長井・森</t>
  </si>
  <si>
    <t>濱岡・濱岡</t>
  </si>
  <si>
    <t>黒河・篠原</t>
  </si>
  <si>
    <t>(神　郷)　</t>
  </si>
  <si>
    <t>長井　　匡
森　　勇気</t>
  </si>
  <si>
    <t>濱岡　竜矢
濱岡　健太</t>
  </si>
  <si>
    <t>黒河　和真
篠原　功樹</t>
  </si>
  <si>
    <t>Aブロック</t>
  </si>
  <si>
    <t>秋本　玲奈
秋本　華奈</t>
  </si>
  <si>
    <t>A</t>
  </si>
  <si>
    <t>C</t>
  </si>
  <si>
    <t>21-23
17-21</t>
  </si>
  <si>
    <t>21-10
24-22</t>
  </si>
  <si>
    <t>B</t>
  </si>
  <si>
    <t>21-15
21-15</t>
  </si>
  <si>
    <t>D</t>
  </si>
  <si>
    <t>２部</t>
  </si>
  <si>
    <t>Aブロック</t>
  </si>
  <si>
    <t>濱岡・三野</t>
  </si>
  <si>
    <t>石川・石川</t>
  </si>
  <si>
    <t>杉野・杉野</t>
  </si>
  <si>
    <t>井上・井上</t>
  </si>
  <si>
    <t>(神　郷)　</t>
  </si>
  <si>
    <t>濱岡　　煌
三野　栄一</t>
  </si>
  <si>
    <t>-</t>
  </si>
  <si>
    <t>(船　木)　</t>
  </si>
  <si>
    <t>石川　紘己
石川　和明</t>
  </si>
  <si>
    <t>-</t>
  </si>
  <si>
    <t>-</t>
  </si>
  <si>
    <t>(惣　開)　</t>
  </si>
  <si>
    <t>杉野　燈慎
杉野　　裕</t>
  </si>
  <si>
    <t>-</t>
  </si>
  <si>
    <t>-</t>
  </si>
  <si>
    <t>井上莉瑠杏
井上　隆行</t>
  </si>
  <si>
    <t>Bブロック</t>
  </si>
  <si>
    <t>山中・山中</t>
  </si>
  <si>
    <t>藤田・藤田</t>
  </si>
  <si>
    <t>古川・古川</t>
  </si>
  <si>
    <t>玉井・玉井</t>
  </si>
  <si>
    <t>山中多希莉
山中　翔太</t>
  </si>
  <si>
    <t>-</t>
  </si>
  <si>
    <t>藤田　　蓮
藤田　裕介</t>
  </si>
  <si>
    <t>-</t>
  </si>
  <si>
    <t>(中　萩)　</t>
  </si>
  <si>
    <t>古川雪愛香
古川　裕喜</t>
  </si>
  <si>
    <t>-</t>
  </si>
  <si>
    <t>-</t>
  </si>
  <si>
    <t>玉井　太賀
玉井　　武</t>
  </si>
  <si>
    <t>A</t>
  </si>
  <si>
    <t>B</t>
  </si>
  <si>
    <t>15-09
12-15
15-10</t>
  </si>
  <si>
    <t>３部</t>
  </si>
  <si>
    <t>北村・北村</t>
  </si>
  <si>
    <t>越野・越野</t>
  </si>
  <si>
    <t>森・森</t>
  </si>
  <si>
    <t>(神　郷)　</t>
  </si>
  <si>
    <t>北村　　海
北村由利佳</t>
  </si>
  <si>
    <t>-</t>
  </si>
  <si>
    <t>越野　夢華
越野真里子</t>
  </si>
  <si>
    <t>加地　柚葉
加地　千春</t>
  </si>
  <si>
    <t>森　　悠真
森　　美幸</t>
  </si>
  <si>
    <t>永易・永易</t>
  </si>
  <si>
    <t>岡田・岡田</t>
  </si>
  <si>
    <t>(新　小)　</t>
  </si>
  <si>
    <t>永易野々花
永易　敬二</t>
  </si>
  <si>
    <t>森　　悠樺
森　陽葉里</t>
  </si>
  <si>
    <t>松木　捷馬
松木　慶太</t>
  </si>
  <si>
    <t>岡田　　渉
岡田　幸治</t>
  </si>
  <si>
    <t>09-15
12-15</t>
  </si>
  <si>
    <t>４部</t>
  </si>
  <si>
    <t>Ａブロック</t>
  </si>
  <si>
    <t>山本・山本</t>
  </si>
  <si>
    <t>森・森</t>
  </si>
  <si>
    <t>櫻田・櫻田</t>
  </si>
  <si>
    <t>斉藤・斉藤</t>
  </si>
  <si>
    <t>(船　木)　</t>
  </si>
  <si>
    <r>
      <t xml:space="preserve">山本　レイ
</t>
    </r>
    <r>
      <rPr>
        <sz val="6"/>
        <rFont val="ＭＳ Ｐゴシック"/>
        <family val="3"/>
      </rPr>
      <t>山本アレクサンドラ</t>
    </r>
  </si>
  <si>
    <t>-</t>
  </si>
  <si>
    <t>-</t>
  </si>
  <si>
    <t>(神　郷)　</t>
  </si>
  <si>
    <t>森　　　迅
森　　真樹</t>
  </si>
  <si>
    <t>-</t>
  </si>
  <si>
    <t>(角　野)　</t>
  </si>
  <si>
    <t>櫻田　一心
櫻田　尚志</t>
  </si>
  <si>
    <t>-</t>
  </si>
  <si>
    <t>-</t>
  </si>
  <si>
    <t>-</t>
  </si>
  <si>
    <t>斉藤　花凜
斉藤　未来</t>
  </si>
  <si>
    <t>-</t>
  </si>
  <si>
    <t>Bブロック</t>
  </si>
  <si>
    <t>濱岡・濱岡</t>
  </si>
  <si>
    <t>櫻田・櫻田</t>
  </si>
  <si>
    <t>長井・長井</t>
  </si>
  <si>
    <t>(船　木)　</t>
  </si>
  <si>
    <t>濱岡　紗奈
濱岡　鮎美</t>
  </si>
  <si>
    <t>櫻田　崚心
櫻田　　悠</t>
  </si>
  <si>
    <t>(神　郷)　</t>
  </si>
  <si>
    <t>長井　　新
長井栄利佳</t>
  </si>
  <si>
    <t>-</t>
  </si>
  <si>
    <t>Cブロック</t>
  </si>
  <si>
    <t>妻鳥・妻鳥</t>
  </si>
  <si>
    <t>山中・山中</t>
  </si>
  <si>
    <t>菱谷・菱谷</t>
  </si>
  <si>
    <t>岡田・岡田</t>
  </si>
  <si>
    <t>(角　野)　</t>
  </si>
  <si>
    <t>妻鳥　智希
妻鳥　崇志</t>
  </si>
  <si>
    <t>山中　勾翔
山中　美穂</t>
  </si>
  <si>
    <t>(惣　開)　</t>
  </si>
  <si>
    <t>菱谷　隆介
菱谷真美子</t>
  </si>
  <si>
    <t>-</t>
  </si>
  <si>
    <t>-</t>
  </si>
  <si>
    <t>岡田　彩那
岡田　涼子</t>
  </si>
  <si>
    <t>10-15
11-15</t>
  </si>
  <si>
    <t>20-18
04-15
12-15</t>
  </si>
  <si>
    <t>令和５年度</t>
  </si>
  <si>
    <t>親子ダブルス大会</t>
  </si>
  <si>
    <t>期　　日</t>
  </si>
  <si>
    <t>場　　所</t>
  </si>
  <si>
    <t>　　令和５年８月２７日（日）</t>
  </si>
  <si>
    <t>　　新居浜市山根総合体育館</t>
  </si>
  <si>
    <t>主　　催</t>
  </si>
  <si>
    <t>　　新居浜ジュニアバドミントン連盟（新居浜ＪＢＣ）</t>
  </si>
  <si>
    <t>後　　援</t>
  </si>
  <si>
    <t>　　新居浜市バドミントン協会</t>
  </si>
  <si>
    <t>　　新居浜市教育委員会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</si>
</sst>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DejaVu Sans"/>
      <family val="2"/>
    </font>
    <font>
      <sz val="12"/>
      <color indexed="8"/>
      <name val="ＭＳ ゴシック"/>
      <family val="3"/>
    </font>
    <font>
      <sz val="12"/>
      <color indexed="22"/>
      <name val="ＭＳ ゴシック"/>
      <family val="3"/>
    </font>
    <font>
      <sz val="9"/>
      <name val="ＭＳ Ｐ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48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10"/>
      <name val="Osaka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 locked="0"/>
    </xf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61">
      <alignment vertical="center"/>
      <protection locked="0"/>
    </xf>
    <xf numFmtId="0" fontId="7" fillId="0" borderId="0" xfId="33" applyFont="1" applyAlignment="1">
      <alignment/>
      <protection locked="0"/>
    </xf>
    <xf numFmtId="0" fontId="8" fillId="0" borderId="0" xfId="33" applyFont="1" applyAlignment="1">
      <alignment/>
      <protection locked="0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33" applyFont="1" applyBorder="1" applyAlignment="1">
      <alignment horizontal="center"/>
      <protection locked="0"/>
    </xf>
    <xf numFmtId="0" fontId="6" fillId="0" borderId="0" xfId="33" applyFont="1" applyBorder="1" applyAlignment="1">
      <alignment horizont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7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親子ダブルス" xfId="61"/>
    <cellStyle name="良い" xfId="62"/>
  </cellStyles>
  <dxfs count="22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  <dxf>
      <font>
        <color rgb="FF0000FF"/>
      </font>
      <border/>
    </dxf>
    <dxf>
      <font>
        <b/>
        <i val="0"/>
        <color rgb="FF0000FF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47625</xdr:rowOff>
    </xdr:from>
    <xdr:to>
      <xdr:col>2</xdr:col>
      <xdr:colOff>581025</xdr:colOff>
      <xdr:row>3</xdr:row>
      <xdr:rowOff>123825</xdr:rowOff>
    </xdr:to>
    <xdr:sp>
      <xdr:nvSpPr>
        <xdr:cNvPr id="1" name="Rectangle 133">
          <a:hlinkClick r:id="rId1"/>
        </xdr:cNvPr>
        <xdr:cNvSpPr>
          <a:spLocks/>
        </xdr:cNvSpPr>
      </xdr:nvSpPr>
      <xdr:spPr>
        <a:xfrm>
          <a:off x="857250" y="390525"/>
          <a:ext cx="1095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47</xdr:row>
      <xdr:rowOff>161925</xdr:rowOff>
    </xdr:from>
    <xdr:ext cx="304800" cy="571500"/>
    <xdr:sp>
      <xdr:nvSpPr>
        <xdr:cNvPr id="1" name="Text Box 1"/>
        <xdr:cNvSpPr txBox="1">
          <a:spLocks noChangeArrowheads="1"/>
        </xdr:cNvSpPr>
      </xdr:nvSpPr>
      <xdr:spPr>
        <a:xfrm>
          <a:off x="2733675" y="91440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松木絢翔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松木頼希</a:t>
          </a:r>
        </a:p>
      </xdr:txBody>
    </xdr:sp>
    <xdr:clientData/>
  </xdr:oneCellAnchor>
  <xdr:oneCellAnchor>
    <xdr:from>
      <xdr:col>8</xdr:col>
      <xdr:colOff>19050</xdr:colOff>
      <xdr:row>88</xdr:row>
      <xdr:rowOff>0</xdr:rowOff>
    </xdr:from>
    <xdr:ext cx="304800" cy="714375"/>
    <xdr:sp>
      <xdr:nvSpPr>
        <xdr:cNvPr id="2" name="Text Box 2"/>
        <xdr:cNvSpPr txBox="1">
          <a:spLocks noChangeArrowheads="1"/>
        </xdr:cNvSpPr>
      </xdr:nvSpPr>
      <xdr:spPr>
        <a:xfrm>
          <a:off x="2733675" y="166782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井上莉瑠杏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　隆行</a:t>
          </a:r>
        </a:p>
      </xdr:txBody>
    </xdr:sp>
    <xdr:clientData/>
  </xdr:oneCellAnchor>
  <xdr:oneCellAnchor>
    <xdr:from>
      <xdr:col>8</xdr:col>
      <xdr:colOff>19050</xdr:colOff>
      <xdr:row>129</xdr:row>
      <xdr:rowOff>19050</xdr:rowOff>
    </xdr:from>
    <xdr:ext cx="304800" cy="571500"/>
    <xdr:sp>
      <xdr:nvSpPr>
        <xdr:cNvPr id="3" name="Text Box 3"/>
        <xdr:cNvSpPr txBox="1">
          <a:spLocks noChangeArrowheads="1"/>
        </xdr:cNvSpPr>
      </xdr:nvSpPr>
      <xdr:spPr>
        <a:xfrm>
          <a:off x="2733675" y="243744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　悠樺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森陽葉里</a:t>
          </a:r>
        </a:p>
      </xdr:txBody>
    </xdr:sp>
    <xdr:clientData/>
  </xdr:oneCellAnchor>
  <xdr:oneCellAnchor>
    <xdr:from>
      <xdr:col>7</xdr:col>
      <xdr:colOff>19050</xdr:colOff>
      <xdr:row>180</xdr:row>
      <xdr:rowOff>47625</xdr:rowOff>
    </xdr:from>
    <xdr:ext cx="304800" cy="714375"/>
    <xdr:sp>
      <xdr:nvSpPr>
        <xdr:cNvPr id="4" name="Text Box 4"/>
        <xdr:cNvSpPr txBox="1">
          <a:spLocks noChangeArrowheads="1"/>
        </xdr:cNvSpPr>
      </xdr:nvSpPr>
      <xdr:spPr>
        <a:xfrm>
          <a:off x="2533650" y="3395662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菱谷　隆介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菱谷真美子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sheetData>
    <row r="6" ht="55.5">
      <c r="B6" s="57" t="s">
        <v>150</v>
      </c>
    </row>
    <row r="8" ht="55.5">
      <c r="B8" s="57" t="s">
        <v>151</v>
      </c>
    </row>
    <row r="38" spans="2:3" ht="17.25">
      <c r="B38" s="58" t="s">
        <v>152</v>
      </c>
      <c r="C38" s="59" t="s">
        <v>154</v>
      </c>
    </row>
    <row r="40" spans="2:3" ht="17.25">
      <c r="B40" s="58" t="s">
        <v>153</v>
      </c>
      <c r="C40" s="58" t="s">
        <v>155</v>
      </c>
    </row>
    <row r="42" spans="2:3" ht="17.25">
      <c r="B42" s="58" t="s">
        <v>156</v>
      </c>
      <c r="C42" s="58" t="s">
        <v>157</v>
      </c>
    </row>
    <row r="44" spans="2:3" ht="17.25">
      <c r="B44" s="58" t="s">
        <v>158</v>
      </c>
      <c r="C44" s="58" t="s">
        <v>159</v>
      </c>
    </row>
    <row r="46" ht="17.25">
      <c r="C46" s="58" t="s">
        <v>160</v>
      </c>
    </row>
  </sheetData>
  <sheetProtection/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J18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7.625" style="0" customWidth="1"/>
    <col min="3" max="3" width="10.625" style="0" customWidth="1"/>
    <col min="4" max="29" width="2.625" style="0" customWidth="1"/>
    <col min="30" max="36" width="3.625" style="0" customWidth="1"/>
  </cols>
  <sheetData>
    <row r="2" spans="1:36" ht="23.25">
      <c r="A2" s="23"/>
      <c r="B2" s="60" t="s">
        <v>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5"/>
      <c r="AF2" s="25"/>
      <c r="AG2" s="25"/>
      <c r="AH2" s="25"/>
      <c r="AI2" s="25"/>
      <c r="AJ2" s="25"/>
    </row>
    <row r="4" spans="2:27" ht="15" customHeight="1">
      <c r="B4" s="26" t="s">
        <v>43</v>
      </c>
      <c r="C4" s="1"/>
      <c r="D4" s="90" t="s">
        <v>10</v>
      </c>
      <c r="E4" s="91"/>
      <c r="F4" s="91"/>
      <c r="G4" s="91"/>
      <c r="H4" s="92"/>
      <c r="I4" s="90" t="s">
        <v>11</v>
      </c>
      <c r="J4" s="91"/>
      <c r="K4" s="91"/>
      <c r="L4" s="91"/>
      <c r="M4" s="92"/>
      <c r="N4" s="90" t="s">
        <v>12</v>
      </c>
      <c r="O4" s="91"/>
      <c r="P4" s="91"/>
      <c r="Q4" s="91"/>
      <c r="R4" s="92"/>
      <c r="S4" s="2"/>
      <c r="T4" s="3" t="s">
        <v>1</v>
      </c>
      <c r="U4" s="3"/>
      <c r="V4" s="90" t="s">
        <v>2</v>
      </c>
      <c r="W4" s="92"/>
      <c r="AA4" s="4"/>
    </row>
    <row r="5" spans="2:34" ht="15" customHeight="1">
      <c r="B5" s="89" t="s">
        <v>5</v>
      </c>
      <c r="C5" s="77" t="s">
        <v>44</v>
      </c>
      <c r="D5" s="80"/>
      <c r="E5" s="81"/>
      <c r="F5" s="81"/>
      <c r="G5" s="81"/>
      <c r="H5" s="82"/>
      <c r="I5" s="5" t="str">
        <f>IF(I6="","",IF(I6&gt;M6,"○","×"))</f>
        <v>×</v>
      </c>
      <c r="J5" s="6">
        <v>9</v>
      </c>
      <c r="K5" s="7" t="s">
        <v>3</v>
      </c>
      <c r="L5" s="6">
        <v>21</v>
      </c>
      <c r="M5" s="8"/>
      <c r="N5" s="9" t="str">
        <f>IF(N6="","",IF(N6&gt;R6,"○","×"))</f>
        <v>×</v>
      </c>
      <c r="O5" s="6">
        <v>10</v>
      </c>
      <c r="P5" s="7" t="s">
        <v>3</v>
      </c>
      <c r="Q5" s="6">
        <v>21</v>
      </c>
      <c r="R5" s="8"/>
      <c r="S5" s="68">
        <f>IF(I5="","",COUNTIF(I5:R5,"○"))</f>
        <v>0</v>
      </c>
      <c r="T5" s="62" t="s">
        <v>4</v>
      </c>
      <c r="U5" s="65">
        <f>IF(I5="","",COUNTIF(I5:R5,"×"))</f>
        <v>2</v>
      </c>
      <c r="V5" s="68">
        <f>IF(AD6="","",RANK(AD6,AD5:AD13))</f>
        <v>3</v>
      </c>
      <c r="W5" s="65"/>
      <c r="X5" s="10"/>
      <c r="Y5" s="10"/>
      <c r="Z5" s="4"/>
      <c r="AA5" s="4"/>
      <c r="AD5" s="27"/>
      <c r="AE5" s="27">
        <f>IF(J5="","",IF(J5&gt;L5,1,0))</f>
        <v>0</v>
      </c>
      <c r="AF5" s="27">
        <f>IF(L5="","",IF(J5&lt;L5,1,0))</f>
        <v>1</v>
      </c>
      <c r="AG5" s="27">
        <f>IF(O5="","",IF(O5&gt;Q5,1,0))</f>
        <v>0</v>
      </c>
      <c r="AH5" s="27">
        <f>IF(Q5="","",IF(O5&lt;Q5,1,0))</f>
        <v>1</v>
      </c>
    </row>
    <row r="6" spans="2:34" ht="15" customHeight="1">
      <c r="B6" s="75"/>
      <c r="C6" s="78"/>
      <c r="D6" s="83"/>
      <c r="E6" s="84"/>
      <c r="F6" s="84"/>
      <c r="G6" s="84"/>
      <c r="H6" s="85"/>
      <c r="I6" s="71">
        <f>IF(J5="","",SUM(AE5:AE7))</f>
        <v>0</v>
      </c>
      <c r="J6" s="10">
        <v>23</v>
      </c>
      <c r="K6" s="7" t="s">
        <v>3</v>
      </c>
      <c r="L6" s="10">
        <v>25</v>
      </c>
      <c r="M6" s="73">
        <f>IF(L5="","",SUM(AF5:AF7))</f>
        <v>2</v>
      </c>
      <c r="N6" s="71">
        <f>IF(O5="","",SUM(AG5:AG7))</f>
        <v>0</v>
      </c>
      <c r="O6" s="11">
        <v>17</v>
      </c>
      <c r="P6" s="7" t="s">
        <v>3</v>
      </c>
      <c r="Q6" s="11">
        <v>21</v>
      </c>
      <c r="R6" s="73">
        <f>IF(Q5="","",SUM(AH5:AH7))</f>
        <v>2</v>
      </c>
      <c r="S6" s="69"/>
      <c r="T6" s="63"/>
      <c r="U6" s="66"/>
      <c r="V6" s="69"/>
      <c r="W6" s="66"/>
      <c r="X6" s="10"/>
      <c r="Y6" s="10"/>
      <c r="Z6" s="4"/>
      <c r="AA6" s="4"/>
      <c r="AD6" s="28">
        <f>IF(S5="","",S5*1000+(I6+N6)*100+((I6+N6)-(M6+R6))*10+((SUM(J5:J7)+SUM(O5:O7))-(SUM(L5:L7)+SUM(Q5:Q7))))</f>
        <v>-69</v>
      </c>
      <c r="AE6" s="27">
        <f>IF(J6="","",IF(J6&gt;L6,1,0))</f>
        <v>0</v>
      </c>
      <c r="AF6" s="27">
        <f>IF(L6="","",IF(J6&lt;L6,1,0))</f>
        <v>1</v>
      </c>
      <c r="AG6" s="27">
        <f>IF(O6="","",IF(O6&gt;Q6,1,0))</f>
        <v>0</v>
      </c>
      <c r="AH6" s="27">
        <f>IF(Q6="","",IF(O6&lt;Q6,1,0))</f>
        <v>1</v>
      </c>
    </row>
    <row r="7" spans="2:34" ht="15" customHeight="1">
      <c r="B7" s="76"/>
      <c r="C7" s="79"/>
      <c r="D7" s="86"/>
      <c r="E7" s="87"/>
      <c r="F7" s="87"/>
      <c r="G7" s="87"/>
      <c r="H7" s="88"/>
      <c r="I7" s="72"/>
      <c r="J7" s="12"/>
      <c r="K7" s="7" t="s">
        <v>3</v>
      </c>
      <c r="L7" s="12"/>
      <c r="M7" s="74"/>
      <c r="N7" s="72"/>
      <c r="O7" s="13"/>
      <c r="P7" s="7" t="s">
        <v>3</v>
      </c>
      <c r="Q7" s="13"/>
      <c r="R7" s="74"/>
      <c r="S7" s="70"/>
      <c r="T7" s="64"/>
      <c r="U7" s="67"/>
      <c r="V7" s="70"/>
      <c r="W7" s="67"/>
      <c r="X7" s="10"/>
      <c r="Y7" s="10"/>
      <c r="Z7" s="14"/>
      <c r="AA7" s="14"/>
      <c r="AD7" s="27"/>
      <c r="AE7" s="27">
        <f>IF(J7="","",IF(J7&gt;L7,1,0))</f>
      </c>
      <c r="AF7" s="27">
        <f>IF(L7="","",IF(J7&lt;L7,1,0))</f>
      </c>
      <c r="AG7" s="27">
        <f>IF(O7="","",IF(O7&gt;Q7,1,0))</f>
      </c>
      <c r="AH7" s="27">
        <f>IF(Q7="","",IF(O7&lt;Q7,1,0))</f>
      </c>
    </row>
    <row r="8" spans="2:34" ht="15" customHeight="1">
      <c r="B8" s="89" t="s">
        <v>6</v>
      </c>
      <c r="C8" s="77" t="s">
        <v>8</v>
      </c>
      <c r="D8" s="5" t="str">
        <f>IF(E8="","",IF(D9&gt;H9,"○","×"))</f>
        <v>○</v>
      </c>
      <c r="E8" s="6">
        <f>IF(L5="","",L5)</f>
        <v>21</v>
      </c>
      <c r="F8" s="15" t="s">
        <v>3</v>
      </c>
      <c r="G8" s="6">
        <f>IF(J5="","",J5)</f>
        <v>9</v>
      </c>
      <c r="H8" s="16"/>
      <c r="I8" s="80"/>
      <c r="J8" s="81"/>
      <c r="K8" s="81"/>
      <c r="L8" s="81"/>
      <c r="M8" s="82"/>
      <c r="N8" s="5" t="str">
        <f>IF(O8="","",IF(N9&gt;R9,"○","×"))</f>
        <v>○</v>
      </c>
      <c r="O8" s="6">
        <v>18</v>
      </c>
      <c r="P8" s="15" t="s">
        <v>3</v>
      </c>
      <c r="Q8" s="6">
        <v>21</v>
      </c>
      <c r="R8" s="17"/>
      <c r="S8" s="68">
        <f>IF(D8="","",COUNTIF(D8:R10,"○"))</f>
        <v>2</v>
      </c>
      <c r="T8" s="62" t="s">
        <v>4</v>
      </c>
      <c r="U8" s="65">
        <f>IF(D8="","",COUNTIF(D8:R10,"×"))</f>
        <v>0</v>
      </c>
      <c r="V8" s="68">
        <f>IF(AD9="","",RANK(AD9,AD5:AD13))</f>
        <v>1</v>
      </c>
      <c r="W8" s="65"/>
      <c r="X8" s="10"/>
      <c r="Y8" s="10"/>
      <c r="Z8" s="14"/>
      <c r="AA8" s="14"/>
      <c r="AD8" s="27"/>
      <c r="AE8" s="27">
        <f>IF(O8="","",IF(O8&gt;Q8,1,0))</f>
        <v>0</v>
      </c>
      <c r="AF8" s="27">
        <f>IF(Q8="","",IF(O8&lt;Q8,1,0))</f>
        <v>1</v>
      </c>
      <c r="AG8" s="27"/>
      <c r="AH8" s="27"/>
    </row>
    <row r="9" spans="2:34" ht="15" customHeight="1">
      <c r="B9" s="75"/>
      <c r="C9" s="78"/>
      <c r="D9" s="71">
        <f>M6</f>
        <v>2</v>
      </c>
      <c r="E9" s="10">
        <f>IF(L6="","",L6)</f>
        <v>25</v>
      </c>
      <c r="F9" s="7" t="s">
        <v>3</v>
      </c>
      <c r="G9" s="10">
        <f>IF(J6="","",J6)</f>
        <v>23</v>
      </c>
      <c r="H9" s="73">
        <f>I6</f>
        <v>0</v>
      </c>
      <c r="I9" s="83"/>
      <c r="J9" s="84"/>
      <c r="K9" s="84"/>
      <c r="L9" s="84"/>
      <c r="M9" s="85"/>
      <c r="N9" s="71">
        <f>IF(O8="","",SUM(AE8:AE10))</f>
        <v>2</v>
      </c>
      <c r="O9" s="10">
        <v>21</v>
      </c>
      <c r="P9" s="7" t="s">
        <v>3</v>
      </c>
      <c r="Q9" s="10">
        <v>18</v>
      </c>
      <c r="R9" s="73">
        <f>IF(Q8="","",SUM(AF8:AF10))</f>
        <v>1</v>
      </c>
      <c r="S9" s="69"/>
      <c r="T9" s="63"/>
      <c r="U9" s="66"/>
      <c r="V9" s="69"/>
      <c r="W9" s="66"/>
      <c r="X9" s="10"/>
      <c r="Y9" s="10"/>
      <c r="Z9" s="14"/>
      <c r="AA9" s="14"/>
      <c r="AD9" s="28">
        <f>IF(S8="","",S8*1000+(D9+N9)*100+((D9+N9)-(H9+R9))*10+((SUM(E8:E10)+SUM(O8:O10))-(SUM(G8:G10)+SUM(Q8:Q10))))</f>
        <v>2452</v>
      </c>
      <c r="AE9" s="27">
        <f>IF(O9="","",IF(O9&gt;Q9,1,0))</f>
        <v>1</v>
      </c>
      <c r="AF9" s="27">
        <f>IF(Q9="","",IF(O9&lt;Q9,1,0))</f>
        <v>0</v>
      </c>
      <c r="AG9" s="27"/>
      <c r="AH9" s="27"/>
    </row>
    <row r="10" spans="2:34" ht="15" customHeight="1">
      <c r="B10" s="76"/>
      <c r="C10" s="79"/>
      <c r="D10" s="72"/>
      <c r="E10" s="12">
        <f>IF(L7="","",L7)</f>
      </c>
      <c r="F10" s="18" t="s">
        <v>3</v>
      </c>
      <c r="G10" s="12">
        <f>IF(J7="","",J7)</f>
      </c>
      <c r="H10" s="74"/>
      <c r="I10" s="86"/>
      <c r="J10" s="87"/>
      <c r="K10" s="87"/>
      <c r="L10" s="87"/>
      <c r="M10" s="88"/>
      <c r="N10" s="72"/>
      <c r="O10" s="12">
        <v>21</v>
      </c>
      <c r="P10" s="7" t="s">
        <v>3</v>
      </c>
      <c r="Q10" s="12">
        <v>13</v>
      </c>
      <c r="R10" s="74"/>
      <c r="S10" s="70"/>
      <c r="T10" s="64"/>
      <c r="U10" s="67"/>
      <c r="V10" s="70"/>
      <c r="W10" s="67"/>
      <c r="X10" s="10"/>
      <c r="Y10" s="10"/>
      <c r="Z10" s="14"/>
      <c r="AA10" s="14"/>
      <c r="AD10" s="27"/>
      <c r="AE10" s="27">
        <f>IF(O10="","",IF(O10&gt;Q10,1,0))</f>
        <v>1</v>
      </c>
      <c r="AF10" s="27">
        <f>IF(Q10="","",IF(O10&lt;Q10,1,0))</f>
        <v>0</v>
      </c>
      <c r="AG10" s="27"/>
      <c r="AH10" s="27"/>
    </row>
    <row r="11" spans="2:34" ht="15" customHeight="1">
      <c r="B11" s="75" t="s">
        <v>7</v>
      </c>
      <c r="C11" s="77" t="s">
        <v>9</v>
      </c>
      <c r="D11" s="5" t="str">
        <f>IF(E11="","",IF(D12&gt;H12,"○","×"))</f>
        <v>○</v>
      </c>
      <c r="E11" s="6">
        <f>IF(Q5="","",Q5)</f>
        <v>21</v>
      </c>
      <c r="F11" s="15" t="s">
        <v>3</v>
      </c>
      <c r="G11" s="6">
        <f>IF(O5="","",O5)</f>
        <v>10</v>
      </c>
      <c r="H11" s="17"/>
      <c r="I11" s="5" t="str">
        <f>IF(J11="","",IF(I12&gt;M12,"○","×"))</f>
        <v>×</v>
      </c>
      <c r="J11" s="6">
        <f>IF(Q8="","",Q8)</f>
        <v>21</v>
      </c>
      <c r="K11" s="7" t="s">
        <v>3</v>
      </c>
      <c r="L11" s="6">
        <f>IF(O8="","",O8)</f>
        <v>18</v>
      </c>
      <c r="M11" s="17"/>
      <c r="N11" s="80"/>
      <c r="O11" s="81"/>
      <c r="P11" s="81"/>
      <c r="Q11" s="81"/>
      <c r="R11" s="82"/>
      <c r="S11" s="68">
        <f>IF(D11="","",COUNTIF(D11:M11,"○"))</f>
        <v>1</v>
      </c>
      <c r="T11" s="62" t="s">
        <v>4</v>
      </c>
      <c r="U11" s="65">
        <f>IF(D11="","",COUNTIF(D11:M11,"×"))</f>
        <v>1</v>
      </c>
      <c r="V11" s="68">
        <f>IF(AD12="","",RANK(AD12,AD5:AD13))</f>
        <v>2</v>
      </c>
      <c r="W11" s="65"/>
      <c r="X11" s="10"/>
      <c r="Y11" s="10"/>
      <c r="Z11" s="14"/>
      <c r="AA11" s="14"/>
      <c r="AD11" s="27"/>
      <c r="AE11" s="27"/>
      <c r="AF11" s="27"/>
      <c r="AG11" s="27"/>
      <c r="AH11" s="27"/>
    </row>
    <row r="12" spans="2:34" ht="15" customHeight="1">
      <c r="B12" s="75"/>
      <c r="C12" s="78"/>
      <c r="D12" s="71">
        <f>R6</f>
        <v>2</v>
      </c>
      <c r="E12" s="10">
        <f>IF(Q6="","",Q6)</f>
        <v>21</v>
      </c>
      <c r="F12" s="7" t="s">
        <v>3</v>
      </c>
      <c r="G12" s="10">
        <f>IF(O6="","",O6)</f>
        <v>17</v>
      </c>
      <c r="H12" s="73">
        <f>N6</f>
        <v>0</v>
      </c>
      <c r="I12" s="71">
        <f>R9</f>
        <v>1</v>
      </c>
      <c r="J12" s="10">
        <f>IF(Q9="","",Q9)</f>
        <v>18</v>
      </c>
      <c r="K12" s="7" t="s">
        <v>3</v>
      </c>
      <c r="L12" s="11">
        <f>IF(O9="","",O9)</f>
        <v>21</v>
      </c>
      <c r="M12" s="73">
        <f>N9</f>
        <v>2</v>
      </c>
      <c r="N12" s="83"/>
      <c r="O12" s="84"/>
      <c r="P12" s="84"/>
      <c r="Q12" s="84"/>
      <c r="R12" s="85"/>
      <c r="S12" s="69"/>
      <c r="T12" s="63"/>
      <c r="U12" s="66"/>
      <c r="V12" s="69"/>
      <c r="W12" s="66"/>
      <c r="X12" s="10"/>
      <c r="Y12" s="10"/>
      <c r="Z12" s="14"/>
      <c r="AA12" s="14"/>
      <c r="AD12" s="28">
        <f>IF(S11="","",S11*1000+(D12+I12)*100+((D12+I12)-(H12+M12))*10+((SUM(E11:E13)+SUM(J11:J13))-(SUM(G11:G13)+SUM(L11:L13))))</f>
        <v>1317</v>
      </c>
      <c r="AE12" s="27"/>
      <c r="AF12" s="27"/>
      <c r="AG12" s="27"/>
      <c r="AH12" s="27"/>
    </row>
    <row r="13" spans="2:34" ht="15" customHeight="1">
      <c r="B13" s="76"/>
      <c r="C13" s="79"/>
      <c r="D13" s="72"/>
      <c r="E13" s="12">
        <f>IF(Q7="","",Q7)</f>
      </c>
      <c r="F13" s="18" t="s">
        <v>3</v>
      </c>
      <c r="G13" s="12">
        <f>IF(O7="","",O7)</f>
      </c>
      <c r="H13" s="74"/>
      <c r="I13" s="72"/>
      <c r="J13" s="12">
        <f>IF(Q10="","",Q10)</f>
        <v>13</v>
      </c>
      <c r="K13" s="7" t="s">
        <v>3</v>
      </c>
      <c r="L13" s="13">
        <f>IF(O10="","",O10)</f>
        <v>21</v>
      </c>
      <c r="M13" s="74"/>
      <c r="N13" s="86"/>
      <c r="O13" s="87"/>
      <c r="P13" s="87"/>
      <c r="Q13" s="87"/>
      <c r="R13" s="88"/>
      <c r="S13" s="70"/>
      <c r="T13" s="64"/>
      <c r="U13" s="67"/>
      <c r="V13" s="70"/>
      <c r="W13" s="67"/>
      <c r="X13" s="10"/>
      <c r="Y13" s="10"/>
      <c r="Z13" s="14"/>
      <c r="AA13" s="14"/>
      <c r="AD13" s="27"/>
      <c r="AE13" s="27"/>
      <c r="AF13" s="27"/>
      <c r="AG13" s="27"/>
      <c r="AH13" s="27"/>
    </row>
    <row r="14" spans="2:18" s="19" customFormat="1" ht="15" customHeight="1">
      <c r="B14" s="20"/>
      <c r="C14" s="20"/>
      <c r="E14" s="21"/>
      <c r="F14" s="21"/>
      <c r="G14" s="21"/>
      <c r="J14" s="21"/>
      <c r="K14" s="21"/>
      <c r="L14" s="21"/>
      <c r="O14" s="21"/>
      <c r="P14" s="21"/>
      <c r="Q14" s="21"/>
      <c r="R14" s="21"/>
    </row>
    <row r="15" spans="2:27" ht="15" customHeight="1">
      <c r="B15" s="26" t="s">
        <v>0</v>
      </c>
      <c r="C15" s="1"/>
      <c r="D15" s="90" t="s">
        <v>18</v>
      </c>
      <c r="E15" s="91"/>
      <c r="F15" s="91"/>
      <c r="G15" s="91"/>
      <c r="H15" s="92"/>
      <c r="I15" s="90" t="s">
        <v>19</v>
      </c>
      <c r="J15" s="91"/>
      <c r="K15" s="91"/>
      <c r="L15" s="91"/>
      <c r="M15" s="92"/>
      <c r="N15" s="90" t="s">
        <v>20</v>
      </c>
      <c r="O15" s="91"/>
      <c r="P15" s="91"/>
      <c r="Q15" s="91"/>
      <c r="R15" s="92"/>
      <c r="S15" s="2"/>
      <c r="T15" s="3" t="s">
        <v>1</v>
      </c>
      <c r="U15" s="3"/>
      <c r="V15" s="90" t="s">
        <v>2</v>
      </c>
      <c r="W15" s="92"/>
      <c r="AA15" s="4"/>
    </row>
    <row r="16" spans="2:34" ht="15" customHeight="1">
      <c r="B16" s="89" t="s">
        <v>13</v>
      </c>
      <c r="C16" s="77" t="s">
        <v>15</v>
      </c>
      <c r="D16" s="80"/>
      <c r="E16" s="81"/>
      <c r="F16" s="81"/>
      <c r="G16" s="81"/>
      <c r="H16" s="82"/>
      <c r="I16" s="5" t="str">
        <f>IF(I17="","",IF(I17&gt;M17,"○","×"))</f>
        <v>○</v>
      </c>
      <c r="J16" s="6">
        <v>21</v>
      </c>
      <c r="K16" s="7" t="s">
        <v>3</v>
      </c>
      <c r="L16" s="6">
        <v>6</v>
      </c>
      <c r="M16" s="8"/>
      <c r="N16" s="9" t="str">
        <f>IF(N17="","",IF(N17&gt;R17,"○","×"))</f>
        <v>○</v>
      </c>
      <c r="O16" s="6">
        <v>21</v>
      </c>
      <c r="P16" s="7" t="s">
        <v>3</v>
      </c>
      <c r="Q16" s="6">
        <v>16</v>
      </c>
      <c r="R16" s="8"/>
      <c r="S16" s="68">
        <f>IF(I16="","",COUNTIF(I16:R16,"○"))</f>
        <v>2</v>
      </c>
      <c r="T16" s="62" t="s">
        <v>4</v>
      </c>
      <c r="U16" s="65">
        <f>IF(I16="","",COUNTIF(I16:R16,"×"))</f>
        <v>0</v>
      </c>
      <c r="V16" s="68">
        <f>IF(AD17="","",RANK(AD17,AD16:AD24))</f>
        <v>1</v>
      </c>
      <c r="W16" s="65"/>
      <c r="X16" s="10"/>
      <c r="Y16" s="10"/>
      <c r="Z16" s="4"/>
      <c r="AA16" s="4"/>
      <c r="AD16" s="27"/>
      <c r="AE16" s="27">
        <f>IF(J16="","",IF(J16&gt;L16,1,0))</f>
        <v>1</v>
      </c>
      <c r="AF16" s="27">
        <f>IF(L16="","",IF(J16&lt;L16,1,0))</f>
        <v>0</v>
      </c>
      <c r="AG16" s="27">
        <f>IF(O16="","",IF(O16&gt;Q16,1,0))</f>
        <v>1</v>
      </c>
      <c r="AH16" s="27">
        <f>IF(Q16="","",IF(O16&lt;Q16,1,0))</f>
        <v>0</v>
      </c>
    </row>
    <row r="17" spans="2:34" ht="15" customHeight="1">
      <c r="B17" s="75"/>
      <c r="C17" s="78"/>
      <c r="D17" s="83"/>
      <c r="E17" s="84"/>
      <c r="F17" s="84"/>
      <c r="G17" s="84"/>
      <c r="H17" s="85"/>
      <c r="I17" s="71">
        <f>IF(J16="","",SUM(AE16:AE18))</f>
        <v>2</v>
      </c>
      <c r="J17" s="10">
        <v>21</v>
      </c>
      <c r="K17" s="7" t="s">
        <v>3</v>
      </c>
      <c r="L17" s="10">
        <v>3</v>
      </c>
      <c r="M17" s="73">
        <f>IF(L16="","",SUM(AF16:AF18))</f>
        <v>0</v>
      </c>
      <c r="N17" s="71">
        <f>IF(O16="","",SUM(AG16:AG18))</f>
        <v>2</v>
      </c>
      <c r="O17" s="11">
        <v>21</v>
      </c>
      <c r="P17" s="7" t="s">
        <v>3</v>
      </c>
      <c r="Q17" s="11">
        <v>12</v>
      </c>
      <c r="R17" s="73">
        <f>IF(Q16="","",SUM(AH16:AH18))</f>
        <v>0</v>
      </c>
      <c r="S17" s="69"/>
      <c r="T17" s="63"/>
      <c r="U17" s="66"/>
      <c r="V17" s="69"/>
      <c r="W17" s="66"/>
      <c r="X17" s="10"/>
      <c r="Y17" s="10"/>
      <c r="Z17" s="4"/>
      <c r="AA17" s="4"/>
      <c r="AD17" s="28">
        <f>IF(S16="","",S16*1000+(I17+N17)*100+((I17+N17)-(M17+R17))*10+((SUM(J16:J18)+SUM(O16:O18))-(SUM(L16:L18)+SUM(Q16:Q18))))</f>
        <v>2487</v>
      </c>
      <c r="AE17" s="27">
        <f>IF(J17="","",IF(J17&gt;L17,1,0))</f>
        <v>1</v>
      </c>
      <c r="AF17" s="27">
        <f>IF(L17="","",IF(J17&lt;L17,1,0))</f>
        <v>0</v>
      </c>
      <c r="AG17" s="27">
        <f>IF(O17="","",IF(O17&gt;Q17,1,0))</f>
        <v>1</v>
      </c>
      <c r="AH17" s="27">
        <f>IF(Q17="","",IF(O17&lt;Q17,1,0))</f>
        <v>0</v>
      </c>
    </row>
    <row r="18" spans="2:34" ht="15" customHeight="1">
      <c r="B18" s="76"/>
      <c r="C18" s="79"/>
      <c r="D18" s="86"/>
      <c r="E18" s="87"/>
      <c r="F18" s="87"/>
      <c r="G18" s="87"/>
      <c r="H18" s="88"/>
      <c r="I18" s="72"/>
      <c r="J18" s="12"/>
      <c r="K18" s="7" t="s">
        <v>3</v>
      </c>
      <c r="L18" s="12"/>
      <c r="M18" s="74"/>
      <c r="N18" s="72"/>
      <c r="O18" s="13"/>
      <c r="P18" s="7" t="s">
        <v>3</v>
      </c>
      <c r="Q18" s="13"/>
      <c r="R18" s="74"/>
      <c r="S18" s="70"/>
      <c r="T18" s="64"/>
      <c r="U18" s="67"/>
      <c r="V18" s="70"/>
      <c r="W18" s="67"/>
      <c r="X18" s="10"/>
      <c r="Y18" s="10"/>
      <c r="Z18" s="14"/>
      <c r="AA18" s="14"/>
      <c r="AD18" s="27"/>
      <c r="AE18" s="27">
        <f>IF(J18="","",IF(J18&gt;L18,1,0))</f>
      </c>
      <c r="AF18" s="27">
        <f>IF(L18="","",IF(J18&lt;L18,1,0))</f>
      </c>
      <c r="AG18" s="27">
        <f>IF(O18="","",IF(O18&gt;Q18,1,0))</f>
      </c>
      <c r="AH18" s="27">
        <f>IF(Q18="","",IF(O18&lt;Q18,1,0))</f>
      </c>
    </row>
    <row r="19" spans="2:34" ht="15" customHeight="1">
      <c r="B19" s="89" t="s">
        <v>14</v>
      </c>
      <c r="C19" s="77" t="s">
        <v>16</v>
      </c>
      <c r="D19" s="5" t="str">
        <f>IF(E19="","",IF(D20&gt;H20,"○","×"))</f>
        <v>×</v>
      </c>
      <c r="E19" s="6">
        <f>IF(L16="","",L16)</f>
        <v>6</v>
      </c>
      <c r="F19" s="15" t="s">
        <v>3</v>
      </c>
      <c r="G19" s="6">
        <f>IF(J16="","",J16)</f>
        <v>21</v>
      </c>
      <c r="H19" s="16"/>
      <c r="I19" s="80"/>
      <c r="J19" s="81"/>
      <c r="K19" s="81"/>
      <c r="L19" s="81"/>
      <c r="M19" s="82"/>
      <c r="N19" s="5" t="str">
        <f>IF(O19="","",IF(N20&gt;R20,"○","×"))</f>
        <v>×</v>
      </c>
      <c r="O19" s="6">
        <v>9</v>
      </c>
      <c r="P19" s="15" t="s">
        <v>3</v>
      </c>
      <c r="Q19" s="6">
        <v>21</v>
      </c>
      <c r="R19" s="17"/>
      <c r="S19" s="68">
        <f>IF(D19="","",COUNTIF(D19:R21,"○"))</f>
        <v>0</v>
      </c>
      <c r="T19" s="62" t="s">
        <v>4</v>
      </c>
      <c r="U19" s="65">
        <f>IF(D19="","",COUNTIF(D19:R21,"×"))</f>
        <v>2</v>
      </c>
      <c r="V19" s="68">
        <f>IF(AD20="","",RANK(AD20,AD16:AD24))</f>
        <v>3</v>
      </c>
      <c r="W19" s="65"/>
      <c r="X19" s="10"/>
      <c r="Y19" s="10"/>
      <c r="Z19" s="14"/>
      <c r="AA19" s="14"/>
      <c r="AD19" s="27"/>
      <c r="AE19" s="27">
        <f>IF(O19="","",IF(O19&gt;Q19,1,0))</f>
        <v>0</v>
      </c>
      <c r="AF19" s="27">
        <f>IF(Q19="","",IF(O19&lt;Q19,1,0))</f>
        <v>1</v>
      </c>
      <c r="AG19" s="27"/>
      <c r="AH19" s="27"/>
    </row>
    <row r="20" spans="2:34" ht="15" customHeight="1">
      <c r="B20" s="75"/>
      <c r="C20" s="78"/>
      <c r="D20" s="71">
        <f>M17</f>
        <v>0</v>
      </c>
      <c r="E20" s="10">
        <f>IF(L17="","",L17)</f>
        <v>3</v>
      </c>
      <c r="F20" s="7" t="s">
        <v>3</v>
      </c>
      <c r="G20" s="10">
        <f>IF(J17="","",J17)</f>
        <v>21</v>
      </c>
      <c r="H20" s="73">
        <f>I17</f>
        <v>2</v>
      </c>
      <c r="I20" s="83"/>
      <c r="J20" s="84"/>
      <c r="K20" s="84"/>
      <c r="L20" s="84"/>
      <c r="M20" s="85"/>
      <c r="N20" s="71">
        <f>IF(O19="","",SUM(AE19:AE21))</f>
        <v>0</v>
      </c>
      <c r="O20" s="10">
        <v>17</v>
      </c>
      <c r="P20" s="7" t="s">
        <v>3</v>
      </c>
      <c r="Q20" s="10">
        <v>21</v>
      </c>
      <c r="R20" s="73">
        <f>IF(Q19="","",SUM(AF19:AF21))</f>
        <v>2</v>
      </c>
      <c r="S20" s="69"/>
      <c r="T20" s="63"/>
      <c r="U20" s="66"/>
      <c r="V20" s="69"/>
      <c r="W20" s="66"/>
      <c r="X20" s="10"/>
      <c r="Y20" s="10"/>
      <c r="Z20" s="14"/>
      <c r="AA20" s="14"/>
      <c r="AD20" s="28">
        <f>IF(S19="","",S19*1000+(D20+N20)*100+((D20+N20)-(H20+R20))*10+((SUM(E19:E21)+SUM(O19:O21))-(SUM(G19:G21)+SUM(Q19:Q21))))</f>
        <v>-89</v>
      </c>
      <c r="AE20" s="27">
        <f>IF(O20="","",IF(O20&gt;Q20,1,0))</f>
        <v>0</v>
      </c>
      <c r="AF20" s="27">
        <f>IF(Q20="","",IF(O20&lt;Q20,1,0))</f>
        <v>1</v>
      </c>
      <c r="AG20" s="27"/>
      <c r="AH20" s="27"/>
    </row>
    <row r="21" spans="2:34" ht="15" customHeight="1">
      <c r="B21" s="76"/>
      <c r="C21" s="79"/>
      <c r="D21" s="72"/>
      <c r="E21" s="12">
        <f>IF(L18="","",L18)</f>
      </c>
      <c r="F21" s="18" t="s">
        <v>3</v>
      </c>
      <c r="G21" s="12">
        <f>IF(J18="","",J18)</f>
      </c>
      <c r="H21" s="74"/>
      <c r="I21" s="86"/>
      <c r="J21" s="87"/>
      <c r="K21" s="87"/>
      <c r="L21" s="87"/>
      <c r="M21" s="88"/>
      <c r="N21" s="72"/>
      <c r="O21" s="12"/>
      <c r="P21" s="7" t="s">
        <v>3</v>
      </c>
      <c r="Q21" s="12"/>
      <c r="R21" s="74"/>
      <c r="S21" s="70"/>
      <c r="T21" s="64"/>
      <c r="U21" s="67"/>
      <c r="V21" s="70"/>
      <c r="W21" s="67"/>
      <c r="X21" s="10"/>
      <c r="Y21" s="10"/>
      <c r="Z21" s="14"/>
      <c r="AA21" s="14"/>
      <c r="AD21" s="27"/>
      <c r="AE21" s="27">
        <f>IF(O21="","",IF(O21&gt;Q21,1,0))</f>
      </c>
      <c r="AF21" s="27">
        <f>IF(Q21="","",IF(O21&lt;Q21,1,0))</f>
      </c>
      <c r="AG21" s="27"/>
      <c r="AH21" s="27"/>
    </row>
    <row r="22" spans="2:34" ht="15" customHeight="1">
      <c r="B22" s="75" t="s">
        <v>6</v>
      </c>
      <c r="C22" s="77" t="s">
        <v>17</v>
      </c>
      <c r="D22" s="5" t="str">
        <f>IF(E22="","",IF(D23&gt;H23,"○","×"))</f>
        <v>×</v>
      </c>
      <c r="E22" s="6">
        <f>IF(Q16="","",Q16)</f>
        <v>16</v>
      </c>
      <c r="F22" s="15" t="s">
        <v>3</v>
      </c>
      <c r="G22" s="6">
        <f>IF(O16="","",O16)</f>
        <v>21</v>
      </c>
      <c r="H22" s="17"/>
      <c r="I22" s="5" t="str">
        <f>IF(J22="","",IF(I23&gt;M23,"○","×"))</f>
        <v>○</v>
      </c>
      <c r="J22" s="6">
        <f>IF(Q19="","",Q19)</f>
        <v>21</v>
      </c>
      <c r="K22" s="7" t="s">
        <v>3</v>
      </c>
      <c r="L22" s="6">
        <f>IF(O19="","",O19)</f>
        <v>9</v>
      </c>
      <c r="M22" s="17"/>
      <c r="N22" s="80"/>
      <c r="O22" s="81"/>
      <c r="P22" s="81"/>
      <c r="Q22" s="81"/>
      <c r="R22" s="82"/>
      <c r="S22" s="68">
        <f>IF(D22="","",COUNTIF(D22:M22,"○"))</f>
        <v>1</v>
      </c>
      <c r="T22" s="62" t="s">
        <v>4</v>
      </c>
      <c r="U22" s="65">
        <f>IF(D22="","",COUNTIF(D22:M22,"×"))</f>
        <v>1</v>
      </c>
      <c r="V22" s="68">
        <f>IF(AD23="","",RANK(AD23,AD16:AD24))</f>
        <v>2</v>
      </c>
      <c r="W22" s="65"/>
      <c r="X22" s="10"/>
      <c r="Y22" s="10"/>
      <c r="Z22" s="14"/>
      <c r="AA22" s="14"/>
      <c r="AD22" s="27"/>
      <c r="AE22" s="27"/>
      <c r="AF22" s="27"/>
      <c r="AG22" s="27"/>
      <c r="AH22" s="27"/>
    </row>
    <row r="23" spans="2:34" ht="15" customHeight="1">
      <c r="B23" s="75"/>
      <c r="C23" s="78"/>
      <c r="D23" s="71">
        <f>R17</f>
        <v>0</v>
      </c>
      <c r="E23" s="10">
        <f>IF(Q17="","",Q17)</f>
        <v>12</v>
      </c>
      <c r="F23" s="7" t="s">
        <v>3</v>
      </c>
      <c r="G23" s="10">
        <f>IF(O17="","",O17)</f>
        <v>21</v>
      </c>
      <c r="H23" s="73">
        <f>N17</f>
        <v>2</v>
      </c>
      <c r="I23" s="71">
        <f>R20</f>
        <v>2</v>
      </c>
      <c r="J23" s="10">
        <f>IF(Q20="","",Q20)</f>
        <v>21</v>
      </c>
      <c r="K23" s="7" t="s">
        <v>3</v>
      </c>
      <c r="L23" s="11">
        <f>IF(O20="","",O20)</f>
        <v>17</v>
      </c>
      <c r="M23" s="73">
        <f>N20</f>
        <v>0</v>
      </c>
      <c r="N23" s="83"/>
      <c r="O23" s="84"/>
      <c r="P23" s="84"/>
      <c r="Q23" s="84"/>
      <c r="R23" s="85"/>
      <c r="S23" s="69"/>
      <c r="T23" s="63"/>
      <c r="U23" s="66"/>
      <c r="V23" s="69"/>
      <c r="W23" s="66"/>
      <c r="X23" s="10"/>
      <c r="Y23" s="10"/>
      <c r="Z23" s="14"/>
      <c r="AA23" s="14"/>
      <c r="AD23" s="28">
        <f>IF(S22="","",S22*1000+(D23+I23)*100+((D23+I23)-(H23+M23))*10+((SUM(E22:E24)+SUM(J22:J24))-(SUM(G22:G24)+SUM(L22:L24))))</f>
        <v>1202</v>
      </c>
      <c r="AE23" s="27"/>
      <c r="AF23" s="27"/>
      <c r="AG23" s="27"/>
      <c r="AH23" s="27"/>
    </row>
    <row r="24" spans="2:34" ht="15" customHeight="1">
      <c r="B24" s="76"/>
      <c r="C24" s="79"/>
      <c r="D24" s="72"/>
      <c r="E24" s="12">
        <f>IF(Q18="","",Q18)</f>
      </c>
      <c r="F24" s="18" t="s">
        <v>3</v>
      </c>
      <c r="G24" s="12">
        <f>IF(O18="","",O18)</f>
      </c>
      <c r="H24" s="74"/>
      <c r="I24" s="72"/>
      <c r="J24" s="12">
        <f>IF(Q21="","",Q21)</f>
      </c>
      <c r="K24" s="7" t="s">
        <v>3</v>
      </c>
      <c r="L24" s="13">
        <f>IF(O21="","",O21)</f>
      </c>
      <c r="M24" s="74"/>
      <c r="N24" s="86"/>
      <c r="O24" s="87"/>
      <c r="P24" s="87"/>
      <c r="Q24" s="87"/>
      <c r="R24" s="88"/>
      <c r="S24" s="70"/>
      <c r="T24" s="64"/>
      <c r="U24" s="67"/>
      <c r="V24" s="70"/>
      <c r="W24" s="67"/>
      <c r="X24" s="10"/>
      <c r="Y24" s="10"/>
      <c r="Z24" s="14"/>
      <c r="AA24" s="14"/>
      <c r="AD24" s="27"/>
      <c r="AE24" s="27"/>
      <c r="AF24" s="27"/>
      <c r="AG24" s="27"/>
      <c r="AH24" s="27"/>
    </row>
    <row r="25" ht="13.5">
      <c r="K25" s="22"/>
    </row>
    <row r="26" spans="2:27" ht="15" customHeight="1">
      <c r="B26" s="26" t="s">
        <v>22</v>
      </c>
      <c r="C26" s="1"/>
      <c r="D26" s="90" t="s">
        <v>23</v>
      </c>
      <c r="E26" s="91"/>
      <c r="F26" s="91"/>
      <c r="G26" s="91"/>
      <c r="H26" s="92"/>
      <c r="I26" s="90" t="s">
        <v>24</v>
      </c>
      <c r="J26" s="91"/>
      <c r="K26" s="91"/>
      <c r="L26" s="91"/>
      <c r="M26" s="92"/>
      <c r="N26" s="90" t="s">
        <v>25</v>
      </c>
      <c r="O26" s="91"/>
      <c r="P26" s="91"/>
      <c r="Q26" s="91"/>
      <c r="R26" s="92"/>
      <c r="S26" s="2"/>
      <c r="T26" s="3" t="s">
        <v>1</v>
      </c>
      <c r="U26" s="3"/>
      <c r="V26" s="90" t="s">
        <v>2</v>
      </c>
      <c r="W26" s="92"/>
      <c r="AA26" s="4"/>
    </row>
    <row r="27" spans="2:34" ht="15" customHeight="1">
      <c r="B27" s="89" t="s">
        <v>27</v>
      </c>
      <c r="C27" s="77" t="s">
        <v>28</v>
      </c>
      <c r="D27" s="80"/>
      <c r="E27" s="81"/>
      <c r="F27" s="81"/>
      <c r="G27" s="81"/>
      <c r="H27" s="82"/>
      <c r="I27" s="5" t="str">
        <f>IF(I28="","",IF(I28&gt;M28,"○","×"))</f>
        <v>○</v>
      </c>
      <c r="J27" s="6">
        <v>21</v>
      </c>
      <c r="K27" s="7" t="s">
        <v>29</v>
      </c>
      <c r="L27" s="6">
        <v>19</v>
      </c>
      <c r="M27" s="8"/>
      <c r="N27" s="9" t="str">
        <f>IF(N28="","",IF(N28&gt;R28,"○","×"))</f>
        <v>×</v>
      </c>
      <c r="O27" s="6">
        <v>5</v>
      </c>
      <c r="P27" s="7" t="s">
        <v>29</v>
      </c>
      <c r="Q27" s="6">
        <v>21</v>
      </c>
      <c r="R27" s="8"/>
      <c r="S27" s="68">
        <f>IF(I27="","",COUNTIF(I27:R27,"○"))</f>
        <v>1</v>
      </c>
      <c r="T27" s="62" t="s">
        <v>4</v>
      </c>
      <c r="U27" s="65">
        <f>IF(I27="","",COUNTIF(I27:R27,"×"))</f>
        <v>1</v>
      </c>
      <c r="V27" s="68">
        <f>IF(AD28="","",RANK(AD28,AD27:AD35))</f>
        <v>2</v>
      </c>
      <c r="W27" s="65"/>
      <c r="X27" s="10"/>
      <c r="Y27" s="10"/>
      <c r="Z27" s="4"/>
      <c r="AA27" s="4"/>
      <c r="AD27" s="27"/>
      <c r="AE27" s="27">
        <f>IF(J27="","",IF(J27&gt;L27,1,0))</f>
        <v>1</v>
      </c>
      <c r="AF27" s="27">
        <f>IF(L27="","",IF(J27&lt;L27,1,0))</f>
        <v>0</v>
      </c>
      <c r="AG27" s="27">
        <f>IF(O27="","",IF(O27&gt;Q27,1,0))</f>
        <v>0</v>
      </c>
      <c r="AH27" s="27">
        <f>IF(Q27="","",IF(O27&lt;Q27,1,0))</f>
        <v>1</v>
      </c>
    </row>
    <row r="28" spans="2:34" ht="15" customHeight="1">
      <c r="B28" s="75"/>
      <c r="C28" s="78"/>
      <c r="D28" s="83"/>
      <c r="E28" s="84"/>
      <c r="F28" s="84"/>
      <c r="G28" s="84"/>
      <c r="H28" s="85"/>
      <c r="I28" s="71">
        <f>IF(J27="","",SUM(AE27:AE29))</f>
        <v>2</v>
      </c>
      <c r="J28" s="10">
        <v>21</v>
      </c>
      <c r="K28" s="7" t="s">
        <v>29</v>
      </c>
      <c r="L28" s="10">
        <v>14</v>
      </c>
      <c r="M28" s="73">
        <f>IF(L27="","",SUM(AF27:AF29))</f>
        <v>0</v>
      </c>
      <c r="N28" s="71">
        <f>IF(O27="","",SUM(AG27:AG29))</f>
        <v>0</v>
      </c>
      <c r="O28" s="11">
        <v>12</v>
      </c>
      <c r="P28" s="7" t="s">
        <v>29</v>
      </c>
      <c r="Q28" s="11">
        <v>21</v>
      </c>
      <c r="R28" s="73">
        <f>IF(Q27="","",SUM(AH27:AH29))</f>
        <v>2</v>
      </c>
      <c r="S28" s="69"/>
      <c r="T28" s="63"/>
      <c r="U28" s="66"/>
      <c r="V28" s="69"/>
      <c r="W28" s="66"/>
      <c r="X28" s="10"/>
      <c r="Y28" s="10"/>
      <c r="Z28" s="4"/>
      <c r="AA28" s="4"/>
      <c r="AD28" s="28">
        <f>IF(S27="","",S27*1000+(I28+N28)*100+((I28+N28)-(M28+R28))*10+((SUM(J27:J29)+SUM(O27:O29))-(SUM(L27:L29)+SUM(Q27:Q29))))</f>
        <v>1184</v>
      </c>
      <c r="AE28" s="27">
        <f>IF(J28="","",IF(J28&gt;L28,1,0))</f>
        <v>1</v>
      </c>
      <c r="AF28" s="27">
        <f>IF(L28="","",IF(J28&lt;L28,1,0))</f>
        <v>0</v>
      </c>
      <c r="AG28" s="27">
        <f>IF(O28="","",IF(O28&gt;Q28,1,0))</f>
        <v>0</v>
      </c>
      <c r="AH28" s="27">
        <f>IF(Q28="","",IF(O28&lt;Q28,1,0))</f>
        <v>1</v>
      </c>
    </row>
    <row r="29" spans="2:34" ht="15" customHeight="1">
      <c r="B29" s="76"/>
      <c r="C29" s="79"/>
      <c r="D29" s="86"/>
      <c r="E29" s="87"/>
      <c r="F29" s="87"/>
      <c r="G29" s="87"/>
      <c r="H29" s="88"/>
      <c r="I29" s="72"/>
      <c r="J29" s="12"/>
      <c r="K29" s="7" t="s">
        <v>29</v>
      </c>
      <c r="L29" s="12"/>
      <c r="M29" s="74"/>
      <c r="N29" s="72"/>
      <c r="O29" s="13"/>
      <c r="P29" s="7" t="s">
        <v>29</v>
      </c>
      <c r="Q29" s="13"/>
      <c r="R29" s="74"/>
      <c r="S29" s="70"/>
      <c r="T29" s="64"/>
      <c r="U29" s="67"/>
      <c r="V29" s="70"/>
      <c r="W29" s="67"/>
      <c r="X29" s="10"/>
      <c r="Y29" s="10"/>
      <c r="Z29" s="14"/>
      <c r="AA29" s="14"/>
      <c r="AD29" s="27"/>
      <c r="AE29" s="27">
        <f>IF(J29="","",IF(J29&gt;L29,1,0))</f>
      </c>
      <c r="AF29" s="27">
        <f>IF(L29="","",IF(J29&lt;L29,1,0))</f>
      </c>
      <c r="AG29" s="27">
        <f>IF(O29="","",IF(O29&gt;Q29,1,0))</f>
      </c>
      <c r="AH29" s="27">
        <f>IF(Q29="","",IF(O29&lt;Q29,1,0))</f>
      </c>
    </row>
    <row r="30" spans="2:34" ht="15" customHeight="1">
      <c r="B30" s="89" t="s">
        <v>31</v>
      </c>
      <c r="C30" s="77" t="s">
        <v>32</v>
      </c>
      <c r="D30" s="5" t="str">
        <f>IF(E30="","",IF(D31&gt;H31,"○","×"))</f>
        <v>×</v>
      </c>
      <c r="E30" s="6">
        <f>IF(L27="","",L27)</f>
        <v>19</v>
      </c>
      <c r="F30" s="15" t="s">
        <v>29</v>
      </c>
      <c r="G30" s="6">
        <f>IF(J27="","",J27)</f>
        <v>21</v>
      </c>
      <c r="H30" s="16"/>
      <c r="I30" s="80"/>
      <c r="J30" s="81"/>
      <c r="K30" s="81"/>
      <c r="L30" s="81"/>
      <c r="M30" s="82"/>
      <c r="N30" s="5" t="str">
        <f>IF(O30="","",IF(N31&gt;R31,"○","×"))</f>
        <v>×</v>
      </c>
      <c r="O30" s="6">
        <v>15</v>
      </c>
      <c r="P30" s="15" t="s">
        <v>29</v>
      </c>
      <c r="Q30" s="6">
        <v>21</v>
      </c>
      <c r="R30" s="17"/>
      <c r="S30" s="68">
        <f>IF(D30="","",COUNTIF(D30:R32,"○"))</f>
        <v>0</v>
      </c>
      <c r="T30" s="62" t="s">
        <v>4</v>
      </c>
      <c r="U30" s="65">
        <f>IF(D30="","",COUNTIF(D30:R32,"×"))</f>
        <v>2</v>
      </c>
      <c r="V30" s="68">
        <f>IF(AD31="","",RANK(AD31,AD27:AD35))</f>
        <v>3</v>
      </c>
      <c r="W30" s="65"/>
      <c r="X30" s="10"/>
      <c r="Y30" s="10"/>
      <c r="Z30" s="14"/>
      <c r="AA30" s="14"/>
      <c r="AD30" s="27"/>
      <c r="AE30" s="27">
        <f>IF(O30="","",IF(O30&gt;Q30,1,0))</f>
        <v>0</v>
      </c>
      <c r="AF30" s="27">
        <f>IF(Q30="","",IF(O30&lt;Q30,1,0))</f>
        <v>1</v>
      </c>
      <c r="AG30" s="27"/>
      <c r="AH30" s="27"/>
    </row>
    <row r="31" spans="2:34" ht="15" customHeight="1">
      <c r="B31" s="75"/>
      <c r="C31" s="78"/>
      <c r="D31" s="71">
        <f>M28</f>
        <v>0</v>
      </c>
      <c r="E31" s="10">
        <f>IF(L28="","",L28)</f>
        <v>14</v>
      </c>
      <c r="F31" s="7" t="s">
        <v>29</v>
      </c>
      <c r="G31" s="10">
        <f>IF(J28="","",J28)</f>
        <v>21</v>
      </c>
      <c r="H31" s="73">
        <f>I28</f>
        <v>2</v>
      </c>
      <c r="I31" s="83"/>
      <c r="J31" s="84"/>
      <c r="K31" s="84"/>
      <c r="L31" s="84"/>
      <c r="M31" s="85"/>
      <c r="N31" s="71">
        <f>IF(O30="","",SUM(AE30:AE32))</f>
        <v>0</v>
      </c>
      <c r="O31" s="10">
        <v>6</v>
      </c>
      <c r="P31" s="7" t="s">
        <v>29</v>
      </c>
      <c r="Q31" s="10">
        <v>21</v>
      </c>
      <c r="R31" s="73">
        <f>IF(Q30="","",SUM(AF30:AF32))</f>
        <v>2</v>
      </c>
      <c r="S31" s="69"/>
      <c r="T31" s="63"/>
      <c r="U31" s="66"/>
      <c r="V31" s="69"/>
      <c r="W31" s="66"/>
      <c r="X31" s="10"/>
      <c r="Y31" s="10"/>
      <c r="Z31" s="14"/>
      <c r="AA31" s="14"/>
      <c r="AD31" s="27">
        <f>IF(S30="","",S30*1000+(D31+N31)*100+((D31+N31)-(H31+R31))*10+((SUM(E30:E32)+SUM(O30:O32))-(SUM(G30:G32)+SUM(Q30:Q32))))</f>
        <v>-70</v>
      </c>
      <c r="AE31" s="27">
        <f>IF(O31="","",IF(O31&gt;Q31,1,0))</f>
        <v>0</v>
      </c>
      <c r="AF31" s="27">
        <f>IF(Q31="","",IF(O31&lt;Q31,1,0))</f>
        <v>1</v>
      </c>
      <c r="AG31" s="27"/>
      <c r="AH31" s="27"/>
    </row>
    <row r="32" spans="2:34" ht="15" customHeight="1">
      <c r="B32" s="76"/>
      <c r="C32" s="79"/>
      <c r="D32" s="72"/>
      <c r="E32" s="12">
        <f>IF(L29="","",L29)</f>
      </c>
      <c r="F32" s="18" t="s">
        <v>29</v>
      </c>
      <c r="G32" s="12">
        <f>IF(J29="","",J29)</f>
      </c>
      <c r="H32" s="74"/>
      <c r="I32" s="86"/>
      <c r="J32" s="87"/>
      <c r="K32" s="87"/>
      <c r="L32" s="87"/>
      <c r="M32" s="88"/>
      <c r="N32" s="72"/>
      <c r="O32" s="12"/>
      <c r="P32" s="7" t="s">
        <v>29</v>
      </c>
      <c r="Q32" s="12"/>
      <c r="R32" s="74"/>
      <c r="S32" s="70"/>
      <c r="T32" s="64"/>
      <c r="U32" s="67"/>
      <c r="V32" s="70"/>
      <c r="W32" s="67"/>
      <c r="X32" s="10"/>
      <c r="Y32" s="10"/>
      <c r="Z32" s="14"/>
      <c r="AA32" s="14"/>
      <c r="AD32" s="27"/>
      <c r="AE32" s="27">
        <f>IF(O32="","",IF(O32&gt;Q32,1,0))</f>
      </c>
      <c r="AF32" s="27">
        <f>IF(Q32="","",IF(O32&lt;Q32,1,0))</f>
      </c>
      <c r="AG32" s="27"/>
      <c r="AH32" s="27"/>
    </row>
    <row r="33" spans="2:34" ht="15" customHeight="1">
      <c r="B33" s="75" t="s">
        <v>33</v>
      </c>
      <c r="C33" s="77" t="s">
        <v>34</v>
      </c>
      <c r="D33" s="5" t="str">
        <f>IF(E33="","",IF(D34&gt;H34,"○","×"))</f>
        <v>○</v>
      </c>
      <c r="E33" s="6">
        <f>IF(Q27="","",Q27)</f>
        <v>21</v>
      </c>
      <c r="F33" s="15" t="s">
        <v>29</v>
      </c>
      <c r="G33" s="6">
        <f>IF(O27="","",O27)</f>
        <v>5</v>
      </c>
      <c r="H33" s="17"/>
      <c r="I33" s="5" t="str">
        <f>IF(J33="","",IF(I34&gt;M34,"○","×"))</f>
        <v>○</v>
      </c>
      <c r="J33" s="6">
        <f>IF(Q30="","",Q30)</f>
        <v>21</v>
      </c>
      <c r="K33" s="7" t="s">
        <v>29</v>
      </c>
      <c r="L33" s="6">
        <f>IF(O30="","",O30)</f>
        <v>15</v>
      </c>
      <c r="M33" s="17"/>
      <c r="N33" s="80"/>
      <c r="O33" s="81"/>
      <c r="P33" s="81"/>
      <c r="Q33" s="81"/>
      <c r="R33" s="82"/>
      <c r="S33" s="68">
        <f>IF(D33="","",COUNTIF(D33:M33,"○"))</f>
        <v>2</v>
      </c>
      <c r="T33" s="62" t="s">
        <v>4</v>
      </c>
      <c r="U33" s="65">
        <f>IF(D33="","",COUNTIF(D33:M33,"×"))</f>
        <v>0</v>
      </c>
      <c r="V33" s="68">
        <f>IF(AD34="","",RANK(AD34,AD27:AD35))</f>
        <v>1</v>
      </c>
      <c r="W33" s="65"/>
      <c r="X33" s="10"/>
      <c r="Y33" s="10"/>
      <c r="Z33" s="14"/>
      <c r="AA33" s="14"/>
      <c r="AD33" s="27"/>
      <c r="AE33" s="27"/>
      <c r="AF33" s="27"/>
      <c r="AG33" s="27"/>
      <c r="AH33" s="27"/>
    </row>
    <row r="34" spans="2:34" ht="15" customHeight="1">
      <c r="B34" s="75"/>
      <c r="C34" s="78"/>
      <c r="D34" s="71">
        <f>R28</f>
        <v>2</v>
      </c>
      <c r="E34" s="10">
        <f>IF(Q28="","",Q28)</f>
        <v>21</v>
      </c>
      <c r="F34" s="7" t="s">
        <v>29</v>
      </c>
      <c r="G34" s="10">
        <f>IF(O28="","",O28)</f>
        <v>12</v>
      </c>
      <c r="H34" s="73">
        <f>N28</f>
        <v>0</v>
      </c>
      <c r="I34" s="71">
        <f>R31</f>
        <v>2</v>
      </c>
      <c r="J34" s="10">
        <f>IF(Q31="","",Q31)</f>
        <v>21</v>
      </c>
      <c r="K34" s="7" t="s">
        <v>29</v>
      </c>
      <c r="L34" s="11">
        <f>IF(O31="","",O31)</f>
        <v>6</v>
      </c>
      <c r="M34" s="73">
        <f>N31</f>
        <v>0</v>
      </c>
      <c r="N34" s="83"/>
      <c r="O34" s="84"/>
      <c r="P34" s="84"/>
      <c r="Q34" s="84"/>
      <c r="R34" s="85"/>
      <c r="S34" s="69"/>
      <c r="T34" s="63"/>
      <c r="U34" s="66"/>
      <c r="V34" s="69"/>
      <c r="W34" s="66"/>
      <c r="X34" s="10"/>
      <c r="Y34" s="10"/>
      <c r="Z34" s="14"/>
      <c r="AA34" s="14"/>
      <c r="AD34" s="28">
        <f>IF(S33="","",S33*1000+(D34+I34)*100+((D34+I34)-(H34+M34))*10+((SUM(E33:E35)+SUM(J33:J35))-(SUM(G33:G35)+SUM(L33:L35))))</f>
        <v>2486</v>
      </c>
      <c r="AE34" s="27"/>
      <c r="AF34" s="27"/>
      <c r="AG34" s="27"/>
      <c r="AH34" s="27"/>
    </row>
    <row r="35" spans="2:34" ht="15" customHeight="1">
      <c r="B35" s="76"/>
      <c r="C35" s="79"/>
      <c r="D35" s="72"/>
      <c r="E35" s="12">
        <f>IF(Q29="","",Q29)</f>
      </c>
      <c r="F35" s="18" t="s">
        <v>29</v>
      </c>
      <c r="G35" s="12">
        <f>IF(O29="","",O29)</f>
      </c>
      <c r="H35" s="74"/>
      <c r="I35" s="72"/>
      <c r="J35" s="12">
        <f>IF(Q32="","",Q32)</f>
      </c>
      <c r="K35" s="7" t="s">
        <v>29</v>
      </c>
      <c r="L35" s="13">
        <f>IF(O32="","",O32)</f>
      </c>
      <c r="M35" s="74"/>
      <c r="N35" s="86"/>
      <c r="O35" s="87"/>
      <c r="P35" s="87"/>
      <c r="Q35" s="87"/>
      <c r="R35" s="88"/>
      <c r="S35" s="70"/>
      <c r="T35" s="64"/>
      <c r="U35" s="67"/>
      <c r="V35" s="70"/>
      <c r="W35" s="67"/>
      <c r="X35" s="10"/>
      <c r="Y35" s="10"/>
      <c r="Z35" s="14"/>
      <c r="AA35" s="14"/>
      <c r="AD35" s="27"/>
      <c r="AE35" s="27"/>
      <c r="AF35" s="27"/>
      <c r="AG35" s="27"/>
      <c r="AH35" s="27"/>
    </row>
    <row r="36" spans="2:18" s="19" customFormat="1" ht="15" customHeight="1">
      <c r="B36" s="20"/>
      <c r="C36" s="20"/>
      <c r="E36" s="21"/>
      <c r="F36" s="21"/>
      <c r="G36" s="21"/>
      <c r="J36" s="21"/>
      <c r="K36" s="21"/>
      <c r="L36" s="21"/>
      <c r="O36" s="21"/>
      <c r="P36" s="21"/>
      <c r="Q36" s="21"/>
      <c r="R36" s="21"/>
    </row>
    <row r="37" spans="2:27" ht="15" customHeight="1">
      <c r="B37" s="26" t="s">
        <v>35</v>
      </c>
      <c r="C37" s="1"/>
      <c r="D37" s="90" t="s">
        <v>36</v>
      </c>
      <c r="E37" s="91"/>
      <c r="F37" s="91"/>
      <c r="G37" s="91"/>
      <c r="H37" s="92"/>
      <c r="I37" s="90" t="s">
        <v>37</v>
      </c>
      <c r="J37" s="91"/>
      <c r="K37" s="91"/>
      <c r="L37" s="91"/>
      <c r="M37" s="92"/>
      <c r="N37" s="90" t="s">
        <v>38</v>
      </c>
      <c r="O37" s="91"/>
      <c r="P37" s="91"/>
      <c r="Q37" s="91"/>
      <c r="R37" s="92"/>
      <c r="S37" s="2"/>
      <c r="T37" s="3" t="s">
        <v>1</v>
      </c>
      <c r="U37" s="3"/>
      <c r="V37" s="90" t="s">
        <v>2</v>
      </c>
      <c r="W37" s="92"/>
      <c r="AA37" s="4"/>
    </row>
    <row r="38" spans="2:34" ht="15" customHeight="1">
      <c r="B38" s="89" t="s">
        <v>39</v>
      </c>
      <c r="C38" s="77" t="s">
        <v>40</v>
      </c>
      <c r="D38" s="80"/>
      <c r="E38" s="81"/>
      <c r="F38" s="81"/>
      <c r="G38" s="81"/>
      <c r="H38" s="82"/>
      <c r="I38" s="5" t="str">
        <f>IF(I39="","",IF(I39&gt;M39,"○","×"))</f>
        <v>×</v>
      </c>
      <c r="J38" s="6">
        <v>5</v>
      </c>
      <c r="K38" s="7" t="s">
        <v>29</v>
      </c>
      <c r="L38" s="6">
        <v>21</v>
      </c>
      <c r="M38" s="8"/>
      <c r="N38" s="9" t="str">
        <f>IF(N39="","",IF(N39&gt;R39,"○","×"))</f>
        <v>○</v>
      </c>
      <c r="O38" s="6">
        <v>21</v>
      </c>
      <c r="P38" s="7" t="s">
        <v>29</v>
      </c>
      <c r="Q38" s="6">
        <v>18</v>
      </c>
      <c r="R38" s="8"/>
      <c r="S38" s="68">
        <f>IF(I38="","",COUNTIF(I38:R38,"○"))</f>
        <v>1</v>
      </c>
      <c r="T38" s="62" t="s">
        <v>4</v>
      </c>
      <c r="U38" s="65">
        <f>IF(I38="","",COUNTIF(I38:R38,"×"))</f>
        <v>1</v>
      </c>
      <c r="V38" s="68">
        <f>IF(AD39="","",RANK(AD39,AD38:AD46))</f>
        <v>2</v>
      </c>
      <c r="W38" s="65"/>
      <c r="X38" s="10"/>
      <c r="Y38" s="10"/>
      <c r="Z38" s="4"/>
      <c r="AA38" s="4"/>
      <c r="AD38" s="27"/>
      <c r="AE38" s="27">
        <f>IF(J38="","",IF(J38&gt;L38,1,0))</f>
        <v>0</v>
      </c>
      <c r="AF38" s="27">
        <f>IF(L38="","",IF(J38&lt;L38,1,0))</f>
        <v>1</v>
      </c>
      <c r="AG38" s="27">
        <f>IF(O38="","",IF(O38&gt;Q38,1,0))</f>
        <v>1</v>
      </c>
      <c r="AH38" s="27">
        <f>IF(Q38="","",IF(O38&lt;Q38,1,0))</f>
        <v>0</v>
      </c>
    </row>
    <row r="39" spans="2:34" ht="15" customHeight="1">
      <c r="B39" s="75"/>
      <c r="C39" s="78"/>
      <c r="D39" s="83"/>
      <c r="E39" s="84"/>
      <c r="F39" s="84"/>
      <c r="G39" s="84"/>
      <c r="H39" s="85"/>
      <c r="I39" s="71">
        <f>IF(J38="","",SUM(AE38:AE40))</f>
        <v>0</v>
      </c>
      <c r="J39" s="10">
        <v>6</v>
      </c>
      <c r="K39" s="7" t="s">
        <v>29</v>
      </c>
      <c r="L39" s="10">
        <v>21</v>
      </c>
      <c r="M39" s="73">
        <f>IF(L38="","",SUM(AF38:AF40))</f>
        <v>2</v>
      </c>
      <c r="N39" s="71">
        <f>IF(O38="","",SUM(AG38:AG40))</f>
        <v>2</v>
      </c>
      <c r="O39" s="11">
        <v>21</v>
      </c>
      <c r="P39" s="7" t="s">
        <v>29</v>
      </c>
      <c r="Q39" s="11">
        <v>16</v>
      </c>
      <c r="R39" s="73">
        <f>IF(Q38="","",SUM(AH38:AH40))</f>
        <v>0</v>
      </c>
      <c r="S39" s="69"/>
      <c r="T39" s="63"/>
      <c r="U39" s="66"/>
      <c r="V39" s="69"/>
      <c r="W39" s="66"/>
      <c r="X39" s="10"/>
      <c r="Y39" s="10"/>
      <c r="Z39" s="4"/>
      <c r="AA39" s="4"/>
      <c r="AD39" s="28">
        <f>IF(S38="","",S38*1000+(I39+N39)*100+((I39+N39)-(M39+R39))*10+((SUM(J38:J40)+SUM(O38:O40))-(SUM(L38:L40)+SUM(Q38:Q40))))</f>
        <v>1177</v>
      </c>
      <c r="AE39" s="27">
        <f>IF(J39="","",IF(J39&gt;L39,1,0))</f>
        <v>0</v>
      </c>
      <c r="AF39" s="27">
        <f>IF(L39="","",IF(J39&lt;L39,1,0))</f>
        <v>1</v>
      </c>
      <c r="AG39" s="27">
        <f>IF(O39="","",IF(O39&gt;Q39,1,0))</f>
        <v>1</v>
      </c>
      <c r="AH39" s="27">
        <f>IF(Q39="","",IF(O39&lt;Q39,1,0))</f>
        <v>0</v>
      </c>
    </row>
    <row r="40" spans="2:34" ht="15" customHeight="1">
      <c r="B40" s="76"/>
      <c r="C40" s="79"/>
      <c r="D40" s="86"/>
      <c r="E40" s="87"/>
      <c r="F40" s="87"/>
      <c r="G40" s="87"/>
      <c r="H40" s="88"/>
      <c r="I40" s="72"/>
      <c r="J40" s="12"/>
      <c r="K40" s="7" t="s">
        <v>29</v>
      </c>
      <c r="L40" s="12"/>
      <c r="M40" s="74"/>
      <c r="N40" s="72"/>
      <c r="O40" s="13"/>
      <c r="P40" s="7" t="s">
        <v>29</v>
      </c>
      <c r="Q40" s="13"/>
      <c r="R40" s="74"/>
      <c r="S40" s="70"/>
      <c r="T40" s="64"/>
      <c r="U40" s="67"/>
      <c r="V40" s="70"/>
      <c r="W40" s="67"/>
      <c r="X40" s="10"/>
      <c r="Y40" s="10"/>
      <c r="Z40" s="14"/>
      <c r="AA40" s="14"/>
      <c r="AD40" s="27"/>
      <c r="AE40" s="27">
        <f>IF(J40="","",IF(J40&gt;L40,1,0))</f>
      </c>
      <c r="AF40" s="27">
        <f>IF(L40="","",IF(J40&lt;L40,1,0))</f>
      </c>
      <c r="AG40" s="27">
        <f>IF(O40="","",IF(O40&gt;Q40,1,0))</f>
      </c>
      <c r="AH40" s="27">
        <f>IF(Q40="","",IF(O40&lt;Q40,1,0))</f>
      </c>
    </row>
    <row r="41" spans="2:34" ht="15" customHeight="1">
      <c r="B41" s="89" t="s">
        <v>27</v>
      </c>
      <c r="C41" s="77" t="s">
        <v>41</v>
      </c>
      <c r="D41" s="5" t="str">
        <f>IF(E41="","",IF(D42&gt;H42,"○","×"))</f>
        <v>○</v>
      </c>
      <c r="E41" s="6">
        <f>IF(L38="","",L38)</f>
        <v>21</v>
      </c>
      <c r="F41" s="15" t="s">
        <v>29</v>
      </c>
      <c r="G41" s="6">
        <f>IF(J38="","",J38)</f>
        <v>5</v>
      </c>
      <c r="H41" s="16"/>
      <c r="I41" s="80"/>
      <c r="J41" s="81"/>
      <c r="K41" s="81"/>
      <c r="L41" s="81"/>
      <c r="M41" s="82"/>
      <c r="N41" s="5" t="str">
        <f>IF(O41="","",IF(N42&gt;R42,"○","×"))</f>
        <v>○</v>
      </c>
      <c r="O41" s="6">
        <v>21</v>
      </c>
      <c r="P41" s="15" t="s">
        <v>29</v>
      </c>
      <c r="Q41" s="6">
        <v>1</v>
      </c>
      <c r="R41" s="17"/>
      <c r="S41" s="68">
        <f>IF(D41="","",COUNTIF(D41:R43,"○"))</f>
        <v>2</v>
      </c>
      <c r="T41" s="62" t="s">
        <v>4</v>
      </c>
      <c r="U41" s="65">
        <f>IF(D41="","",COUNTIF(D41:R43,"×"))</f>
        <v>0</v>
      </c>
      <c r="V41" s="68">
        <f>IF(AD42="","",RANK(AD42,AD38:AD46))</f>
        <v>1</v>
      </c>
      <c r="W41" s="65"/>
      <c r="X41" s="10"/>
      <c r="Y41" s="10"/>
      <c r="Z41" s="14"/>
      <c r="AA41" s="14"/>
      <c r="AD41" s="27"/>
      <c r="AE41" s="27">
        <f>IF(O41="","",IF(O41&gt;Q41,1,0))</f>
        <v>1</v>
      </c>
      <c r="AF41" s="27">
        <f>IF(Q41="","",IF(O41&lt;Q41,1,0))</f>
        <v>0</v>
      </c>
      <c r="AG41" s="27"/>
      <c r="AH41" s="27"/>
    </row>
    <row r="42" spans="2:34" ht="15" customHeight="1">
      <c r="B42" s="75"/>
      <c r="C42" s="78"/>
      <c r="D42" s="71">
        <f>M39</f>
        <v>2</v>
      </c>
      <c r="E42" s="10">
        <f>IF(L39="","",L39)</f>
        <v>21</v>
      </c>
      <c r="F42" s="7" t="s">
        <v>29</v>
      </c>
      <c r="G42" s="10">
        <f>IF(J39="","",J39)</f>
        <v>6</v>
      </c>
      <c r="H42" s="73">
        <f>I39</f>
        <v>0</v>
      </c>
      <c r="I42" s="83"/>
      <c r="J42" s="84"/>
      <c r="K42" s="84"/>
      <c r="L42" s="84"/>
      <c r="M42" s="85"/>
      <c r="N42" s="71">
        <f>IF(O41="","",SUM(AE41:AE43))</f>
        <v>2</v>
      </c>
      <c r="O42" s="10">
        <v>21</v>
      </c>
      <c r="P42" s="7" t="s">
        <v>29</v>
      </c>
      <c r="Q42" s="10">
        <v>4</v>
      </c>
      <c r="R42" s="73">
        <f>IF(Q41="","",SUM(AF41:AF43))</f>
        <v>0</v>
      </c>
      <c r="S42" s="69"/>
      <c r="T42" s="63"/>
      <c r="U42" s="66"/>
      <c r="V42" s="69"/>
      <c r="W42" s="66"/>
      <c r="X42" s="10"/>
      <c r="Y42" s="10"/>
      <c r="Z42" s="14"/>
      <c r="AA42" s="14"/>
      <c r="AD42" s="28">
        <f>IF(S41="","",S41*1000+(D42+N42)*100+((D42+N42)-(H42+R42))*10+((SUM(E41:E43)+SUM(O41:O43))-(SUM(G41:G43)+SUM(Q41:Q43))))</f>
        <v>2508</v>
      </c>
      <c r="AE42" s="27">
        <f>IF(O42="","",IF(O42&gt;Q42,1,0))</f>
        <v>1</v>
      </c>
      <c r="AF42" s="27">
        <f>IF(Q42="","",IF(O42&lt;Q42,1,0))</f>
        <v>0</v>
      </c>
      <c r="AG42" s="27"/>
      <c r="AH42" s="27"/>
    </row>
    <row r="43" spans="2:34" ht="15" customHeight="1">
      <c r="B43" s="76"/>
      <c r="C43" s="79"/>
      <c r="D43" s="72"/>
      <c r="E43" s="12">
        <f>IF(L40="","",L40)</f>
      </c>
      <c r="F43" s="18" t="s">
        <v>29</v>
      </c>
      <c r="G43" s="12">
        <f>IF(J40="","",J40)</f>
      </c>
      <c r="H43" s="74"/>
      <c r="I43" s="86"/>
      <c r="J43" s="87"/>
      <c r="K43" s="87"/>
      <c r="L43" s="87"/>
      <c r="M43" s="88"/>
      <c r="N43" s="72"/>
      <c r="O43" s="12"/>
      <c r="P43" s="7" t="s">
        <v>29</v>
      </c>
      <c r="Q43" s="12"/>
      <c r="R43" s="74"/>
      <c r="S43" s="70"/>
      <c r="T43" s="64"/>
      <c r="U43" s="67"/>
      <c r="V43" s="70"/>
      <c r="W43" s="67"/>
      <c r="X43" s="10"/>
      <c r="Y43" s="10"/>
      <c r="Z43" s="14"/>
      <c r="AA43" s="14"/>
      <c r="AD43" s="28"/>
      <c r="AE43" s="27">
        <f>IF(O43="","",IF(O43&gt;Q43,1,0))</f>
      </c>
      <c r="AF43" s="27">
        <f>IF(Q43="","",IF(O43&lt;Q43,1,0))</f>
      </c>
      <c r="AG43" s="27"/>
      <c r="AH43" s="27"/>
    </row>
    <row r="44" spans="2:34" ht="15" customHeight="1">
      <c r="B44" s="75" t="s">
        <v>39</v>
      </c>
      <c r="C44" s="77" t="s">
        <v>42</v>
      </c>
      <c r="D44" s="5" t="str">
        <f>IF(E44="","",IF(D45&gt;H45,"○","×"))</f>
        <v>×</v>
      </c>
      <c r="E44" s="6">
        <f>IF(Q38="","",Q38)</f>
        <v>18</v>
      </c>
      <c r="F44" s="15" t="s">
        <v>29</v>
      </c>
      <c r="G44" s="6">
        <f>IF(O38="","",O38)</f>
        <v>21</v>
      </c>
      <c r="H44" s="17"/>
      <c r="I44" s="5" t="str">
        <f>IF(J44="","",IF(I45&gt;M45,"○","×"))</f>
        <v>×</v>
      </c>
      <c r="J44" s="6">
        <f>IF(Q41="","",Q41)</f>
        <v>1</v>
      </c>
      <c r="K44" s="7" t="s">
        <v>29</v>
      </c>
      <c r="L44" s="6">
        <f>IF(O41="","",O41)</f>
        <v>21</v>
      </c>
      <c r="M44" s="17"/>
      <c r="N44" s="80"/>
      <c r="O44" s="81"/>
      <c r="P44" s="81"/>
      <c r="Q44" s="81"/>
      <c r="R44" s="82"/>
      <c r="S44" s="68">
        <f>IF(D44="","",COUNTIF(D44:M44,"○"))</f>
        <v>0</v>
      </c>
      <c r="T44" s="62" t="s">
        <v>4</v>
      </c>
      <c r="U44" s="65">
        <f>IF(D44="","",COUNTIF(D44:M44,"×"))</f>
        <v>2</v>
      </c>
      <c r="V44" s="68">
        <f>IF(AD45="","",RANK(AD45,AD38:AD46))</f>
        <v>3</v>
      </c>
      <c r="W44" s="65"/>
      <c r="X44" s="10"/>
      <c r="Y44" s="10"/>
      <c r="Z44" s="14"/>
      <c r="AA44" s="14"/>
      <c r="AD44" s="27"/>
      <c r="AE44" s="27"/>
      <c r="AF44" s="27"/>
      <c r="AG44" s="27"/>
      <c r="AH44" s="27"/>
    </row>
    <row r="45" spans="2:34" ht="15" customHeight="1">
      <c r="B45" s="75"/>
      <c r="C45" s="78"/>
      <c r="D45" s="71">
        <f>R39</f>
        <v>0</v>
      </c>
      <c r="E45" s="10">
        <f>IF(Q39="","",Q39)</f>
        <v>16</v>
      </c>
      <c r="F45" s="7" t="s">
        <v>29</v>
      </c>
      <c r="G45" s="10">
        <f>IF(O39="","",O39)</f>
        <v>21</v>
      </c>
      <c r="H45" s="73">
        <f>N39</f>
        <v>2</v>
      </c>
      <c r="I45" s="71">
        <f>R42</f>
        <v>0</v>
      </c>
      <c r="J45" s="10">
        <f>IF(Q42="","",Q42)</f>
        <v>4</v>
      </c>
      <c r="K45" s="7" t="s">
        <v>29</v>
      </c>
      <c r="L45" s="11">
        <f>IF(O42="","",O42)</f>
        <v>21</v>
      </c>
      <c r="M45" s="73">
        <f>N42</f>
        <v>2</v>
      </c>
      <c r="N45" s="83"/>
      <c r="O45" s="84"/>
      <c r="P45" s="84"/>
      <c r="Q45" s="84"/>
      <c r="R45" s="85"/>
      <c r="S45" s="69"/>
      <c r="T45" s="63"/>
      <c r="U45" s="66"/>
      <c r="V45" s="69"/>
      <c r="W45" s="66"/>
      <c r="X45" s="10"/>
      <c r="Y45" s="10"/>
      <c r="Z45" s="14"/>
      <c r="AA45" s="14"/>
      <c r="AD45" s="27">
        <f>IF(S44="","",S44*1000+(D45+I45)*100+((D45+I45)-(H45+M45))*10+((SUM(E44:E46)+SUM(J44:J46))-(SUM(G44:G46)+SUM(L44:L46))))</f>
        <v>-85</v>
      </c>
      <c r="AE45" s="27"/>
      <c r="AF45" s="27"/>
      <c r="AG45" s="27"/>
      <c r="AH45" s="27"/>
    </row>
    <row r="46" spans="2:34" ht="15" customHeight="1">
      <c r="B46" s="76"/>
      <c r="C46" s="79"/>
      <c r="D46" s="72"/>
      <c r="E46" s="12">
        <f>IF(Q40="","",Q40)</f>
      </c>
      <c r="F46" s="18" t="s">
        <v>29</v>
      </c>
      <c r="G46" s="12">
        <f>IF(O40="","",O40)</f>
      </c>
      <c r="H46" s="74"/>
      <c r="I46" s="72"/>
      <c r="J46" s="12">
        <f>IF(Q43="","",Q43)</f>
      </c>
      <c r="K46" s="18" t="s">
        <v>29</v>
      </c>
      <c r="L46" s="13">
        <f>IF(O43="","",O43)</f>
      </c>
      <c r="M46" s="74"/>
      <c r="N46" s="86"/>
      <c r="O46" s="87"/>
      <c r="P46" s="87"/>
      <c r="Q46" s="87"/>
      <c r="R46" s="88"/>
      <c r="S46" s="70"/>
      <c r="T46" s="64"/>
      <c r="U46" s="67"/>
      <c r="V46" s="70"/>
      <c r="W46" s="67"/>
      <c r="X46" s="10"/>
      <c r="Y46" s="10"/>
      <c r="Z46" s="14"/>
      <c r="AA46" s="14"/>
      <c r="AD46" s="27"/>
      <c r="AE46" s="27"/>
      <c r="AF46" s="27"/>
      <c r="AG46" s="27"/>
      <c r="AH46" s="27"/>
    </row>
    <row r="50" spans="2:16" ht="13.5">
      <c r="B50" s="29" t="s">
        <v>45</v>
      </c>
      <c r="P50" s="29" t="s">
        <v>46</v>
      </c>
    </row>
    <row r="51" spans="2:22" ht="14.25" thickBot="1">
      <c r="B51" s="93" t="str">
        <f>INDEX(B5:B13,MATCH(1,V5:V13,0),1)</f>
        <v>(神　郷)　</v>
      </c>
      <c r="C51" s="94" t="str">
        <f>INDEX(C5:C13,MATCH(1,V5:V13,0),1)</f>
        <v>福田希乃花
福田　央毅</v>
      </c>
      <c r="D51" s="30"/>
      <c r="E51" s="30"/>
      <c r="F51" s="30"/>
      <c r="G51" s="30"/>
      <c r="L51" s="31"/>
      <c r="M51" s="31"/>
      <c r="N51" s="31"/>
      <c r="O51" s="31"/>
      <c r="P51" s="94" t="str">
        <f>INDEX(C27:C35,MATCH(1,V27:V35,0),1)</f>
        <v>田中　佑依
河端　裕二</v>
      </c>
      <c r="Q51" s="94"/>
      <c r="R51" s="94"/>
      <c r="S51" s="94"/>
      <c r="T51" s="93" t="str">
        <f>INDEX(B27:B35,MATCH(1,V27:V35,0),1)</f>
        <v>(新　小)　</v>
      </c>
      <c r="U51" s="93"/>
      <c r="V51" s="93"/>
    </row>
    <row r="52" spans="2:22" ht="13.5">
      <c r="B52" s="93"/>
      <c r="C52" s="94"/>
      <c r="E52" s="95" t="s">
        <v>47</v>
      </c>
      <c r="F52" s="96"/>
      <c r="G52" s="97"/>
      <c r="K52" s="32"/>
      <c r="L52" s="101" t="s">
        <v>48</v>
      </c>
      <c r="M52" s="102"/>
      <c r="N52" s="102"/>
      <c r="P52" s="94"/>
      <c r="Q52" s="94"/>
      <c r="R52" s="94"/>
      <c r="S52" s="94"/>
      <c r="T52" s="93"/>
      <c r="U52" s="93"/>
      <c r="V52" s="93"/>
    </row>
    <row r="53" spans="5:14" ht="14.25" thickBot="1">
      <c r="E53" s="98"/>
      <c r="F53" s="98"/>
      <c r="G53" s="99"/>
      <c r="H53" s="33"/>
      <c r="I53" s="31"/>
      <c r="J53" s="34"/>
      <c r="K53" s="35"/>
      <c r="L53" s="102"/>
      <c r="M53" s="93"/>
      <c r="N53" s="93"/>
    </row>
    <row r="54" spans="2:16" ht="13.5">
      <c r="B54" s="29" t="s">
        <v>49</v>
      </c>
      <c r="E54" s="98"/>
      <c r="F54" s="98"/>
      <c r="G54" s="98"/>
      <c r="H54" s="36"/>
      <c r="I54" s="106" t="s">
        <v>50</v>
      </c>
      <c r="J54" s="107"/>
      <c r="K54" s="37"/>
      <c r="L54" s="103"/>
      <c r="M54" s="93"/>
      <c r="N54" s="93"/>
      <c r="P54" s="29" t="s">
        <v>51</v>
      </c>
    </row>
    <row r="55" spans="2:22" ht="14.25" thickBot="1">
      <c r="B55" s="93" t="str">
        <f>INDEX(B16:B24,MATCH(1,V16:V24,0),1)</f>
        <v>(大生院)　</v>
      </c>
      <c r="C55" s="94" t="str">
        <f>INDEX(C16:C24,MATCH(1,V16:V24,0),1)</f>
        <v>松木　絢翔
松木　頼希</v>
      </c>
      <c r="D55" s="31"/>
      <c r="E55" s="100"/>
      <c r="F55" s="100"/>
      <c r="G55" s="100"/>
      <c r="H55" s="36"/>
      <c r="I55" s="108"/>
      <c r="J55" s="108"/>
      <c r="K55" s="37"/>
      <c r="L55" s="104"/>
      <c r="M55" s="105"/>
      <c r="N55" s="105"/>
      <c r="O55" s="30"/>
      <c r="P55" s="94" t="str">
        <f>INDEX(C38:C46,MATCH(1,V38:V46,0),1)</f>
        <v>濱岡　竜矢
濱岡　健太</v>
      </c>
      <c r="Q55" s="94"/>
      <c r="R55" s="94"/>
      <c r="S55" s="94"/>
      <c r="T55" s="93" t="str">
        <f>INDEX(B38:B46,MATCH(1,V38:V46,0),1)</f>
        <v>(船　木)　</v>
      </c>
      <c r="U55" s="93"/>
      <c r="V55" s="93"/>
    </row>
    <row r="56" spans="2:22" ht="13.5">
      <c r="B56" s="93"/>
      <c r="C56" s="94"/>
      <c r="I56" s="108"/>
      <c r="J56" s="108"/>
      <c r="P56" s="94"/>
      <c r="Q56" s="94"/>
      <c r="R56" s="94"/>
      <c r="S56" s="94"/>
      <c r="T56" s="93"/>
      <c r="U56" s="93"/>
      <c r="V56" s="93"/>
    </row>
    <row r="59" spans="1:36" ht="23.25">
      <c r="A59" s="23"/>
      <c r="B59" s="60" t="s">
        <v>52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5"/>
      <c r="AE59" s="25"/>
      <c r="AF59" s="25"/>
      <c r="AG59" s="25"/>
      <c r="AH59" s="25"/>
      <c r="AI59" s="25"/>
      <c r="AJ59" s="25"/>
    </row>
    <row r="61" spans="2:28" ht="15" customHeight="1">
      <c r="B61" s="26" t="s">
        <v>53</v>
      </c>
      <c r="C61" s="1"/>
      <c r="D61" s="90" t="s">
        <v>54</v>
      </c>
      <c r="E61" s="91"/>
      <c r="F61" s="91"/>
      <c r="G61" s="91"/>
      <c r="H61" s="92"/>
      <c r="I61" s="90" t="s">
        <v>55</v>
      </c>
      <c r="J61" s="91"/>
      <c r="K61" s="91"/>
      <c r="L61" s="91"/>
      <c r="M61" s="92"/>
      <c r="N61" s="90" t="s">
        <v>56</v>
      </c>
      <c r="O61" s="91"/>
      <c r="P61" s="91"/>
      <c r="Q61" s="91"/>
      <c r="R61" s="92"/>
      <c r="S61" s="90" t="s">
        <v>57</v>
      </c>
      <c r="T61" s="91"/>
      <c r="U61" s="91"/>
      <c r="V61" s="91"/>
      <c r="W61" s="92"/>
      <c r="X61" s="90" t="s">
        <v>1</v>
      </c>
      <c r="Y61" s="91"/>
      <c r="Z61" s="92"/>
      <c r="AA61" s="90" t="s">
        <v>2</v>
      </c>
      <c r="AB61" s="92"/>
    </row>
    <row r="62" spans="2:36" ht="15" customHeight="1">
      <c r="B62" s="89" t="s">
        <v>58</v>
      </c>
      <c r="C62" s="77" t="s">
        <v>59</v>
      </c>
      <c r="D62" s="109"/>
      <c r="E62" s="110"/>
      <c r="F62" s="110"/>
      <c r="G62" s="110"/>
      <c r="H62" s="111"/>
      <c r="I62" s="9" t="str">
        <f>IF(I63="","",IF(I63&gt;M63,"○","×"))</f>
        <v>×</v>
      </c>
      <c r="J62" s="38">
        <v>15</v>
      </c>
      <c r="K62" s="7" t="s">
        <v>60</v>
      </c>
      <c r="L62" s="38">
        <v>12</v>
      </c>
      <c r="M62" s="39"/>
      <c r="N62" s="9" t="str">
        <f>IF(N63="","",IF(N63&gt;R63,"○","×"))</f>
        <v>×</v>
      </c>
      <c r="O62" s="38">
        <v>8</v>
      </c>
      <c r="P62" s="7" t="s">
        <v>60</v>
      </c>
      <c r="Q62" s="38">
        <v>16</v>
      </c>
      <c r="R62" s="39"/>
      <c r="S62" s="9" t="str">
        <f>IF(S63="","",IF(S63&gt;W63,"○","×"))</f>
        <v>×</v>
      </c>
      <c r="T62" s="38">
        <v>16</v>
      </c>
      <c r="U62" s="7" t="s">
        <v>60</v>
      </c>
      <c r="V62" s="38">
        <v>18</v>
      </c>
      <c r="W62" s="39"/>
      <c r="X62" s="118">
        <f>IF(I62="","",COUNTIF(I62:W62,"○"))</f>
        <v>0</v>
      </c>
      <c r="Y62" s="119" t="s">
        <v>4</v>
      </c>
      <c r="Z62" s="122">
        <f>IF(I62="","",COUNTIF(I62:W62,"×"))</f>
        <v>3</v>
      </c>
      <c r="AA62" s="118">
        <f>IF(AD63="","",RANK(AD63,AD62:AD73))</f>
        <v>4</v>
      </c>
      <c r="AB62" s="122"/>
      <c r="AD62" s="27"/>
      <c r="AE62" s="27">
        <f>IF(J62="","",IF(J62&gt;L62,1,0))</f>
        <v>1</v>
      </c>
      <c r="AF62" s="27">
        <f>IF(J62="","",IF(J62&lt;L62,1,0))</f>
        <v>0</v>
      </c>
      <c r="AG62" s="27">
        <f>IF(O62="","",IF(O62&gt;Q62,1,0))</f>
        <v>0</v>
      </c>
      <c r="AH62" s="27">
        <f>IF(O62="","",IF(O62&lt;Q62,1,0))</f>
        <v>1</v>
      </c>
      <c r="AI62" s="27">
        <f>IF(T62="","",IF(T62&gt;V62,1,0))</f>
        <v>0</v>
      </c>
      <c r="AJ62" s="27">
        <f>IF(T62="","",IF(T62&lt;V62,1,0))</f>
        <v>1</v>
      </c>
    </row>
    <row r="63" spans="2:36" ht="15" customHeight="1">
      <c r="B63" s="75"/>
      <c r="C63" s="78"/>
      <c r="D63" s="112"/>
      <c r="E63" s="113"/>
      <c r="F63" s="113"/>
      <c r="G63" s="113"/>
      <c r="H63" s="114"/>
      <c r="I63" s="125">
        <f>IF(J62="","",SUM(AE62:AE64))</f>
        <v>1</v>
      </c>
      <c r="J63" s="4">
        <v>14</v>
      </c>
      <c r="K63" s="7" t="s">
        <v>60</v>
      </c>
      <c r="L63" s="4">
        <v>16</v>
      </c>
      <c r="M63" s="127">
        <f>IF(J62="","",SUM(AF62:AF64))</f>
        <v>2</v>
      </c>
      <c r="N63" s="125">
        <f>IF(O62="","",SUM(AG62:AG64))</f>
        <v>0</v>
      </c>
      <c r="O63" s="4">
        <v>9</v>
      </c>
      <c r="P63" s="7" t="s">
        <v>60</v>
      </c>
      <c r="Q63" s="4">
        <v>15</v>
      </c>
      <c r="R63" s="127">
        <f>IF(O62="","",SUM(AH62:AH64))</f>
        <v>2</v>
      </c>
      <c r="S63" s="125">
        <f>IF(T62="","",SUM(AI62:AI64))</f>
        <v>0</v>
      </c>
      <c r="T63" s="4">
        <v>12</v>
      </c>
      <c r="U63" s="7" t="s">
        <v>60</v>
      </c>
      <c r="V63" s="4">
        <v>15</v>
      </c>
      <c r="W63" s="127">
        <f>IF(T62="","",SUM(AJ62:AJ64))</f>
        <v>2</v>
      </c>
      <c r="X63" s="78"/>
      <c r="Y63" s="120"/>
      <c r="Z63" s="123"/>
      <c r="AA63" s="78"/>
      <c r="AB63" s="123"/>
      <c r="AD63" s="27">
        <f>IF(X62="","",X62*1000+(I63+N63+S63)*100+((I63+N63+S63)-(M63+R63+W63))*10+((SUM(J62:J64)+SUM(O62:O64)+SUM(T62:T64))-(SUM(L62:L64)+SUM(Q62:Q64)+SUM(V62:V64))))</f>
        <v>28</v>
      </c>
      <c r="AE63" s="27">
        <f>IF(J63="","",IF(J63&gt;L63,1,0))</f>
        <v>0</v>
      </c>
      <c r="AF63" s="27">
        <f>IF(J63="","",IF(J63&lt;L63,1,0))</f>
        <v>1</v>
      </c>
      <c r="AG63" s="27">
        <f>IF(O63="","",IF(O63&gt;Q63,1,0))</f>
        <v>0</v>
      </c>
      <c r="AH63" s="27">
        <f>IF(O63="","",IF(O63&lt;Q63,1,0))</f>
        <v>1</v>
      </c>
      <c r="AI63" s="27">
        <f>IF(T63="","",IF(T63&gt;V63,1,0))</f>
        <v>0</v>
      </c>
      <c r="AJ63" s="27">
        <f>IF(T63="","",IF(T63&lt;V63,1,0))</f>
        <v>1</v>
      </c>
    </row>
    <row r="64" spans="2:36" ht="15" customHeight="1">
      <c r="B64" s="76"/>
      <c r="C64" s="79"/>
      <c r="D64" s="115"/>
      <c r="E64" s="116"/>
      <c r="F64" s="116"/>
      <c r="G64" s="116"/>
      <c r="H64" s="117"/>
      <c r="I64" s="126"/>
      <c r="J64" s="41">
        <v>11</v>
      </c>
      <c r="K64" s="7" t="s">
        <v>60</v>
      </c>
      <c r="L64" s="41">
        <v>15</v>
      </c>
      <c r="M64" s="128"/>
      <c r="N64" s="126"/>
      <c r="O64" s="41"/>
      <c r="P64" s="18" t="s">
        <v>60</v>
      </c>
      <c r="Q64" s="41"/>
      <c r="R64" s="128"/>
      <c r="S64" s="126"/>
      <c r="T64" s="41"/>
      <c r="U64" s="7" t="s">
        <v>60</v>
      </c>
      <c r="V64" s="41"/>
      <c r="W64" s="128"/>
      <c r="X64" s="79"/>
      <c r="Y64" s="121"/>
      <c r="Z64" s="124"/>
      <c r="AA64" s="79"/>
      <c r="AB64" s="124"/>
      <c r="AD64" s="27"/>
      <c r="AE64" s="27">
        <f>IF(J64="","",IF(J64&gt;L64,1,0))</f>
        <v>0</v>
      </c>
      <c r="AF64" s="27">
        <f>IF(J64="","",IF(J64&lt;L64,1,0))</f>
        <v>1</v>
      </c>
      <c r="AG64" s="27">
        <f>IF(O64="","",IF(O64&gt;Q64,1,0))</f>
      </c>
      <c r="AH64" s="27">
        <f>IF(O64="","",IF(O64&lt;Q64,1,0))</f>
      </c>
      <c r="AI64" s="27">
        <f>IF(T64="","",IF(T64&gt;V64,1,0))</f>
      </c>
      <c r="AJ64" s="27">
        <f>IF(T64="","",IF(T64&lt;V64,1,0))</f>
      </c>
    </row>
    <row r="65" spans="2:36" ht="15" customHeight="1">
      <c r="B65" s="89" t="s">
        <v>61</v>
      </c>
      <c r="C65" s="77" t="s">
        <v>62</v>
      </c>
      <c r="D65" s="9" t="str">
        <f>IF(D66="","",IF(D66&gt;H66,"○","×"))</f>
        <v>○</v>
      </c>
      <c r="E65" s="6">
        <f>IF(L62="","",L62)</f>
        <v>12</v>
      </c>
      <c r="F65" s="7" t="s">
        <v>60</v>
      </c>
      <c r="G65" s="6">
        <f>IF(J62="","",J62)</f>
        <v>15</v>
      </c>
      <c r="H65" s="39"/>
      <c r="I65" s="109"/>
      <c r="J65" s="110"/>
      <c r="K65" s="110"/>
      <c r="L65" s="110"/>
      <c r="M65" s="111"/>
      <c r="N65" s="9" t="str">
        <f>IF(N66="","",IF(N66&gt;R66,"○","×"))</f>
        <v>×</v>
      </c>
      <c r="O65" s="38">
        <v>10</v>
      </c>
      <c r="P65" s="7" t="s">
        <v>60</v>
      </c>
      <c r="Q65" s="38">
        <v>15</v>
      </c>
      <c r="R65" s="39"/>
      <c r="S65" s="9" t="str">
        <f>IF(S66="","",IF(S66&gt;W66,"○","×"))</f>
        <v>×</v>
      </c>
      <c r="T65" s="38">
        <v>11</v>
      </c>
      <c r="U65" s="15" t="s">
        <v>60</v>
      </c>
      <c r="V65" s="38">
        <v>15</v>
      </c>
      <c r="W65" s="39"/>
      <c r="X65" s="118">
        <f>IF(D65="","",COUNTIF(D65:W67,"○"))</f>
        <v>1</v>
      </c>
      <c r="Y65" s="119" t="s">
        <v>4</v>
      </c>
      <c r="Z65" s="122">
        <f>IF(D65="","",COUNTIF(D65:W67,"×"))</f>
        <v>2</v>
      </c>
      <c r="AA65" s="118">
        <f>IF(AD66="","",RANK(AD66,AD62:AD73))</f>
        <v>3</v>
      </c>
      <c r="AB65" s="122"/>
      <c r="AD65" s="27"/>
      <c r="AE65" s="27">
        <f>IF(O65="","",IF(O65&gt;Q65,1,0))</f>
        <v>0</v>
      </c>
      <c r="AF65" s="27">
        <f>IF(O65="","",IF(O65&lt;Q65,1,0))</f>
        <v>1</v>
      </c>
      <c r="AG65" s="27">
        <f>IF(T65="","",IF(T65&gt;V65,1,0))</f>
        <v>0</v>
      </c>
      <c r="AH65" s="27">
        <f>IF(T65="","",IF(T65&lt;V65,1,0))</f>
        <v>1</v>
      </c>
      <c r="AI65" s="27"/>
      <c r="AJ65" s="27"/>
    </row>
    <row r="66" spans="2:36" ht="15" customHeight="1">
      <c r="B66" s="75"/>
      <c r="C66" s="78"/>
      <c r="D66" s="71">
        <f>M63</f>
        <v>2</v>
      </c>
      <c r="E66" s="10">
        <f>IF(L63="","",L63)</f>
        <v>16</v>
      </c>
      <c r="F66" s="7" t="s">
        <v>60</v>
      </c>
      <c r="G66" s="10">
        <f>IF(J63="","",J63)</f>
        <v>14</v>
      </c>
      <c r="H66" s="127">
        <f>I63</f>
        <v>1</v>
      </c>
      <c r="I66" s="112"/>
      <c r="J66" s="113"/>
      <c r="K66" s="113"/>
      <c r="L66" s="113"/>
      <c r="M66" s="114"/>
      <c r="N66" s="125">
        <f>IF(O65="","",SUM(AE65:AE67))</f>
        <v>1</v>
      </c>
      <c r="O66" s="4">
        <v>15</v>
      </c>
      <c r="P66" s="7" t="s">
        <v>60</v>
      </c>
      <c r="Q66" s="4">
        <v>11</v>
      </c>
      <c r="R66" s="127">
        <f>IF(O65="","",SUM(AF65:AF67))</f>
        <v>2</v>
      </c>
      <c r="S66" s="125">
        <f>IF(T65="","",SUM(AG65:AG67))</f>
        <v>0</v>
      </c>
      <c r="T66" s="4">
        <v>9</v>
      </c>
      <c r="U66" s="7" t="s">
        <v>60</v>
      </c>
      <c r="V66" s="4">
        <v>15</v>
      </c>
      <c r="W66" s="127">
        <f>IF(T65="","",SUM(AH65:AH67))</f>
        <v>2</v>
      </c>
      <c r="X66" s="78"/>
      <c r="Y66" s="120"/>
      <c r="Z66" s="123"/>
      <c r="AA66" s="78"/>
      <c r="AB66" s="123"/>
      <c r="AD66" s="28">
        <f>IF(X65="","",X65*1000+(D66+N66+S66)*100+((D66+N66+S66)-(H66+R66+W66))*10+((SUM(E65:E67)+SUM(O65:O67)+SUM(T65:T67))-(SUM(G65:G67)+SUM(Q65:Q67)+SUM(V65:V67))))</f>
        <v>1270</v>
      </c>
      <c r="AE66" s="27">
        <f>IF(O66="","",IF(O66&gt;Q66,1,0))</f>
        <v>1</v>
      </c>
      <c r="AF66" s="27">
        <f>IF(O66="","",IF(O66&lt;Q66,1,0))</f>
        <v>0</v>
      </c>
      <c r="AG66" s="27">
        <f>IF(T66="","",IF(T66&gt;V66,1,0))</f>
        <v>0</v>
      </c>
      <c r="AH66" s="27">
        <f>IF(T66="","",IF(T66&lt;V66,1,0))</f>
        <v>1</v>
      </c>
      <c r="AI66" s="27"/>
      <c r="AJ66" s="27"/>
    </row>
    <row r="67" spans="2:36" ht="15" customHeight="1">
      <c r="B67" s="76"/>
      <c r="C67" s="79"/>
      <c r="D67" s="72"/>
      <c r="E67" s="12">
        <f>IF(L64="","",L64)</f>
        <v>15</v>
      </c>
      <c r="F67" s="18" t="s">
        <v>60</v>
      </c>
      <c r="G67" s="12">
        <f>IF(J64="","",J64)</f>
        <v>11</v>
      </c>
      <c r="H67" s="128"/>
      <c r="I67" s="115"/>
      <c r="J67" s="116"/>
      <c r="K67" s="116"/>
      <c r="L67" s="116"/>
      <c r="M67" s="117"/>
      <c r="N67" s="126"/>
      <c r="O67" s="41">
        <v>13</v>
      </c>
      <c r="P67" s="7" t="s">
        <v>60</v>
      </c>
      <c r="Q67" s="41">
        <v>15</v>
      </c>
      <c r="R67" s="128"/>
      <c r="S67" s="126"/>
      <c r="T67" s="41"/>
      <c r="U67" s="18" t="s">
        <v>60</v>
      </c>
      <c r="V67" s="41"/>
      <c r="W67" s="128"/>
      <c r="X67" s="79"/>
      <c r="Y67" s="121"/>
      <c r="Z67" s="124"/>
      <c r="AA67" s="79"/>
      <c r="AB67" s="124"/>
      <c r="AD67" s="27"/>
      <c r="AE67" s="27">
        <f>IF(O67="","",IF(O67&gt;Q67,1,0))</f>
        <v>0</v>
      </c>
      <c r="AF67" s="27">
        <f>IF(O67="","",IF(O67&lt;Q67,1,0))</f>
        <v>1</v>
      </c>
      <c r="AG67" s="27">
        <f>IF(T67="","",IF(T67&gt;V67,1,0))</f>
      </c>
      <c r="AH67" s="27">
        <f>IF(T67="","",IF(T67&lt;V67,1,0))</f>
      </c>
      <c r="AI67" s="27"/>
      <c r="AJ67" s="27"/>
    </row>
    <row r="68" spans="2:36" ht="15" customHeight="1">
      <c r="B68" s="89" t="s">
        <v>65</v>
      </c>
      <c r="C68" s="77" t="s">
        <v>66</v>
      </c>
      <c r="D68" s="9" t="str">
        <f>IF(D69="","",IF(D69&gt;H69,"○","×"))</f>
        <v>○</v>
      </c>
      <c r="E68" s="6">
        <f>IF(Q62="","",Q62)</f>
        <v>16</v>
      </c>
      <c r="F68" s="7" t="s">
        <v>60</v>
      </c>
      <c r="G68" s="6">
        <f>IF(O62="","",O62)</f>
        <v>8</v>
      </c>
      <c r="H68" s="39"/>
      <c r="I68" s="9" t="str">
        <f>IF(I69="","",IF(I69&gt;M69,"○","×"))</f>
        <v>○</v>
      </c>
      <c r="J68" s="38">
        <f>IF(Q65="","",Q65)</f>
        <v>15</v>
      </c>
      <c r="K68" s="7" t="s">
        <v>60</v>
      </c>
      <c r="L68" s="38">
        <f>IF(O65="","",O65)</f>
        <v>10</v>
      </c>
      <c r="M68" s="39"/>
      <c r="N68" s="109"/>
      <c r="O68" s="110"/>
      <c r="P68" s="110"/>
      <c r="Q68" s="110"/>
      <c r="R68" s="111"/>
      <c r="S68" s="9" t="str">
        <f>IF(S69="","",IF(S69&gt;W69,"○","×"))</f>
        <v>×</v>
      </c>
      <c r="T68" s="38">
        <v>8</v>
      </c>
      <c r="U68" s="7" t="s">
        <v>60</v>
      </c>
      <c r="V68" s="38">
        <v>15</v>
      </c>
      <c r="W68" s="39"/>
      <c r="X68" s="118">
        <f>IF(D68="","",COUNTIF(D68:W70,"○"))</f>
        <v>2</v>
      </c>
      <c r="Y68" s="119" t="s">
        <v>4</v>
      </c>
      <c r="Z68" s="122">
        <f>IF(D68="","",COUNTIF(D68:W70,"×"))</f>
        <v>1</v>
      </c>
      <c r="AA68" s="118">
        <f>IF(AD69="","",RANK(AD69,AD62:AD73))</f>
        <v>2</v>
      </c>
      <c r="AB68" s="122"/>
      <c r="AD68" s="27"/>
      <c r="AE68" s="27">
        <f>IF(T68="","",IF(T68&gt;V68,1,0))</f>
        <v>0</v>
      </c>
      <c r="AF68" s="27">
        <f>IF(T68="","",IF(T68&lt;V68,1,0))</f>
        <v>1</v>
      </c>
      <c r="AG68" s="27"/>
      <c r="AH68" s="27"/>
      <c r="AI68" s="27"/>
      <c r="AJ68" s="27"/>
    </row>
    <row r="69" spans="2:36" ht="15" customHeight="1">
      <c r="B69" s="75"/>
      <c r="C69" s="78"/>
      <c r="D69" s="71">
        <f>R63</f>
        <v>2</v>
      </c>
      <c r="E69" s="10">
        <f>IF(Q63="","",Q63)</f>
        <v>15</v>
      </c>
      <c r="F69" s="7" t="s">
        <v>60</v>
      </c>
      <c r="G69" s="10">
        <f>IF(O63="","",O63)</f>
        <v>9</v>
      </c>
      <c r="H69" s="127">
        <f>N63</f>
        <v>0</v>
      </c>
      <c r="I69" s="125">
        <f>R66</f>
        <v>2</v>
      </c>
      <c r="J69" s="4">
        <f>IF(Q66="","",Q66)</f>
        <v>11</v>
      </c>
      <c r="K69" s="7" t="s">
        <v>60</v>
      </c>
      <c r="L69" s="4">
        <f>IF(O66="","",O66)</f>
        <v>15</v>
      </c>
      <c r="M69" s="127">
        <f>N66</f>
        <v>1</v>
      </c>
      <c r="N69" s="112"/>
      <c r="O69" s="113"/>
      <c r="P69" s="113"/>
      <c r="Q69" s="113"/>
      <c r="R69" s="114"/>
      <c r="S69" s="125">
        <f>IF(T68="","",SUM(AE68:AE70))</f>
        <v>1</v>
      </c>
      <c r="T69" s="4">
        <v>15</v>
      </c>
      <c r="U69" s="7" t="s">
        <v>60</v>
      </c>
      <c r="V69" s="4">
        <v>12</v>
      </c>
      <c r="W69" s="127">
        <f>IF(T68="","",SUM(AF68:AF70))</f>
        <v>2</v>
      </c>
      <c r="X69" s="78"/>
      <c r="Y69" s="120"/>
      <c r="Z69" s="123"/>
      <c r="AA69" s="78"/>
      <c r="AB69" s="123"/>
      <c r="AD69" s="28">
        <f>IF(X68="","",X68*1000+(D69+I69+S69)*100+((D69+I69+S69)-(H69+M69+W69))*10+((SUM(E68:E70)+SUM(J68:J70)+SUM(T68:T70))-(SUM(G68:G70)+SUM(L68:L70)+SUM(V68:V70))))</f>
        <v>2530</v>
      </c>
      <c r="AE69" s="27">
        <f>IF(T69="","",IF(T69&gt;V69,1,0))</f>
        <v>1</v>
      </c>
      <c r="AF69" s="27">
        <f>IF(T69="","",IF(T69&lt;V69,1,0))</f>
        <v>0</v>
      </c>
      <c r="AG69" s="27"/>
      <c r="AH69" s="27"/>
      <c r="AI69" s="27"/>
      <c r="AJ69" s="27"/>
    </row>
    <row r="70" spans="2:36" ht="15" customHeight="1">
      <c r="B70" s="76"/>
      <c r="C70" s="79"/>
      <c r="D70" s="72"/>
      <c r="E70" s="12">
        <f>IF(Q64="","",Q64)</f>
      </c>
      <c r="F70" s="18" t="s">
        <v>60</v>
      </c>
      <c r="G70" s="12">
        <f>IF(O64="","",O64)</f>
      </c>
      <c r="H70" s="128"/>
      <c r="I70" s="126"/>
      <c r="J70" s="41">
        <f>IF(Q67="","",Q67)</f>
        <v>15</v>
      </c>
      <c r="K70" s="18" t="s">
        <v>60</v>
      </c>
      <c r="L70" s="41">
        <f>IF(O67="","",O67)</f>
        <v>13</v>
      </c>
      <c r="M70" s="128"/>
      <c r="N70" s="115"/>
      <c r="O70" s="116"/>
      <c r="P70" s="116"/>
      <c r="Q70" s="116"/>
      <c r="R70" s="117"/>
      <c r="S70" s="126"/>
      <c r="T70" s="41">
        <v>12</v>
      </c>
      <c r="U70" s="7" t="s">
        <v>60</v>
      </c>
      <c r="V70" s="41">
        <v>15</v>
      </c>
      <c r="W70" s="128"/>
      <c r="X70" s="79"/>
      <c r="Y70" s="121"/>
      <c r="Z70" s="124"/>
      <c r="AA70" s="79"/>
      <c r="AB70" s="124"/>
      <c r="AD70" s="27"/>
      <c r="AE70" s="27">
        <f>IF(T70="","",IF(T70&gt;V70,1,0))</f>
        <v>0</v>
      </c>
      <c r="AF70" s="27">
        <f>IF(T70="","",IF(T70&lt;V70,1,0))</f>
        <v>1</v>
      </c>
      <c r="AG70" s="27"/>
      <c r="AH70" s="27"/>
      <c r="AI70" s="27"/>
      <c r="AJ70" s="27"/>
    </row>
    <row r="71" spans="2:36" ht="15" customHeight="1">
      <c r="B71" s="89" t="s">
        <v>58</v>
      </c>
      <c r="C71" s="77" t="s">
        <v>69</v>
      </c>
      <c r="D71" s="9" t="str">
        <f>IF(D72="","",IF(D72&gt;H72,"○","×"))</f>
        <v>○</v>
      </c>
      <c r="E71" s="6">
        <f>IF(V62="","",V62)</f>
        <v>18</v>
      </c>
      <c r="F71" s="7" t="s">
        <v>60</v>
      </c>
      <c r="G71" s="6">
        <f>IF(T62="","",T62)</f>
        <v>16</v>
      </c>
      <c r="H71" s="39"/>
      <c r="I71" s="9" t="str">
        <f>IF(I72="","",IF(I72&gt;M72,"○","×"))</f>
        <v>○</v>
      </c>
      <c r="J71" s="38">
        <f>IF(V65="","",V65)</f>
        <v>15</v>
      </c>
      <c r="K71" s="7" t="s">
        <v>60</v>
      </c>
      <c r="L71" s="38">
        <f>IF(T65="","",T65)</f>
        <v>11</v>
      </c>
      <c r="M71" s="39"/>
      <c r="N71" s="9" t="str">
        <f>IF(N72="","",IF(N72&gt;R72,"○","×"))</f>
        <v>○</v>
      </c>
      <c r="O71" s="38">
        <f>IF(V68="","",V68)</f>
        <v>15</v>
      </c>
      <c r="P71" s="7" t="s">
        <v>60</v>
      </c>
      <c r="Q71" s="38">
        <f>IF(T68="","",T68)</f>
        <v>8</v>
      </c>
      <c r="R71" s="39"/>
      <c r="S71" s="109"/>
      <c r="T71" s="110"/>
      <c r="U71" s="110"/>
      <c r="V71" s="110"/>
      <c r="W71" s="111"/>
      <c r="X71" s="118">
        <f>IF(D71="","",COUNTIF(D71:R71,"○"))</f>
        <v>3</v>
      </c>
      <c r="Y71" s="119" t="s">
        <v>4</v>
      </c>
      <c r="Z71" s="122">
        <f>IF(D71="","",COUNTIF(D71:R71,"×"))</f>
        <v>0</v>
      </c>
      <c r="AA71" s="118">
        <f>IF(AD72="","",RANK(AD72,AD62:AD73))</f>
        <v>1</v>
      </c>
      <c r="AB71" s="122"/>
      <c r="AD71" s="27"/>
      <c r="AE71" s="27"/>
      <c r="AF71" s="27"/>
      <c r="AG71" s="27"/>
      <c r="AH71" s="27"/>
      <c r="AI71" s="27"/>
      <c r="AJ71" s="27"/>
    </row>
    <row r="72" spans="2:36" ht="15" customHeight="1">
      <c r="B72" s="75"/>
      <c r="C72" s="78"/>
      <c r="D72" s="71">
        <f>W63</f>
        <v>2</v>
      </c>
      <c r="E72" s="10">
        <f>IF(V63="","",V63)</f>
        <v>15</v>
      </c>
      <c r="F72" s="7" t="s">
        <v>60</v>
      </c>
      <c r="G72" s="10">
        <f>IF(T63="","",T63)</f>
        <v>12</v>
      </c>
      <c r="H72" s="127">
        <f>S63</f>
        <v>0</v>
      </c>
      <c r="I72" s="125">
        <f>W66</f>
        <v>2</v>
      </c>
      <c r="J72" s="4">
        <f>IF(V66="","",V66)</f>
        <v>15</v>
      </c>
      <c r="K72" s="7" t="s">
        <v>60</v>
      </c>
      <c r="L72" s="4">
        <f>IF(T66="","",T66)</f>
        <v>9</v>
      </c>
      <c r="M72" s="127">
        <f>S66</f>
        <v>0</v>
      </c>
      <c r="N72" s="125">
        <f>W69</f>
        <v>2</v>
      </c>
      <c r="O72" s="4">
        <f>IF(V69="","",V69)</f>
        <v>12</v>
      </c>
      <c r="P72" s="7" t="s">
        <v>60</v>
      </c>
      <c r="Q72" s="4">
        <f>IF(T69="","",T69)</f>
        <v>15</v>
      </c>
      <c r="R72" s="127">
        <f>S69</f>
        <v>1</v>
      </c>
      <c r="S72" s="112"/>
      <c r="T72" s="113"/>
      <c r="U72" s="113"/>
      <c r="V72" s="113"/>
      <c r="W72" s="114"/>
      <c r="X72" s="78"/>
      <c r="Y72" s="120"/>
      <c r="Z72" s="123"/>
      <c r="AA72" s="78"/>
      <c r="AB72" s="123"/>
      <c r="AD72" s="28">
        <f>IF(X71="","",X71*1000+(D72+I72+N72)*100+((D72+I72+N72)-(H72+M72+R72))*10+((SUM(E71:E73)+SUM(J71:J73)+SUM(O71:O73))-(SUM(G71:G73)+SUM(L71:L73)+SUM(Q71:Q73))))</f>
        <v>3672</v>
      </c>
      <c r="AE72" s="27"/>
      <c r="AF72" s="27"/>
      <c r="AG72" s="27"/>
      <c r="AH72" s="27"/>
      <c r="AI72" s="27"/>
      <c r="AJ72" s="27"/>
    </row>
    <row r="73" spans="2:36" ht="15" customHeight="1">
      <c r="B73" s="76"/>
      <c r="C73" s="79"/>
      <c r="D73" s="72"/>
      <c r="E73" s="12">
        <f>IF(V64="","",V64)</f>
      </c>
      <c r="F73" s="7" t="s">
        <v>60</v>
      </c>
      <c r="G73" s="12">
        <f>IF(T64="","",T64)</f>
      </c>
      <c r="H73" s="128"/>
      <c r="I73" s="126"/>
      <c r="J73" s="41">
        <f>IF(V67="","",V67)</f>
      </c>
      <c r="K73" s="18" t="s">
        <v>60</v>
      </c>
      <c r="L73" s="41">
        <f>IF(T67="","",T67)</f>
      </c>
      <c r="M73" s="128"/>
      <c r="N73" s="126"/>
      <c r="O73" s="41">
        <f>IF(V70="","",V70)</f>
        <v>15</v>
      </c>
      <c r="P73" s="18" t="s">
        <v>60</v>
      </c>
      <c r="Q73" s="41">
        <f>IF(T70="","",T70)</f>
        <v>12</v>
      </c>
      <c r="R73" s="128"/>
      <c r="S73" s="115"/>
      <c r="T73" s="116"/>
      <c r="U73" s="116"/>
      <c r="V73" s="116"/>
      <c r="W73" s="117"/>
      <c r="X73" s="79"/>
      <c r="Y73" s="121"/>
      <c r="Z73" s="124"/>
      <c r="AA73" s="79"/>
      <c r="AB73" s="124"/>
      <c r="AD73" s="27"/>
      <c r="AE73" s="27"/>
      <c r="AF73" s="27"/>
      <c r="AG73" s="27"/>
      <c r="AH73" s="27"/>
      <c r="AI73" s="27"/>
      <c r="AJ73" s="27"/>
    </row>
    <row r="74" spans="2:7" ht="15" customHeight="1">
      <c r="B74" s="42"/>
      <c r="C74" s="43"/>
      <c r="D74" s="44"/>
      <c r="E74" s="44"/>
      <c r="F74" s="45"/>
      <c r="G74" s="44"/>
    </row>
    <row r="75" spans="2:28" ht="15" customHeight="1">
      <c r="B75" s="26" t="s">
        <v>70</v>
      </c>
      <c r="C75" s="1"/>
      <c r="D75" s="90" t="s">
        <v>71</v>
      </c>
      <c r="E75" s="91"/>
      <c r="F75" s="91"/>
      <c r="G75" s="91"/>
      <c r="H75" s="92"/>
      <c r="I75" s="90" t="s">
        <v>72</v>
      </c>
      <c r="J75" s="91"/>
      <c r="K75" s="91"/>
      <c r="L75" s="91"/>
      <c r="M75" s="92"/>
      <c r="N75" s="90" t="s">
        <v>73</v>
      </c>
      <c r="O75" s="91"/>
      <c r="P75" s="91"/>
      <c r="Q75" s="91"/>
      <c r="R75" s="92"/>
      <c r="S75" s="90" t="s">
        <v>74</v>
      </c>
      <c r="T75" s="91"/>
      <c r="U75" s="91"/>
      <c r="V75" s="91"/>
      <c r="W75" s="92"/>
      <c r="X75" s="90" t="s">
        <v>1</v>
      </c>
      <c r="Y75" s="91"/>
      <c r="Z75" s="92"/>
      <c r="AA75" s="90" t="s">
        <v>2</v>
      </c>
      <c r="AB75" s="92"/>
    </row>
    <row r="76" spans="2:36" ht="15" customHeight="1">
      <c r="B76" s="89" t="s">
        <v>61</v>
      </c>
      <c r="C76" s="77" t="s">
        <v>75</v>
      </c>
      <c r="D76" s="109"/>
      <c r="E76" s="110"/>
      <c r="F76" s="110"/>
      <c r="G76" s="110"/>
      <c r="H76" s="111"/>
      <c r="I76" s="9" t="str">
        <f>IF(I77="","",IF(I77&gt;M77,"○","×"))</f>
        <v>×</v>
      </c>
      <c r="J76" s="38">
        <v>12</v>
      </c>
      <c r="K76" s="7" t="s">
        <v>60</v>
      </c>
      <c r="L76" s="38">
        <v>15</v>
      </c>
      <c r="M76" s="39"/>
      <c r="N76" s="9" t="str">
        <f>IF(N77="","",IF(N77&gt;R77,"○","×"))</f>
        <v>○</v>
      </c>
      <c r="O76" s="38">
        <v>15</v>
      </c>
      <c r="P76" s="7" t="s">
        <v>60</v>
      </c>
      <c r="Q76" s="38">
        <v>12</v>
      </c>
      <c r="R76" s="39"/>
      <c r="S76" s="9" t="str">
        <f>IF(S77="","",IF(S77&gt;W77,"○","×"))</f>
        <v>○</v>
      </c>
      <c r="T76" s="38">
        <v>15</v>
      </c>
      <c r="U76" s="7" t="s">
        <v>60</v>
      </c>
      <c r="V76" s="38">
        <v>5</v>
      </c>
      <c r="W76" s="39"/>
      <c r="X76" s="118">
        <f>IF(I76="","",COUNTIF(I76:W76,"○"))</f>
        <v>2</v>
      </c>
      <c r="Y76" s="119" t="s">
        <v>4</v>
      </c>
      <c r="Z76" s="122">
        <f>IF(I76="","",COUNTIF(I76:W76,"×"))</f>
        <v>1</v>
      </c>
      <c r="AA76" s="118">
        <f>IF(AD77="","",RANK(AD77,AD76:AD87))</f>
        <v>2</v>
      </c>
      <c r="AB76" s="122"/>
      <c r="AD76" s="27"/>
      <c r="AE76" s="27">
        <f>IF(J76="","",IF(J76&gt;L76,1,0))</f>
        <v>0</v>
      </c>
      <c r="AF76" s="27">
        <f>IF(J76="","",IF(J76&lt;L76,1,0))</f>
        <v>1</v>
      </c>
      <c r="AG76" s="27">
        <f>IF(O76="","",IF(O76&gt;Q76,1,0))</f>
        <v>1</v>
      </c>
      <c r="AH76" s="27">
        <f>IF(O76="","",IF(O76&lt;Q76,1,0))</f>
        <v>0</v>
      </c>
      <c r="AI76" s="27">
        <f>IF(T76="","",IF(T76&gt;V76,1,0))</f>
        <v>1</v>
      </c>
      <c r="AJ76" s="27">
        <f>IF(T76="","",IF(T76&lt;V76,1,0))</f>
        <v>0</v>
      </c>
    </row>
    <row r="77" spans="2:36" ht="15" customHeight="1">
      <c r="B77" s="75"/>
      <c r="C77" s="78"/>
      <c r="D77" s="112"/>
      <c r="E77" s="113"/>
      <c r="F77" s="113"/>
      <c r="G77" s="113"/>
      <c r="H77" s="114"/>
      <c r="I77" s="125">
        <f>IF(J76="","",SUM(AE76:AE78))</f>
        <v>0</v>
      </c>
      <c r="J77" s="4">
        <v>8</v>
      </c>
      <c r="K77" s="7" t="s">
        <v>60</v>
      </c>
      <c r="L77" s="4">
        <v>15</v>
      </c>
      <c r="M77" s="127">
        <f>IF(J76="","",SUM(AF76:AF78))</f>
        <v>2</v>
      </c>
      <c r="N77" s="125">
        <f>IF(O76="","",SUM(AG76:AG78))</f>
        <v>2</v>
      </c>
      <c r="O77" s="4">
        <v>11</v>
      </c>
      <c r="P77" s="7" t="s">
        <v>60</v>
      </c>
      <c r="Q77" s="4">
        <v>15</v>
      </c>
      <c r="R77" s="127">
        <f>IF(O76="","",SUM(AH76:AH78))</f>
        <v>1</v>
      </c>
      <c r="S77" s="125">
        <f>IF(T76="","",SUM(AI76:AI78))</f>
        <v>2</v>
      </c>
      <c r="T77" s="4">
        <v>15</v>
      </c>
      <c r="U77" s="7" t="s">
        <v>60</v>
      </c>
      <c r="V77" s="4">
        <v>8</v>
      </c>
      <c r="W77" s="127">
        <f>IF(T76="","",SUM(AJ76:AJ78))</f>
        <v>0</v>
      </c>
      <c r="X77" s="78"/>
      <c r="Y77" s="120"/>
      <c r="Z77" s="123"/>
      <c r="AA77" s="78"/>
      <c r="AB77" s="123"/>
      <c r="AD77" s="28">
        <f>IF(X76="","",X76*1000+(S77+I77+N77)*100+((S77+I77+N77)-(W77+M77+R77))*10+((SUM(T76:T78)+SUM(J76:J78)+SUM(O76:O78))-(SUM(V76:V78)+SUM(L76:L78)+SUM(Q76:Q78))))</f>
        <v>2420</v>
      </c>
      <c r="AE77" s="27">
        <f>IF(J77="","",IF(J77&gt;L77,1,0))</f>
        <v>0</v>
      </c>
      <c r="AF77" s="27">
        <f>IF(J77="","",IF(J77&lt;L77,1,0))</f>
        <v>1</v>
      </c>
      <c r="AG77" s="27">
        <f>IF(O77="","",IF(O77&gt;Q77,1,0))</f>
        <v>0</v>
      </c>
      <c r="AH77" s="27">
        <f>IF(O77="","",IF(O77&lt;Q77,1,0))</f>
        <v>1</v>
      </c>
      <c r="AI77" s="27">
        <f>IF(T77="","",IF(T77&gt;V77,1,0))</f>
        <v>1</v>
      </c>
      <c r="AJ77" s="27">
        <f>IF(T77="","",IF(T77&lt;V77,1,0))</f>
        <v>0</v>
      </c>
    </row>
    <row r="78" spans="2:36" ht="15" customHeight="1">
      <c r="B78" s="76"/>
      <c r="C78" s="79"/>
      <c r="D78" s="115"/>
      <c r="E78" s="116"/>
      <c r="F78" s="116"/>
      <c r="G78" s="116"/>
      <c r="H78" s="117"/>
      <c r="I78" s="126"/>
      <c r="J78" s="41"/>
      <c r="K78" s="7" t="s">
        <v>60</v>
      </c>
      <c r="L78" s="41"/>
      <c r="M78" s="128"/>
      <c r="N78" s="126"/>
      <c r="O78" s="41">
        <v>15</v>
      </c>
      <c r="P78" s="18" t="s">
        <v>60</v>
      </c>
      <c r="Q78" s="41">
        <v>11</v>
      </c>
      <c r="R78" s="128"/>
      <c r="S78" s="126"/>
      <c r="T78" s="41"/>
      <c r="U78" s="18" t="s">
        <v>60</v>
      </c>
      <c r="V78" s="41"/>
      <c r="W78" s="128"/>
      <c r="X78" s="79"/>
      <c r="Y78" s="121"/>
      <c r="Z78" s="124"/>
      <c r="AA78" s="79"/>
      <c r="AB78" s="124"/>
      <c r="AD78" s="27"/>
      <c r="AE78" s="27">
        <f>IF(J78="","",IF(J78&gt;L78,1,0))</f>
      </c>
      <c r="AF78" s="27">
        <f>IF(J78="","",IF(J78&lt;L78,1,0))</f>
      </c>
      <c r="AG78" s="27">
        <f>IF(O78="","",IF(O78&gt;Q78,1,0))</f>
        <v>1</v>
      </c>
      <c r="AH78" s="27">
        <f>IF(O78="","",IF(O78&lt;Q78,1,0))</f>
        <v>0</v>
      </c>
      <c r="AI78" s="27">
        <f>IF(T78="","",IF(T78&gt;V78,1,0))</f>
      </c>
      <c r="AJ78" s="27">
        <f>IF(T78="","",IF(T78&lt;V78,1,0))</f>
      </c>
    </row>
    <row r="79" spans="2:36" ht="15" customHeight="1">
      <c r="B79" s="89" t="s">
        <v>58</v>
      </c>
      <c r="C79" s="77" t="s">
        <v>77</v>
      </c>
      <c r="D79" s="46" t="str">
        <f>IF(D80="","",IF(D80&gt;H80,"○","×"))</f>
        <v>○</v>
      </c>
      <c r="E79" s="10">
        <f>IF(L76="","",L76)</f>
        <v>15</v>
      </c>
      <c r="F79" s="7" t="s">
        <v>60</v>
      </c>
      <c r="G79" s="10">
        <f>IF(J76="","",J76)</f>
        <v>12</v>
      </c>
      <c r="H79" s="40"/>
      <c r="I79" s="109"/>
      <c r="J79" s="110"/>
      <c r="K79" s="110"/>
      <c r="L79" s="110"/>
      <c r="M79" s="111"/>
      <c r="N79" s="46" t="str">
        <f>IF(N80="","",IF(N80&gt;R80,"○","×"))</f>
        <v>○</v>
      </c>
      <c r="O79" s="4">
        <v>15</v>
      </c>
      <c r="P79" s="7" t="s">
        <v>60</v>
      </c>
      <c r="Q79" s="4">
        <v>11</v>
      </c>
      <c r="R79" s="40"/>
      <c r="S79" s="46" t="str">
        <f>IF(S80="","",IF(S80&gt;W80,"○","×"))</f>
        <v>○</v>
      </c>
      <c r="T79" s="4">
        <v>15</v>
      </c>
      <c r="U79" s="7" t="s">
        <v>60</v>
      </c>
      <c r="V79" s="4">
        <v>9</v>
      </c>
      <c r="W79" s="40"/>
      <c r="X79" s="118">
        <f>IF(D79="","",COUNTIF(D79:W81,"○"))</f>
        <v>3</v>
      </c>
      <c r="Y79" s="119" t="s">
        <v>4</v>
      </c>
      <c r="Z79" s="122">
        <f>IF(D79="","",COUNTIF(D79:W81,"×"))</f>
        <v>0</v>
      </c>
      <c r="AA79" s="118">
        <f>IF(AD80="","",RANK(AD80,AD76:AD87))</f>
        <v>1</v>
      </c>
      <c r="AB79" s="122"/>
      <c r="AD79" s="27"/>
      <c r="AE79" s="27">
        <f>IF(O79="","",IF(O79&gt;Q79,1,0))</f>
        <v>1</v>
      </c>
      <c r="AF79" s="27">
        <f>IF(O79="","",IF(O79&lt;Q79,1,0))</f>
        <v>0</v>
      </c>
      <c r="AG79" s="27">
        <f>IF(T79="","",IF(T79&gt;V79,1,0))</f>
        <v>1</v>
      </c>
      <c r="AH79" s="27">
        <f>IF(T79="","",IF(T79&lt;V79,1,0))</f>
        <v>0</v>
      </c>
      <c r="AI79" s="27"/>
      <c r="AJ79" s="27"/>
    </row>
    <row r="80" spans="2:36" ht="15" customHeight="1">
      <c r="B80" s="75"/>
      <c r="C80" s="78"/>
      <c r="D80" s="71">
        <f>IF(M77="","",M77)</f>
        <v>2</v>
      </c>
      <c r="E80" s="10">
        <f>IF(L77="","",L77)</f>
        <v>15</v>
      </c>
      <c r="F80" s="7" t="s">
        <v>60</v>
      </c>
      <c r="G80" s="10">
        <f>IF(J77="","",J77)</f>
        <v>8</v>
      </c>
      <c r="H80" s="127">
        <f>IF(I77="","",I77)</f>
        <v>0</v>
      </c>
      <c r="I80" s="112"/>
      <c r="J80" s="113"/>
      <c r="K80" s="113"/>
      <c r="L80" s="113"/>
      <c r="M80" s="114"/>
      <c r="N80" s="125">
        <f>IF(O79="","",SUM(AE79:AE81))</f>
        <v>2</v>
      </c>
      <c r="O80" s="4">
        <v>15</v>
      </c>
      <c r="P80" s="7" t="s">
        <v>60</v>
      </c>
      <c r="Q80" s="4">
        <v>11</v>
      </c>
      <c r="R80" s="127">
        <f>IF(O79="","",SUM(AF79:AF81))</f>
        <v>0</v>
      </c>
      <c r="S80" s="125">
        <f>IF(T79="","",SUM(AG79:AG81))</f>
        <v>2</v>
      </c>
      <c r="T80" s="4">
        <v>16</v>
      </c>
      <c r="U80" s="7" t="s">
        <v>60</v>
      </c>
      <c r="V80" s="4">
        <v>10</v>
      </c>
      <c r="W80" s="127">
        <f>IF(T79="","",SUM(AH79:AH81))</f>
        <v>0</v>
      </c>
      <c r="X80" s="78"/>
      <c r="Y80" s="120"/>
      <c r="Z80" s="123"/>
      <c r="AA80" s="78"/>
      <c r="AB80" s="123"/>
      <c r="AD80" s="28">
        <f>IF(X79="","",X79*1000+(D80+S80+N80)*100+((D80+S80+N80)-(H80+W80+R80))*10+((SUM(E79:E81)+SUM(T79:T81)+SUM(O79:O81))-(SUM(G79:G81)+SUM(V79:V81)+SUM(Q79:Q81))))</f>
        <v>3690</v>
      </c>
      <c r="AE80" s="27">
        <f>IF(O80="","",IF(O80&gt;Q80,1,0))</f>
        <v>1</v>
      </c>
      <c r="AF80" s="27">
        <f>IF(O80="","",IF(O80&lt;Q80,1,0))</f>
        <v>0</v>
      </c>
      <c r="AG80" s="27">
        <f>IF(T80="","",IF(T80&gt;V80,1,0))</f>
        <v>1</v>
      </c>
      <c r="AH80" s="27">
        <f>IF(T80="","",IF(T80&lt;V80,1,0))</f>
        <v>0</v>
      </c>
      <c r="AI80" s="27"/>
      <c r="AJ80" s="27"/>
    </row>
    <row r="81" spans="2:36" ht="15" customHeight="1">
      <c r="B81" s="76"/>
      <c r="C81" s="79"/>
      <c r="D81" s="72"/>
      <c r="E81" s="12">
        <f>IF(L78="","",L78)</f>
      </c>
      <c r="F81" s="18" t="s">
        <v>60</v>
      </c>
      <c r="G81" s="12">
        <f>IF(J78="","",J78)</f>
      </c>
      <c r="H81" s="128"/>
      <c r="I81" s="115"/>
      <c r="J81" s="116"/>
      <c r="K81" s="116"/>
      <c r="L81" s="116"/>
      <c r="M81" s="117"/>
      <c r="N81" s="126"/>
      <c r="O81" s="41"/>
      <c r="P81" s="7" t="s">
        <v>60</v>
      </c>
      <c r="Q81" s="41"/>
      <c r="R81" s="128"/>
      <c r="S81" s="126"/>
      <c r="T81" s="41"/>
      <c r="U81" s="7" t="s">
        <v>60</v>
      </c>
      <c r="V81" s="41"/>
      <c r="W81" s="128"/>
      <c r="X81" s="79"/>
      <c r="Y81" s="121"/>
      <c r="Z81" s="124"/>
      <c r="AA81" s="79"/>
      <c r="AB81" s="124"/>
      <c r="AD81" s="27"/>
      <c r="AE81" s="27">
        <f>IF(O81="","",IF(O81&gt;Q81,1,0))</f>
      </c>
      <c r="AF81" s="27">
        <f>IF(O81="","",IF(O81&lt;Q81,1,0))</f>
      </c>
      <c r="AG81" s="27">
        <f>IF(T81="","",IF(T81&gt;V81,1,0))</f>
      </c>
      <c r="AH81" s="27">
        <f>IF(T81="","",IF(T81&lt;V81,1,0))</f>
      </c>
      <c r="AI81" s="27"/>
      <c r="AJ81" s="27"/>
    </row>
    <row r="82" spans="2:36" ht="15" customHeight="1">
      <c r="B82" s="89" t="s">
        <v>79</v>
      </c>
      <c r="C82" s="77" t="s">
        <v>80</v>
      </c>
      <c r="D82" s="46" t="str">
        <f>IF(D83="","",IF(D83&gt;H83,"○","×"))</f>
        <v>×</v>
      </c>
      <c r="E82" s="10">
        <f>IF(Q76="","",Q76)</f>
        <v>12</v>
      </c>
      <c r="F82" s="7" t="s">
        <v>60</v>
      </c>
      <c r="G82" s="10">
        <f>IF(O76="","",O76)</f>
        <v>15</v>
      </c>
      <c r="H82" s="40"/>
      <c r="I82" s="46" t="str">
        <f>IF(I83="","",IF(I83&gt;M83,"○","×"))</f>
        <v>×</v>
      </c>
      <c r="J82" s="4">
        <f>IF(Q79="","",Q79)</f>
        <v>11</v>
      </c>
      <c r="K82" s="7" t="s">
        <v>60</v>
      </c>
      <c r="L82" s="4">
        <f>IF(O79="","",O79)</f>
        <v>15</v>
      </c>
      <c r="M82" s="40"/>
      <c r="N82" s="109"/>
      <c r="O82" s="110"/>
      <c r="P82" s="110"/>
      <c r="Q82" s="110"/>
      <c r="R82" s="111"/>
      <c r="S82" s="46" t="str">
        <f>IF(S83="","",IF(S83&gt;W83,"○","×"))</f>
        <v>○</v>
      </c>
      <c r="T82" s="4">
        <v>15</v>
      </c>
      <c r="U82" s="15" t="s">
        <v>60</v>
      </c>
      <c r="V82" s="4">
        <v>13</v>
      </c>
      <c r="W82" s="40"/>
      <c r="X82" s="118">
        <f>IF(D82="","",COUNTIF(D82:W84,"○"))</f>
        <v>1</v>
      </c>
      <c r="Y82" s="119" t="s">
        <v>4</v>
      </c>
      <c r="Z82" s="122">
        <f>IF(D82="","",COUNTIF(D82:W84,"×"))</f>
        <v>2</v>
      </c>
      <c r="AA82" s="118">
        <f>IF(AD83="","",RANK(AD83,AD76:AD87))</f>
        <v>3</v>
      </c>
      <c r="AB82" s="122"/>
      <c r="AD82" s="27"/>
      <c r="AE82" s="27">
        <f>IF(T82="","",IF(T82&gt;V82,1,0))</f>
        <v>1</v>
      </c>
      <c r="AF82" s="27">
        <f>IF(T82="","",IF(T82&lt;V82,1,0))</f>
        <v>0</v>
      </c>
      <c r="AG82" s="27"/>
      <c r="AH82" s="27"/>
      <c r="AI82" s="27"/>
      <c r="AJ82" s="27"/>
    </row>
    <row r="83" spans="2:36" ht="15" customHeight="1">
      <c r="B83" s="75"/>
      <c r="C83" s="78"/>
      <c r="D83" s="71">
        <f>IF(R77="","",R77)</f>
        <v>1</v>
      </c>
      <c r="E83" s="10">
        <f>IF(Q77="","",Q77)</f>
        <v>15</v>
      </c>
      <c r="F83" s="7" t="s">
        <v>60</v>
      </c>
      <c r="G83" s="10">
        <f>IF(O77="","",O77)</f>
        <v>11</v>
      </c>
      <c r="H83" s="127">
        <f>IF(N77="","",N77)</f>
        <v>2</v>
      </c>
      <c r="I83" s="125">
        <f>IF(R80="","",R80)</f>
        <v>0</v>
      </c>
      <c r="J83" s="4">
        <f>IF(Q80="","",Q80)</f>
        <v>11</v>
      </c>
      <c r="K83" s="7" t="s">
        <v>60</v>
      </c>
      <c r="L83" s="4">
        <f>IF(O80="","",O80)</f>
        <v>15</v>
      </c>
      <c r="M83" s="127">
        <f>IF(N80="","",N80)</f>
        <v>2</v>
      </c>
      <c r="N83" s="112"/>
      <c r="O83" s="113"/>
      <c r="P83" s="113"/>
      <c r="Q83" s="113"/>
      <c r="R83" s="114"/>
      <c r="S83" s="125">
        <f>IF(T82="","",SUM(AE82:AE84))</f>
        <v>2</v>
      </c>
      <c r="T83" s="4">
        <v>15</v>
      </c>
      <c r="U83" s="7" t="s">
        <v>60</v>
      </c>
      <c r="V83" s="4">
        <v>17</v>
      </c>
      <c r="W83" s="127">
        <f>IF(T82="","",SUM(AF82:AF84))</f>
        <v>1</v>
      </c>
      <c r="X83" s="78"/>
      <c r="Y83" s="120"/>
      <c r="Z83" s="123"/>
      <c r="AA83" s="78"/>
      <c r="AB83" s="123"/>
      <c r="AD83" s="28">
        <f>IF(X82="","",X82*1000+(D83+I83+S83)*100+((D83+I83+S83)-(H83+M83+W83))*10+((SUM(E82:E84)+SUM(J82:J84)+SUM(T82:T84))-(SUM(G82:G84)+SUM(L82:L84)+SUM(V82:V84))))</f>
        <v>1271</v>
      </c>
      <c r="AE83" s="27">
        <f>IF(T83="","",IF(T83&gt;V83,1,0))</f>
        <v>0</v>
      </c>
      <c r="AF83" s="27">
        <f>IF(T83="","",IF(T83&lt;V83,1,0))</f>
        <v>1</v>
      </c>
      <c r="AG83" s="27"/>
      <c r="AH83" s="27"/>
      <c r="AI83" s="27"/>
      <c r="AJ83" s="27"/>
    </row>
    <row r="84" spans="2:36" ht="15" customHeight="1">
      <c r="B84" s="76"/>
      <c r="C84" s="79"/>
      <c r="D84" s="72"/>
      <c r="E84" s="10">
        <f>IF(Q78="","",Q78)</f>
        <v>11</v>
      </c>
      <c r="F84" s="7" t="s">
        <v>60</v>
      </c>
      <c r="G84" s="12">
        <f>IF(O78="","",O78)</f>
        <v>15</v>
      </c>
      <c r="H84" s="128"/>
      <c r="I84" s="126"/>
      <c r="J84" s="4">
        <f>IF(Q81="","",Q81)</f>
      </c>
      <c r="K84" s="7" t="s">
        <v>60</v>
      </c>
      <c r="L84" s="4">
        <f>IF(O81="","",O81)</f>
      </c>
      <c r="M84" s="128"/>
      <c r="N84" s="115"/>
      <c r="O84" s="116"/>
      <c r="P84" s="116"/>
      <c r="Q84" s="116"/>
      <c r="R84" s="117"/>
      <c r="S84" s="126"/>
      <c r="T84" s="41">
        <v>15</v>
      </c>
      <c r="U84" s="7" t="s">
        <v>60</v>
      </c>
      <c r="V84" s="41">
        <v>13</v>
      </c>
      <c r="W84" s="128"/>
      <c r="X84" s="79"/>
      <c r="Y84" s="121"/>
      <c r="Z84" s="124"/>
      <c r="AA84" s="79"/>
      <c r="AB84" s="124"/>
      <c r="AD84" s="27"/>
      <c r="AE84" s="27">
        <f>IF(T84="","",IF(T84&gt;V84,1,0))</f>
        <v>1</v>
      </c>
      <c r="AF84" s="27">
        <f>IF(T84="","",IF(T84&lt;V84,1,0))</f>
        <v>0</v>
      </c>
      <c r="AG84" s="27"/>
      <c r="AH84" s="27"/>
      <c r="AI84" s="27"/>
      <c r="AJ84" s="27"/>
    </row>
    <row r="85" spans="2:36" ht="15" customHeight="1">
      <c r="B85" s="89" t="s">
        <v>58</v>
      </c>
      <c r="C85" s="77" t="s">
        <v>83</v>
      </c>
      <c r="D85" s="46" t="str">
        <f>IF(D86="","",IF(D86&gt;H86,"○","×"))</f>
        <v>×</v>
      </c>
      <c r="E85" s="6">
        <f>IF(V76="","",V76)</f>
        <v>5</v>
      </c>
      <c r="F85" s="15" t="s">
        <v>60</v>
      </c>
      <c r="G85" s="10">
        <f>IF(T76="","",T76)</f>
        <v>15</v>
      </c>
      <c r="H85" s="40"/>
      <c r="I85" s="46" t="str">
        <f>IF(I86="","",IF(I86&gt;M86,"○","×"))</f>
        <v>×</v>
      </c>
      <c r="J85" s="38">
        <f>IF(V79="","",V79)</f>
        <v>9</v>
      </c>
      <c r="K85" s="15" t="s">
        <v>60</v>
      </c>
      <c r="L85" s="38">
        <f>IF(T79="","",T79)</f>
        <v>15</v>
      </c>
      <c r="M85" s="40"/>
      <c r="N85" s="46" t="str">
        <f>IF(N86="","",IF(N86&gt;R86,"○","×"))</f>
        <v>×</v>
      </c>
      <c r="O85" s="4">
        <f>IF(V82="","",V82)</f>
        <v>13</v>
      </c>
      <c r="P85" s="7" t="s">
        <v>60</v>
      </c>
      <c r="Q85" s="4">
        <f>IF(T82="","",T82)</f>
        <v>15</v>
      </c>
      <c r="R85" s="40"/>
      <c r="S85" s="109"/>
      <c r="T85" s="110"/>
      <c r="U85" s="110"/>
      <c r="V85" s="110"/>
      <c r="W85" s="111"/>
      <c r="X85" s="118">
        <f>IF(D85="","",COUNTIF(D85:R85,"○"))</f>
        <v>0</v>
      </c>
      <c r="Y85" s="119" t="s">
        <v>4</v>
      </c>
      <c r="Z85" s="122">
        <f>IF(D85="","",COUNTIF(D85:R85,"×"))</f>
        <v>3</v>
      </c>
      <c r="AA85" s="118">
        <f>IF(AD86="","",RANK(AD86,AD76:AD87))</f>
        <v>4</v>
      </c>
      <c r="AB85" s="122"/>
      <c r="AD85" s="27"/>
      <c r="AE85" s="27"/>
      <c r="AF85" s="27"/>
      <c r="AG85" s="27"/>
      <c r="AH85" s="27"/>
      <c r="AI85" s="27"/>
      <c r="AJ85" s="27"/>
    </row>
    <row r="86" spans="2:36" ht="15" customHeight="1">
      <c r="B86" s="75"/>
      <c r="C86" s="78"/>
      <c r="D86" s="71">
        <f>IF(W77="","",W77)</f>
        <v>0</v>
      </c>
      <c r="E86" s="10">
        <f>IF(V77="","",V77)</f>
        <v>8</v>
      </c>
      <c r="F86" s="7" t="s">
        <v>60</v>
      </c>
      <c r="G86" s="10">
        <f>IF(T77="","",T77)</f>
        <v>15</v>
      </c>
      <c r="H86" s="127">
        <f>IF(S77="","",S77)</f>
        <v>2</v>
      </c>
      <c r="I86" s="125">
        <f>IF(W80="","",W80)</f>
        <v>0</v>
      </c>
      <c r="J86" s="4">
        <f>IF(V80="","",V80)</f>
        <v>10</v>
      </c>
      <c r="K86" s="7" t="s">
        <v>60</v>
      </c>
      <c r="L86" s="4">
        <f>IF(T80="","",T80)</f>
        <v>16</v>
      </c>
      <c r="M86" s="127">
        <f>IF(S80="","",S80)</f>
        <v>2</v>
      </c>
      <c r="N86" s="125">
        <f>IF(W83="","",W83)</f>
        <v>1</v>
      </c>
      <c r="O86" s="4">
        <f>IF(V83="","",V83)</f>
        <v>17</v>
      </c>
      <c r="P86" s="7" t="s">
        <v>60</v>
      </c>
      <c r="Q86" s="4">
        <f>IF(T83="","",T83)</f>
        <v>15</v>
      </c>
      <c r="R86" s="127">
        <f>IF(S83="","",S83)</f>
        <v>2</v>
      </c>
      <c r="S86" s="112"/>
      <c r="T86" s="113"/>
      <c r="U86" s="113"/>
      <c r="V86" s="113"/>
      <c r="W86" s="114"/>
      <c r="X86" s="78"/>
      <c r="Y86" s="120"/>
      <c r="Z86" s="123"/>
      <c r="AA86" s="78"/>
      <c r="AB86" s="123"/>
      <c r="AD86" s="27">
        <f>IF(X85="","",X85*1000+(D86+I86+N86)*100+((D86+I86+N86)-(H86+M86+R86))*10+((SUM(E85:E87)+SUM(J85:J87)+SUM(O85:O87))-(SUM(G85:G87)+SUM(L85:L87)+SUM(Q85:Q87))))</f>
        <v>19</v>
      </c>
      <c r="AE86" s="27"/>
      <c r="AF86" s="27"/>
      <c r="AG86" s="27"/>
      <c r="AH86" s="27"/>
      <c r="AI86" s="27"/>
      <c r="AJ86" s="27"/>
    </row>
    <row r="87" spans="2:36" ht="15" customHeight="1">
      <c r="B87" s="76"/>
      <c r="C87" s="79"/>
      <c r="D87" s="72"/>
      <c r="E87" s="47">
        <f>IF(V78="","",V78)</f>
      </c>
      <c r="F87" s="48" t="s">
        <v>60</v>
      </c>
      <c r="G87" s="12">
        <f>IF(T78="","",T78)</f>
      </c>
      <c r="H87" s="128"/>
      <c r="I87" s="126"/>
      <c r="J87" s="41">
        <f>IF(V81="","",V81)</f>
      </c>
      <c r="K87" s="7" t="s">
        <v>60</v>
      </c>
      <c r="L87" s="41">
        <f>IF(T81="","",T81)</f>
      </c>
      <c r="M87" s="128"/>
      <c r="N87" s="126"/>
      <c r="O87" s="41">
        <f>IF(V84="","",V84)</f>
        <v>13</v>
      </c>
      <c r="P87" s="7" t="s">
        <v>60</v>
      </c>
      <c r="Q87" s="41">
        <f>IF(T84="","",T84)</f>
        <v>15</v>
      </c>
      <c r="R87" s="128"/>
      <c r="S87" s="115"/>
      <c r="T87" s="116"/>
      <c r="U87" s="116"/>
      <c r="V87" s="116"/>
      <c r="W87" s="117"/>
      <c r="X87" s="79"/>
      <c r="Y87" s="121"/>
      <c r="Z87" s="124"/>
      <c r="AA87" s="79"/>
      <c r="AB87" s="124"/>
      <c r="AD87" s="27"/>
      <c r="AE87" s="27"/>
      <c r="AF87" s="27"/>
      <c r="AG87" s="27"/>
      <c r="AH87" s="27"/>
      <c r="AI87" s="27"/>
      <c r="AJ87" s="27"/>
    </row>
    <row r="88" spans="11:16" ht="13.5">
      <c r="K88" s="49"/>
      <c r="P88" s="49"/>
    </row>
    <row r="93" spans="2:16" ht="13.5">
      <c r="B93" s="29" t="s">
        <v>84</v>
      </c>
      <c r="P93" s="29" t="s">
        <v>85</v>
      </c>
    </row>
    <row r="94" spans="2:22" ht="14.25" thickBot="1">
      <c r="B94" s="93" t="str">
        <f>INDEX(B62:B73,MATCH(1,AA62:AA73,0),1)</f>
        <v>(神　郷)　</v>
      </c>
      <c r="C94" s="94" t="str">
        <f>INDEX(C62:C73,MATCH(1,AA62:AA73,0),1)</f>
        <v>井上莉瑠杏
井上　隆行</v>
      </c>
      <c r="D94" s="31"/>
      <c r="E94" s="31"/>
      <c r="F94" s="31"/>
      <c r="G94" s="31"/>
      <c r="H94" s="31"/>
      <c r="I94" s="31"/>
      <c r="J94" s="50"/>
      <c r="K94" s="51"/>
      <c r="L94" s="51"/>
      <c r="M94" s="51"/>
      <c r="N94" s="51"/>
      <c r="O94" s="51"/>
      <c r="P94" s="94" t="str">
        <f>INDEX(C76:C87,MATCH(1,AA76:AA87,0),1)</f>
        <v>藤田　　蓮
藤田　裕介</v>
      </c>
      <c r="Q94" s="94"/>
      <c r="R94" s="94"/>
      <c r="S94" s="94"/>
      <c r="T94" s="93" t="str">
        <f>INDEX(B76:B87,MATCH(1,AA76:AA87,0),1)</f>
        <v>(神　郷)　</v>
      </c>
      <c r="U94" s="93"/>
      <c r="V94" s="93"/>
    </row>
    <row r="95" spans="2:22" ht="13.5">
      <c r="B95" s="93"/>
      <c r="C95" s="94"/>
      <c r="I95" s="106" t="s">
        <v>86</v>
      </c>
      <c r="J95" s="129"/>
      <c r="P95" s="94"/>
      <c r="Q95" s="94"/>
      <c r="R95" s="94"/>
      <c r="S95" s="94"/>
      <c r="T95" s="93"/>
      <c r="U95" s="93"/>
      <c r="V95" s="93"/>
    </row>
    <row r="96" spans="9:10" ht="13.5">
      <c r="I96" s="108"/>
      <c r="J96" s="108"/>
    </row>
    <row r="97" spans="9:10" ht="13.5">
      <c r="I97" s="108"/>
      <c r="J97" s="108"/>
    </row>
    <row r="100" spans="1:36" ht="23.25">
      <c r="A100" s="23"/>
      <c r="B100" s="60" t="s">
        <v>87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5"/>
      <c r="AE100" s="25"/>
      <c r="AF100" s="25"/>
      <c r="AG100" s="25"/>
      <c r="AH100" s="25"/>
      <c r="AI100" s="25"/>
      <c r="AJ100" s="25"/>
    </row>
    <row r="102" spans="2:28" ht="15" customHeight="1">
      <c r="B102" s="26" t="s">
        <v>43</v>
      </c>
      <c r="C102" s="1"/>
      <c r="D102" s="90" t="s">
        <v>88</v>
      </c>
      <c r="E102" s="91"/>
      <c r="F102" s="91"/>
      <c r="G102" s="91"/>
      <c r="H102" s="92"/>
      <c r="I102" s="90" t="s">
        <v>89</v>
      </c>
      <c r="J102" s="91"/>
      <c r="K102" s="91"/>
      <c r="L102" s="91"/>
      <c r="M102" s="92"/>
      <c r="N102" s="90" t="s">
        <v>23</v>
      </c>
      <c r="O102" s="91"/>
      <c r="P102" s="91"/>
      <c r="Q102" s="91"/>
      <c r="R102" s="92"/>
      <c r="S102" s="90" t="s">
        <v>90</v>
      </c>
      <c r="T102" s="91"/>
      <c r="U102" s="91"/>
      <c r="V102" s="91"/>
      <c r="W102" s="92"/>
      <c r="X102" s="90" t="s">
        <v>1</v>
      </c>
      <c r="Y102" s="91"/>
      <c r="Z102" s="92"/>
      <c r="AA102" s="90" t="s">
        <v>2</v>
      </c>
      <c r="AB102" s="92"/>
    </row>
    <row r="103" spans="2:36" ht="15" customHeight="1">
      <c r="B103" s="89" t="s">
        <v>91</v>
      </c>
      <c r="C103" s="77" t="s">
        <v>92</v>
      </c>
      <c r="D103" s="109"/>
      <c r="E103" s="110"/>
      <c r="F103" s="110"/>
      <c r="G103" s="110"/>
      <c r="H103" s="111"/>
      <c r="I103" s="9" t="str">
        <f>IF(I104="","",IF(I104&gt;M104,"○","×"))</f>
        <v>○</v>
      </c>
      <c r="J103" s="38">
        <v>15</v>
      </c>
      <c r="K103" s="7" t="s">
        <v>93</v>
      </c>
      <c r="L103" s="38">
        <v>12</v>
      </c>
      <c r="M103" s="39"/>
      <c r="N103" s="9" t="str">
        <f>IF(N104="","",IF(N104&gt;R104,"○","×"))</f>
        <v>×</v>
      </c>
      <c r="O103" s="38">
        <v>15</v>
      </c>
      <c r="P103" s="7" t="s">
        <v>93</v>
      </c>
      <c r="Q103" s="38">
        <v>17</v>
      </c>
      <c r="R103" s="39"/>
      <c r="S103" s="9" t="str">
        <f>IF(S104="","",IF(S104&gt;W104,"○","×"))</f>
        <v>×</v>
      </c>
      <c r="T103" s="38">
        <v>14</v>
      </c>
      <c r="U103" s="7" t="s">
        <v>93</v>
      </c>
      <c r="V103" s="38">
        <v>16</v>
      </c>
      <c r="W103" s="39"/>
      <c r="X103" s="118">
        <f>IF(I103="","",COUNTIF(I103:W103,"○"))</f>
        <v>1</v>
      </c>
      <c r="Y103" s="119" t="s">
        <v>4</v>
      </c>
      <c r="Z103" s="122">
        <f>IF(I103="","",COUNTIF(I103:W103,"×"))</f>
        <v>2</v>
      </c>
      <c r="AA103" s="118">
        <f>IF(AD104="","",RANK(AD104,AD103:AD114))</f>
        <v>3</v>
      </c>
      <c r="AB103" s="122"/>
      <c r="AD103" s="27"/>
      <c r="AE103" s="27">
        <f>IF(J103="","",IF(J103&gt;L103,1,0))</f>
        <v>1</v>
      </c>
      <c r="AF103" s="27">
        <f>IF(J103="","",IF(J103&lt;L103,1,0))</f>
        <v>0</v>
      </c>
      <c r="AG103" s="27">
        <f>IF(O103="","",IF(O103&gt;Q103,1,0))</f>
        <v>0</v>
      </c>
      <c r="AH103" s="27">
        <f>IF(O103="","",IF(O103&lt;Q103,1,0))</f>
        <v>1</v>
      </c>
      <c r="AI103" s="27">
        <f>IF(T103="","",IF(T103&gt;V103,1,0))</f>
        <v>0</v>
      </c>
      <c r="AJ103" s="27">
        <f>IF(T103="","",IF(T103&lt;V103,1,0))</f>
        <v>1</v>
      </c>
    </row>
    <row r="104" spans="2:36" ht="15" customHeight="1">
      <c r="B104" s="75"/>
      <c r="C104" s="78"/>
      <c r="D104" s="112"/>
      <c r="E104" s="113"/>
      <c r="F104" s="113"/>
      <c r="G104" s="113"/>
      <c r="H104" s="114"/>
      <c r="I104" s="125">
        <f>IF(J103="","",SUM(AE103:AE105))</f>
        <v>2</v>
      </c>
      <c r="J104" s="4">
        <v>15</v>
      </c>
      <c r="K104" s="7" t="s">
        <v>93</v>
      </c>
      <c r="L104" s="4">
        <v>13</v>
      </c>
      <c r="M104" s="127">
        <f>IF(J103="","",SUM(AF103:AF105))</f>
        <v>0</v>
      </c>
      <c r="N104" s="125">
        <f>IF(O103="","",SUM(AG103:AG105))</f>
        <v>0</v>
      </c>
      <c r="O104" s="4">
        <v>8</v>
      </c>
      <c r="P104" s="7" t="s">
        <v>30</v>
      </c>
      <c r="Q104" s="4">
        <v>15</v>
      </c>
      <c r="R104" s="127">
        <f>IF(O103="","",SUM(AH103:AH105))</f>
        <v>2</v>
      </c>
      <c r="S104" s="125">
        <f>IF(T103="","",SUM(AI103:AI105))</f>
        <v>0</v>
      </c>
      <c r="T104" s="4">
        <v>16</v>
      </c>
      <c r="U104" s="7" t="s">
        <v>30</v>
      </c>
      <c r="V104" s="4">
        <v>18</v>
      </c>
      <c r="W104" s="127">
        <f>IF(T103="","",SUM(AJ103:AJ105))</f>
        <v>2</v>
      </c>
      <c r="X104" s="78"/>
      <c r="Y104" s="120"/>
      <c r="Z104" s="123"/>
      <c r="AA104" s="78"/>
      <c r="AB104" s="123"/>
      <c r="AD104" s="28">
        <f>IF(X103="","",X103*1000+(I104+N104+S104)*100+((I104+N104+S104)-(M104+R104+W104))*10+((SUM(J103:J105)+SUM(O103:O105)+SUM(T103:T105))-(SUM(L103:L105)+SUM(Q103:Q105)+SUM(V103:V105))))</f>
        <v>1172</v>
      </c>
      <c r="AE104" s="27">
        <f>IF(J104="","",IF(J104&gt;L104,1,0))</f>
        <v>1</v>
      </c>
      <c r="AF104" s="27">
        <f>IF(J104="","",IF(J104&lt;L104,1,0))</f>
        <v>0</v>
      </c>
      <c r="AG104" s="27">
        <f>IF(O104="","",IF(O104&gt;Q104,1,0))</f>
        <v>0</v>
      </c>
      <c r="AH104" s="27">
        <f>IF(O104="","",IF(O104&lt;Q104,1,0))</f>
        <v>1</v>
      </c>
      <c r="AI104" s="27">
        <f>IF(T104="","",IF(T104&gt;V104,1,0))</f>
        <v>0</v>
      </c>
      <c r="AJ104" s="27">
        <f>IF(T104="","",IF(T104&lt;V104,1,0))</f>
        <v>1</v>
      </c>
    </row>
    <row r="105" spans="2:36" ht="15" customHeight="1">
      <c r="B105" s="76"/>
      <c r="C105" s="79"/>
      <c r="D105" s="115"/>
      <c r="E105" s="116"/>
      <c r="F105" s="116"/>
      <c r="G105" s="116"/>
      <c r="H105" s="117"/>
      <c r="I105" s="126"/>
      <c r="J105" s="41"/>
      <c r="K105" s="7" t="s">
        <v>30</v>
      </c>
      <c r="L105" s="41"/>
      <c r="M105" s="128"/>
      <c r="N105" s="126"/>
      <c r="O105" s="41"/>
      <c r="P105" s="18" t="s">
        <v>30</v>
      </c>
      <c r="Q105" s="41"/>
      <c r="R105" s="128"/>
      <c r="S105" s="126"/>
      <c r="T105" s="41"/>
      <c r="U105" s="7" t="s">
        <v>30</v>
      </c>
      <c r="V105" s="41"/>
      <c r="W105" s="128"/>
      <c r="X105" s="79"/>
      <c r="Y105" s="121"/>
      <c r="Z105" s="124"/>
      <c r="AA105" s="79"/>
      <c r="AB105" s="124"/>
      <c r="AD105" s="27"/>
      <c r="AE105" s="27">
        <f>IF(J105="","",IF(J105&gt;L105,1,0))</f>
      </c>
      <c r="AF105" s="27">
        <f>IF(J105="","",IF(J105&lt;L105,1,0))</f>
      </c>
      <c r="AG105" s="27">
        <f>IF(O105="","",IF(O105&gt;Q105,1,0))</f>
      </c>
      <c r="AH105" s="27">
        <f>IF(O105="","",IF(O105&lt;Q105,1,0))</f>
      </c>
      <c r="AI105" s="27">
        <f>IF(T105="","",IF(T105&gt;V105,1,0))</f>
      </c>
      <c r="AJ105" s="27">
        <f>IF(T105="","",IF(T105&lt;V105,1,0))</f>
      </c>
    </row>
    <row r="106" spans="2:36" ht="15" customHeight="1">
      <c r="B106" s="89" t="s">
        <v>14</v>
      </c>
      <c r="C106" s="77" t="s">
        <v>94</v>
      </c>
      <c r="D106" s="9" t="str">
        <f>IF(D107="","",IF(D107&gt;H107,"○","×"))</f>
        <v>×</v>
      </c>
      <c r="E106" s="6">
        <f>IF(L103="","",L103)</f>
        <v>12</v>
      </c>
      <c r="F106" s="7" t="s">
        <v>30</v>
      </c>
      <c r="G106" s="6">
        <f>IF(J103="","",J103)</f>
        <v>15</v>
      </c>
      <c r="H106" s="39"/>
      <c r="I106" s="109"/>
      <c r="J106" s="110"/>
      <c r="K106" s="110"/>
      <c r="L106" s="110"/>
      <c r="M106" s="111"/>
      <c r="N106" s="9" t="str">
        <f>IF(N107="","",IF(N107&gt;R107,"○","×"))</f>
        <v>○</v>
      </c>
      <c r="O106" s="38">
        <v>15</v>
      </c>
      <c r="P106" s="7" t="s">
        <v>30</v>
      </c>
      <c r="Q106" s="38">
        <v>7</v>
      </c>
      <c r="R106" s="39"/>
      <c r="S106" s="9" t="str">
        <f>IF(S107="","",IF(S107&gt;W107,"○","×"))</f>
        <v>×</v>
      </c>
      <c r="T106" s="38">
        <v>9</v>
      </c>
      <c r="U106" s="15" t="s">
        <v>30</v>
      </c>
      <c r="V106" s="38">
        <v>15</v>
      </c>
      <c r="W106" s="39"/>
      <c r="X106" s="118">
        <f>IF(D106="","",COUNTIF(D106:W108,"○"))</f>
        <v>1</v>
      </c>
      <c r="Y106" s="119" t="s">
        <v>4</v>
      </c>
      <c r="Z106" s="122">
        <f>IF(D106="","",COUNTIF(D106:W108,"×"))</f>
        <v>2</v>
      </c>
      <c r="AA106" s="118">
        <f>IF(AD107="","",RANK(AD107,AD103:AD114))</f>
        <v>2</v>
      </c>
      <c r="AB106" s="122"/>
      <c r="AD106" s="27"/>
      <c r="AE106" s="27">
        <f>IF(O106="","",IF(O106&gt;Q106,1,0))</f>
        <v>1</v>
      </c>
      <c r="AF106" s="27">
        <f>IF(O106="","",IF(O106&lt;Q106,1,0))</f>
        <v>0</v>
      </c>
      <c r="AG106" s="27">
        <f>IF(T106="","",IF(T106&gt;V106,1,0))</f>
        <v>0</v>
      </c>
      <c r="AH106" s="27">
        <f>IF(T106="","",IF(T106&lt;V106,1,0))</f>
        <v>1</v>
      </c>
      <c r="AI106" s="27"/>
      <c r="AJ106" s="27"/>
    </row>
    <row r="107" spans="2:36" ht="15" customHeight="1">
      <c r="B107" s="75"/>
      <c r="C107" s="78"/>
      <c r="D107" s="71">
        <f>M104</f>
        <v>0</v>
      </c>
      <c r="E107" s="10">
        <f>IF(L104="","",L104)</f>
        <v>13</v>
      </c>
      <c r="F107" s="7" t="s">
        <v>30</v>
      </c>
      <c r="G107" s="10">
        <f>IF(J104="","",J104)</f>
        <v>15</v>
      </c>
      <c r="H107" s="127">
        <f>I104</f>
        <v>2</v>
      </c>
      <c r="I107" s="112"/>
      <c r="J107" s="113"/>
      <c r="K107" s="113"/>
      <c r="L107" s="113"/>
      <c r="M107" s="114"/>
      <c r="N107" s="125">
        <f>IF(O106="","",SUM(AE106:AE108))</f>
        <v>2</v>
      </c>
      <c r="O107" s="4">
        <v>15</v>
      </c>
      <c r="P107" s="7" t="s">
        <v>30</v>
      </c>
      <c r="Q107" s="4">
        <v>9</v>
      </c>
      <c r="R107" s="127">
        <f>IF(O106="","",SUM(AF106:AF108))</f>
        <v>0</v>
      </c>
      <c r="S107" s="125">
        <f>IF(T106="","",SUM(AG106:AG108))</f>
        <v>0</v>
      </c>
      <c r="T107" s="4">
        <v>8</v>
      </c>
      <c r="U107" s="7" t="s">
        <v>30</v>
      </c>
      <c r="V107" s="4">
        <v>15</v>
      </c>
      <c r="W107" s="127">
        <f>IF(T106="","",SUM(AH106:AH108))</f>
        <v>2</v>
      </c>
      <c r="X107" s="78"/>
      <c r="Y107" s="120"/>
      <c r="Z107" s="123"/>
      <c r="AA107" s="78"/>
      <c r="AB107" s="123"/>
      <c r="AD107" s="28">
        <f>IF(X106="","",X106*1000+(D107+N107+S107)*100+((D107+N107+S107)-(H107+R107+W107))*10+((SUM(E106:E108)+SUM(O106:O108)+SUM(T106:T108))-(SUM(G106:G108)+SUM(Q106:Q108)+SUM(V106:V108))))</f>
        <v>1176</v>
      </c>
      <c r="AE107" s="27">
        <f>IF(O107="","",IF(O107&gt;Q107,1,0))</f>
        <v>1</v>
      </c>
      <c r="AF107" s="27">
        <f>IF(O107="","",IF(O107&lt;Q107,1,0))</f>
        <v>0</v>
      </c>
      <c r="AG107" s="27">
        <f>IF(T107="","",IF(T107&gt;V107,1,0))</f>
        <v>0</v>
      </c>
      <c r="AH107" s="27">
        <f>IF(T107="","",IF(T107&lt;V107,1,0))</f>
        <v>1</v>
      </c>
      <c r="AI107" s="27"/>
      <c r="AJ107" s="27"/>
    </row>
    <row r="108" spans="2:36" ht="15" customHeight="1">
      <c r="B108" s="76"/>
      <c r="C108" s="79"/>
      <c r="D108" s="72"/>
      <c r="E108" s="12">
        <f>IF(L105="","",L105)</f>
      </c>
      <c r="F108" s="18" t="s">
        <v>30</v>
      </c>
      <c r="G108" s="12">
        <f>IF(J105="","",J105)</f>
      </c>
      <c r="H108" s="128"/>
      <c r="I108" s="115"/>
      <c r="J108" s="116"/>
      <c r="K108" s="116"/>
      <c r="L108" s="116"/>
      <c r="M108" s="117"/>
      <c r="N108" s="126"/>
      <c r="O108" s="41"/>
      <c r="P108" s="7" t="s">
        <v>30</v>
      </c>
      <c r="Q108" s="41"/>
      <c r="R108" s="128"/>
      <c r="S108" s="126"/>
      <c r="T108" s="41"/>
      <c r="U108" s="18" t="s">
        <v>30</v>
      </c>
      <c r="V108" s="41"/>
      <c r="W108" s="128"/>
      <c r="X108" s="79"/>
      <c r="Y108" s="121"/>
      <c r="Z108" s="124"/>
      <c r="AA108" s="79"/>
      <c r="AB108" s="124"/>
      <c r="AD108" s="27"/>
      <c r="AE108" s="27">
        <f>IF(O108="","",IF(O108&gt;Q108,1,0))</f>
      </c>
      <c r="AF108" s="27">
        <f>IF(O108="","",IF(O108&lt;Q108,1,0))</f>
      </c>
      <c r="AG108" s="27">
        <f>IF(T108="","",IF(T108&gt;V108,1,0))</f>
      </c>
      <c r="AH108" s="27">
        <f>IF(T108="","",IF(T108&lt;V108,1,0))</f>
      </c>
      <c r="AI108" s="27"/>
      <c r="AJ108" s="27"/>
    </row>
    <row r="109" spans="2:36" ht="15" customHeight="1">
      <c r="B109" s="89" t="s">
        <v>7</v>
      </c>
      <c r="C109" s="77" t="s">
        <v>95</v>
      </c>
      <c r="D109" s="9" t="str">
        <f>IF(D110="","",IF(D110&gt;H110,"○","×"))</f>
        <v>○</v>
      </c>
      <c r="E109" s="6">
        <f>IF(Q103="","",Q103)</f>
        <v>17</v>
      </c>
      <c r="F109" s="7" t="s">
        <v>30</v>
      </c>
      <c r="G109" s="6">
        <f>IF(O103="","",O103)</f>
        <v>15</v>
      </c>
      <c r="H109" s="39"/>
      <c r="I109" s="9" t="str">
        <f>IF(I110="","",IF(I110&gt;M110,"○","×"))</f>
        <v>×</v>
      </c>
      <c r="J109" s="38">
        <f>IF(Q106="","",Q106)</f>
        <v>7</v>
      </c>
      <c r="K109" s="7" t="s">
        <v>30</v>
      </c>
      <c r="L109" s="38">
        <f>IF(O106="","",O106)</f>
        <v>15</v>
      </c>
      <c r="M109" s="39"/>
      <c r="N109" s="109"/>
      <c r="O109" s="110"/>
      <c r="P109" s="110"/>
      <c r="Q109" s="110"/>
      <c r="R109" s="111"/>
      <c r="S109" s="9" t="str">
        <f>IF(S110="","",IF(S110&gt;W110,"○","×"))</f>
        <v>×</v>
      </c>
      <c r="T109" s="38">
        <v>9</v>
      </c>
      <c r="U109" s="7" t="s">
        <v>30</v>
      </c>
      <c r="V109" s="38">
        <v>15</v>
      </c>
      <c r="W109" s="39"/>
      <c r="X109" s="118">
        <f>IF(D109="","",COUNTIF(D109:W111,"○"))</f>
        <v>1</v>
      </c>
      <c r="Y109" s="119" t="s">
        <v>4</v>
      </c>
      <c r="Z109" s="122">
        <f>IF(D109="","",COUNTIF(D109:W111,"×"))</f>
        <v>2</v>
      </c>
      <c r="AA109" s="118">
        <f>IF(AD110="","",RANK(AD110,AD103:AD114))</f>
        <v>4</v>
      </c>
      <c r="AB109" s="122"/>
      <c r="AD109" s="27"/>
      <c r="AE109" s="27">
        <f>IF(T109="","",IF(T109&gt;V109,1,0))</f>
        <v>0</v>
      </c>
      <c r="AF109" s="27">
        <f>IF(T109="","",IF(T109&lt;V109,1,0))</f>
        <v>1</v>
      </c>
      <c r="AG109" s="27"/>
      <c r="AH109" s="27"/>
      <c r="AI109" s="27"/>
      <c r="AJ109" s="27"/>
    </row>
    <row r="110" spans="2:36" ht="15" customHeight="1">
      <c r="B110" s="75"/>
      <c r="C110" s="78"/>
      <c r="D110" s="71">
        <f>R104</f>
        <v>2</v>
      </c>
      <c r="E110" s="10">
        <f>IF(Q104="","",Q104)</f>
        <v>15</v>
      </c>
      <c r="F110" s="7" t="s">
        <v>30</v>
      </c>
      <c r="G110" s="10">
        <f>IF(O104="","",O104)</f>
        <v>8</v>
      </c>
      <c r="H110" s="127">
        <f>N104</f>
        <v>0</v>
      </c>
      <c r="I110" s="125">
        <f>R107</f>
        <v>0</v>
      </c>
      <c r="J110" s="4">
        <f>IF(Q107="","",Q107)</f>
        <v>9</v>
      </c>
      <c r="K110" s="7" t="s">
        <v>30</v>
      </c>
      <c r="L110" s="4">
        <f>IF(O107="","",O107)</f>
        <v>15</v>
      </c>
      <c r="M110" s="127">
        <f>N107</f>
        <v>2</v>
      </c>
      <c r="N110" s="112"/>
      <c r="O110" s="113"/>
      <c r="P110" s="113"/>
      <c r="Q110" s="113"/>
      <c r="R110" s="114"/>
      <c r="S110" s="125">
        <f>IF(T109="","",SUM(AE109:AE111))</f>
        <v>0</v>
      </c>
      <c r="T110" s="4">
        <v>7</v>
      </c>
      <c r="U110" s="7" t="s">
        <v>30</v>
      </c>
      <c r="V110" s="4">
        <v>15</v>
      </c>
      <c r="W110" s="127">
        <f>IF(T109="","",SUM(AF109:AF111))</f>
        <v>2</v>
      </c>
      <c r="X110" s="78"/>
      <c r="Y110" s="120"/>
      <c r="Z110" s="123"/>
      <c r="AA110" s="78"/>
      <c r="AB110" s="123"/>
      <c r="AD110" s="28">
        <f>IF(X109="","",X109*1000+(D110+I110+S110)*100+((D110+I110+S110)-(H110+M110+W110))*10+((SUM(E109:E111)+SUM(J109:J111)+SUM(T109:T111))-(SUM(G109:G111)+SUM(L109:L111)+SUM(V109:V111))))</f>
        <v>1161</v>
      </c>
      <c r="AE110" s="27">
        <f>IF(T110="","",IF(T110&gt;V110,1,0))</f>
        <v>0</v>
      </c>
      <c r="AF110" s="27">
        <f>IF(T110="","",IF(T110&lt;V110,1,0))</f>
        <v>1</v>
      </c>
      <c r="AG110" s="27"/>
      <c r="AH110" s="27"/>
      <c r="AI110" s="27"/>
      <c r="AJ110" s="27"/>
    </row>
    <row r="111" spans="2:36" ht="15" customHeight="1">
      <c r="B111" s="76"/>
      <c r="C111" s="79"/>
      <c r="D111" s="72"/>
      <c r="E111" s="12">
        <f>IF(Q105="","",Q105)</f>
      </c>
      <c r="F111" s="18" t="s">
        <v>30</v>
      </c>
      <c r="G111" s="12">
        <f>IF(O105="","",O105)</f>
      </c>
      <c r="H111" s="128"/>
      <c r="I111" s="126"/>
      <c r="J111" s="41">
        <f>IF(Q108="","",Q108)</f>
      </c>
      <c r="K111" s="18" t="s">
        <v>30</v>
      </c>
      <c r="L111" s="41">
        <f>IF(O108="","",O108)</f>
      </c>
      <c r="M111" s="128"/>
      <c r="N111" s="115"/>
      <c r="O111" s="116"/>
      <c r="P111" s="116"/>
      <c r="Q111" s="116"/>
      <c r="R111" s="117"/>
      <c r="S111" s="126"/>
      <c r="T111" s="41"/>
      <c r="U111" s="7" t="s">
        <v>30</v>
      </c>
      <c r="V111" s="41"/>
      <c r="W111" s="128"/>
      <c r="X111" s="79"/>
      <c r="Y111" s="121"/>
      <c r="Z111" s="124"/>
      <c r="AA111" s="79"/>
      <c r="AB111" s="124"/>
      <c r="AD111" s="27"/>
      <c r="AE111" s="27">
        <f>IF(T111="","",IF(T111&gt;V111,1,0))</f>
      </c>
      <c r="AF111" s="27">
        <f>IF(T111="","",IF(T111&lt;V111,1,0))</f>
      </c>
      <c r="AG111" s="27"/>
      <c r="AH111" s="27"/>
      <c r="AI111" s="27"/>
      <c r="AJ111" s="27"/>
    </row>
    <row r="112" spans="2:36" ht="15" customHeight="1">
      <c r="B112" s="89" t="s">
        <v>14</v>
      </c>
      <c r="C112" s="77" t="s">
        <v>96</v>
      </c>
      <c r="D112" s="9" t="str">
        <f>IF(D113="","",IF(D113&gt;H113,"○","×"))</f>
        <v>○</v>
      </c>
      <c r="E112" s="6">
        <f>IF(V103="","",V103)</f>
        <v>16</v>
      </c>
      <c r="F112" s="7" t="s">
        <v>30</v>
      </c>
      <c r="G112" s="6">
        <f>IF(T103="","",T103)</f>
        <v>14</v>
      </c>
      <c r="H112" s="39"/>
      <c r="I112" s="9" t="str">
        <f>IF(I113="","",IF(I113&gt;M113,"○","×"))</f>
        <v>○</v>
      </c>
      <c r="J112" s="38">
        <f>IF(V106="","",V106)</f>
        <v>15</v>
      </c>
      <c r="K112" s="7" t="s">
        <v>30</v>
      </c>
      <c r="L112" s="38">
        <f>IF(T106="","",T106)</f>
        <v>9</v>
      </c>
      <c r="M112" s="39"/>
      <c r="N112" s="9" t="str">
        <f>IF(N113="","",IF(N113&gt;R113,"○","×"))</f>
        <v>○</v>
      </c>
      <c r="O112" s="38">
        <f>IF(V109="","",V109)</f>
        <v>15</v>
      </c>
      <c r="P112" s="7" t="s">
        <v>30</v>
      </c>
      <c r="Q112" s="38">
        <f>IF(T109="","",T109)</f>
        <v>9</v>
      </c>
      <c r="R112" s="39"/>
      <c r="S112" s="109"/>
      <c r="T112" s="110"/>
      <c r="U112" s="110"/>
      <c r="V112" s="110"/>
      <c r="W112" s="111"/>
      <c r="X112" s="118">
        <f>IF(D112="","",COUNTIF(D112:R112,"○"))</f>
        <v>3</v>
      </c>
      <c r="Y112" s="119" t="s">
        <v>4</v>
      </c>
      <c r="Z112" s="122">
        <f>IF(D112="","",COUNTIF(D112:R112,"×"))</f>
        <v>0</v>
      </c>
      <c r="AA112" s="118">
        <f>IF(AD113="","",RANK(AD113,AD103:AD114))</f>
        <v>1</v>
      </c>
      <c r="AB112" s="122"/>
      <c r="AD112" s="27"/>
      <c r="AE112" s="27"/>
      <c r="AF112" s="27"/>
      <c r="AG112" s="27"/>
      <c r="AH112" s="27"/>
      <c r="AI112" s="27"/>
      <c r="AJ112" s="27"/>
    </row>
    <row r="113" spans="2:36" ht="15" customHeight="1">
      <c r="B113" s="75"/>
      <c r="C113" s="78"/>
      <c r="D113" s="71">
        <f>W104</f>
        <v>2</v>
      </c>
      <c r="E113" s="10">
        <f>IF(V104="","",V104)</f>
        <v>18</v>
      </c>
      <c r="F113" s="7" t="s">
        <v>30</v>
      </c>
      <c r="G113" s="10">
        <f>IF(T104="","",T104)</f>
        <v>16</v>
      </c>
      <c r="H113" s="127">
        <f>S104</f>
        <v>0</v>
      </c>
      <c r="I113" s="125">
        <f>W107</f>
        <v>2</v>
      </c>
      <c r="J113" s="4">
        <f>IF(V107="","",V107)</f>
        <v>15</v>
      </c>
      <c r="K113" s="7" t="s">
        <v>30</v>
      </c>
      <c r="L113" s="4">
        <f>IF(T107="","",T107)</f>
        <v>8</v>
      </c>
      <c r="M113" s="127">
        <f>S107</f>
        <v>0</v>
      </c>
      <c r="N113" s="125">
        <f>W110</f>
        <v>2</v>
      </c>
      <c r="O113" s="4">
        <f>IF(V110="","",V110)</f>
        <v>15</v>
      </c>
      <c r="P113" s="7" t="s">
        <v>30</v>
      </c>
      <c r="Q113" s="4">
        <f>IF(T110="","",T110)</f>
        <v>7</v>
      </c>
      <c r="R113" s="127">
        <f>S110</f>
        <v>0</v>
      </c>
      <c r="S113" s="112"/>
      <c r="T113" s="113"/>
      <c r="U113" s="113"/>
      <c r="V113" s="113"/>
      <c r="W113" s="114"/>
      <c r="X113" s="78"/>
      <c r="Y113" s="120"/>
      <c r="Z113" s="123"/>
      <c r="AA113" s="78"/>
      <c r="AB113" s="123"/>
      <c r="AD113" s="28">
        <f>IF(X112="","",X112*1000+(D113+I113+N113)*100+((D113+I113+N113)-(H113+M113+R113))*10+((SUM(E112:E114)+SUM(J112:J114)+SUM(O112:O114))-(SUM(G112:G114)+SUM(L112:L114)+SUM(Q112:Q114))))</f>
        <v>3691</v>
      </c>
      <c r="AE113" s="27"/>
      <c r="AF113" s="27"/>
      <c r="AG113" s="27"/>
      <c r="AH113" s="27"/>
      <c r="AI113" s="27"/>
      <c r="AJ113" s="27"/>
    </row>
    <row r="114" spans="2:36" ht="15" customHeight="1">
      <c r="B114" s="76"/>
      <c r="C114" s="79"/>
      <c r="D114" s="72"/>
      <c r="E114" s="12">
        <f>IF(V105="","",V105)</f>
      </c>
      <c r="F114" s="7" t="s">
        <v>30</v>
      </c>
      <c r="G114" s="12">
        <f>IF(T105="","",T105)</f>
      </c>
      <c r="H114" s="128"/>
      <c r="I114" s="126"/>
      <c r="J114" s="41">
        <f>IF(V108="","",V108)</f>
      </c>
      <c r="K114" s="18" t="s">
        <v>30</v>
      </c>
      <c r="L114" s="41">
        <f>IF(T108="","",T108)</f>
      </c>
      <c r="M114" s="128"/>
      <c r="N114" s="126"/>
      <c r="O114" s="41">
        <f>IF(V111="","",V111)</f>
      </c>
      <c r="P114" s="18" t="s">
        <v>30</v>
      </c>
      <c r="Q114" s="41">
        <f>IF(T111="","",T111)</f>
      </c>
      <c r="R114" s="128"/>
      <c r="S114" s="115"/>
      <c r="T114" s="116"/>
      <c r="U114" s="116"/>
      <c r="V114" s="116"/>
      <c r="W114" s="117"/>
      <c r="X114" s="79"/>
      <c r="Y114" s="121"/>
      <c r="Z114" s="124"/>
      <c r="AA114" s="79"/>
      <c r="AB114" s="124"/>
      <c r="AD114" s="27"/>
      <c r="AE114" s="27"/>
      <c r="AF114" s="27"/>
      <c r="AG114" s="27"/>
      <c r="AH114" s="27"/>
      <c r="AI114" s="27"/>
      <c r="AJ114" s="27"/>
    </row>
    <row r="115" spans="2:7" ht="15" customHeight="1">
      <c r="B115" s="42"/>
      <c r="C115" s="43"/>
      <c r="D115" s="44"/>
      <c r="E115" s="44"/>
      <c r="F115" s="45"/>
      <c r="G115" s="44"/>
    </row>
    <row r="116" spans="2:28" ht="15" customHeight="1">
      <c r="B116" s="26" t="s">
        <v>0</v>
      </c>
      <c r="C116" s="1"/>
      <c r="D116" s="90" t="s">
        <v>97</v>
      </c>
      <c r="E116" s="91"/>
      <c r="F116" s="91"/>
      <c r="G116" s="91"/>
      <c r="H116" s="92"/>
      <c r="I116" s="90" t="s">
        <v>90</v>
      </c>
      <c r="J116" s="91"/>
      <c r="K116" s="91"/>
      <c r="L116" s="91"/>
      <c r="M116" s="92"/>
      <c r="N116" s="90" t="s">
        <v>18</v>
      </c>
      <c r="O116" s="91"/>
      <c r="P116" s="91"/>
      <c r="Q116" s="91"/>
      <c r="R116" s="92"/>
      <c r="S116" s="90" t="s">
        <v>98</v>
      </c>
      <c r="T116" s="91"/>
      <c r="U116" s="91"/>
      <c r="V116" s="91"/>
      <c r="W116" s="92"/>
      <c r="X116" s="90" t="s">
        <v>1</v>
      </c>
      <c r="Y116" s="91"/>
      <c r="Z116" s="92"/>
      <c r="AA116" s="90" t="s">
        <v>2</v>
      </c>
      <c r="AB116" s="92"/>
    </row>
    <row r="117" spans="2:36" ht="15" customHeight="1">
      <c r="B117" s="89" t="s">
        <v>99</v>
      </c>
      <c r="C117" s="77" t="s">
        <v>100</v>
      </c>
      <c r="D117" s="109"/>
      <c r="E117" s="110"/>
      <c r="F117" s="110"/>
      <c r="G117" s="110"/>
      <c r="H117" s="111"/>
      <c r="I117" s="9" t="str">
        <f>IF(I118="","",IF(I118&gt;M118,"○","×"))</f>
        <v>×</v>
      </c>
      <c r="J117" s="38">
        <v>15</v>
      </c>
      <c r="K117" s="7" t="s">
        <v>30</v>
      </c>
      <c r="L117" s="38">
        <v>12</v>
      </c>
      <c r="M117" s="39"/>
      <c r="N117" s="9" t="str">
        <f>IF(N118="","",IF(N118&gt;R118,"○","×"))</f>
        <v>○</v>
      </c>
      <c r="O117" s="38">
        <v>18</v>
      </c>
      <c r="P117" s="7" t="s">
        <v>30</v>
      </c>
      <c r="Q117" s="38">
        <v>16</v>
      </c>
      <c r="R117" s="39"/>
      <c r="S117" s="9" t="str">
        <f>IF(S118="","",IF(S118&gt;W118,"○","×"))</f>
        <v>○</v>
      </c>
      <c r="T117" s="38">
        <v>17</v>
      </c>
      <c r="U117" s="7" t="s">
        <v>30</v>
      </c>
      <c r="V117" s="38">
        <v>15</v>
      </c>
      <c r="W117" s="39"/>
      <c r="X117" s="118">
        <f>IF(I117="","",COUNTIF(I117:W117,"○"))</f>
        <v>2</v>
      </c>
      <c r="Y117" s="119" t="s">
        <v>4</v>
      </c>
      <c r="Z117" s="122">
        <f>IF(I117="","",COUNTIF(I117:W117,"×"))</f>
        <v>1</v>
      </c>
      <c r="AA117" s="118">
        <f>IF(AD118="","",RANK(AD118,AD117:AD128))</f>
        <v>2</v>
      </c>
      <c r="AB117" s="122"/>
      <c r="AD117" s="27"/>
      <c r="AE117" s="27">
        <f>IF(J117="","",IF(J117&gt;L117,1,0))</f>
        <v>1</v>
      </c>
      <c r="AF117" s="27">
        <f>IF(J117="","",IF(J117&lt;L117,1,0))</f>
        <v>0</v>
      </c>
      <c r="AG117" s="27">
        <f>IF(O117="","",IF(O117&gt;Q117,1,0))</f>
        <v>1</v>
      </c>
      <c r="AH117" s="27">
        <f>IF(O117="","",IF(O117&lt;Q117,1,0))</f>
        <v>0</v>
      </c>
      <c r="AI117" s="27">
        <f>IF(T117="","",IF(T117&gt;V117,1,0))</f>
        <v>1</v>
      </c>
      <c r="AJ117" s="27">
        <f>IF(T117="","",IF(T117&lt;V117,1,0))</f>
        <v>0</v>
      </c>
    </row>
    <row r="118" spans="2:36" ht="15" customHeight="1">
      <c r="B118" s="75"/>
      <c r="C118" s="78"/>
      <c r="D118" s="112"/>
      <c r="E118" s="113"/>
      <c r="F118" s="113"/>
      <c r="G118" s="113"/>
      <c r="H118" s="114"/>
      <c r="I118" s="125">
        <f>IF(J117="","",SUM(AE117:AE119))</f>
        <v>1</v>
      </c>
      <c r="J118" s="4">
        <v>10</v>
      </c>
      <c r="K118" s="7" t="s">
        <v>30</v>
      </c>
      <c r="L118" s="4">
        <v>15</v>
      </c>
      <c r="M118" s="127">
        <f>IF(J117="","",SUM(AF117:AF119))</f>
        <v>2</v>
      </c>
      <c r="N118" s="125">
        <f>IF(O117="","",SUM(AG117:AG119))</f>
        <v>2</v>
      </c>
      <c r="O118" s="4">
        <v>15</v>
      </c>
      <c r="P118" s="7" t="s">
        <v>30</v>
      </c>
      <c r="Q118" s="4">
        <v>11</v>
      </c>
      <c r="R118" s="127">
        <f>IF(O117="","",SUM(AH117:AH119))</f>
        <v>0</v>
      </c>
      <c r="S118" s="125">
        <f>IF(T117="","",SUM(AI117:AI119))</f>
        <v>2</v>
      </c>
      <c r="T118" s="4">
        <v>15</v>
      </c>
      <c r="U118" s="7" t="s">
        <v>30</v>
      </c>
      <c r="V118" s="4">
        <v>11</v>
      </c>
      <c r="W118" s="127">
        <f>IF(T117="","",SUM(AJ117:AJ119))</f>
        <v>0</v>
      </c>
      <c r="X118" s="78"/>
      <c r="Y118" s="120"/>
      <c r="Z118" s="123"/>
      <c r="AA118" s="78"/>
      <c r="AB118" s="123"/>
      <c r="AD118" s="28">
        <f>IF(X117="","",X117*1000+(S118+I118+N118)*100+((S118+I118+N118)-(W118+M118+R118))*10+((SUM(T117:T119)+SUM(J117:J119)+SUM(O117:O119))-(SUM(V117:V119)+SUM(L117:L119)+SUM(Q117:Q119))))</f>
        <v>2538</v>
      </c>
      <c r="AE118" s="27">
        <f>IF(J118="","",IF(J118&gt;L118,1,0))</f>
        <v>0</v>
      </c>
      <c r="AF118" s="27">
        <f>IF(J118="","",IF(J118&lt;L118,1,0))</f>
        <v>1</v>
      </c>
      <c r="AG118" s="27">
        <f>IF(O118="","",IF(O118&gt;Q118,1,0))</f>
        <v>1</v>
      </c>
      <c r="AH118" s="27">
        <f>IF(O118="","",IF(O118&lt;Q118,1,0))</f>
        <v>0</v>
      </c>
      <c r="AI118" s="27">
        <f>IF(T118="","",IF(T118&gt;V118,1,0))</f>
        <v>1</v>
      </c>
      <c r="AJ118" s="27">
        <f>IF(T118="","",IF(T118&lt;V118,1,0))</f>
        <v>0</v>
      </c>
    </row>
    <row r="119" spans="2:36" ht="15" customHeight="1">
      <c r="B119" s="76"/>
      <c r="C119" s="79"/>
      <c r="D119" s="115"/>
      <c r="E119" s="116"/>
      <c r="F119" s="116"/>
      <c r="G119" s="116"/>
      <c r="H119" s="117"/>
      <c r="I119" s="126"/>
      <c r="J119" s="41">
        <v>13</v>
      </c>
      <c r="K119" s="7" t="s">
        <v>30</v>
      </c>
      <c r="L119" s="41">
        <v>15</v>
      </c>
      <c r="M119" s="128"/>
      <c r="N119" s="126"/>
      <c r="O119" s="41"/>
      <c r="P119" s="18" t="s">
        <v>30</v>
      </c>
      <c r="Q119" s="41"/>
      <c r="R119" s="128"/>
      <c r="S119" s="126"/>
      <c r="T119" s="41"/>
      <c r="U119" s="18" t="s">
        <v>30</v>
      </c>
      <c r="V119" s="41"/>
      <c r="W119" s="128"/>
      <c r="X119" s="79"/>
      <c r="Y119" s="121"/>
      <c r="Z119" s="124"/>
      <c r="AA119" s="79"/>
      <c r="AB119" s="124"/>
      <c r="AD119" s="27"/>
      <c r="AE119" s="27">
        <f>IF(J119="","",IF(J119&gt;L119,1,0))</f>
        <v>0</v>
      </c>
      <c r="AF119" s="27">
        <f>IF(J119="","",IF(J119&lt;L119,1,0))</f>
        <v>1</v>
      </c>
      <c r="AG119" s="27">
        <f>IF(O119="","",IF(O119&gt;Q119,1,0))</f>
      </c>
      <c r="AH119" s="27">
        <f>IF(O119="","",IF(O119&lt;Q119,1,0))</f>
      </c>
      <c r="AI119" s="27">
        <f>IF(T119="","",IF(T119&gt;V119,1,0))</f>
      </c>
      <c r="AJ119" s="27">
        <f>IF(T119="","",IF(T119&lt;V119,1,0))</f>
      </c>
    </row>
    <row r="120" spans="2:36" ht="15" customHeight="1">
      <c r="B120" s="89" t="s">
        <v>14</v>
      </c>
      <c r="C120" s="77" t="s">
        <v>101</v>
      </c>
      <c r="D120" s="46" t="str">
        <f>IF(D121="","",IF(D121&gt;H121,"○","×"))</f>
        <v>○</v>
      </c>
      <c r="E120" s="10">
        <f>IF(L117="","",L117)</f>
        <v>12</v>
      </c>
      <c r="F120" s="7" t="s">
        <v>30</v>
      </c>
      <c r="G120" s="10">
        <f>IF(J117="","",J117)</f>
        <v>15</v>
      </c>
      <c r="H120" s="40"/>
      <c r="I120" s="109"/>
      <c r="J120" s="110"/>
      <c r="K120" s="110"/>
      <c r="L120" s="110"/>
      <c r="M120" s="111"/>
      <c r="N120" s="46" t="str">
        <f>IF(N121="","",IF(N121&gt;R121,"○","×"))</f>
        <v>○</v>
      </c>
      <c r="O120" s="4">
        <v>15</v>
      </c>
      <c r="P120" s="7" t="s">
        <v>30</v>
      </c>
      <c r="Q120" s="4">
        <v>2</v>
      </c>
      <c r="R120" s="40"/>
      <c r="S120" s="46" t="str">
        <f>IF(S121="","",IF(S121&gt;W121,"○","×"))</f>
        <v>○</v>
      </c>
      <c r="T120" s="4">
        <v>15</v>
      </c>
      <c r="U120" s="7" t="s">
        <v>30</v>
      </c>
      <c r="V120" s="4">
        <v>10</v>
      </c>
      <c r="W120" s="40"/>
      <c r="X120" s="118">
        <f>IF(D120="","",COUNTIF(D120:W122,"○"))</f>
        <v>3</v>
      </c>
      <c r="Y120" s="119" t="s">
        <v>4</v>
      </c>
      <c r="Z120" s="122">
        <f>IF(D120="","",COUNTIF(D120:W122,"×"))</f>
        <v>0</v>
      </c>
      <c r="AA120" s="118">
        <f>IF(AD121="","",RANK(AD121,AD117:AD128))</f>
        <v>1</v>
      </c>
      <c r="AB120" s="122"/>
      <c r="AD120" s="27"/>
      <c r="AE120" s="27">
        <f>IF(O120="","",IF(O120&gt;Q120,1,0))</f>
        <v>1</v>
      </c>
      <c r="AF120" s="27">
        <f>IF(O120="","",IF(O120&lt;Q120,1,0))</f>
        <v>0</v>
      </c>
      <c r="AG120" s="27">
        <f>IF(T120="","",IF(T120&gt;V120,1,0))</f>
        <v>1</v>
      </c>
      <c r="AH120" s="27">
        <f>IF(T120="","",IF(T120&lt;V120,1,0))</f>
        <v>0</v>
      </c>
      <c r="AI120" s="27"/>
      <c r="AJ120" s="27"/>
    </row>
    <row r="121" spans="2:36" ht="15" customHeight="1">
      <c r="B121" s="75"/>
      <c r="C121" s="78"/>
      <c r="D121" s="71">
        <f>IF(M118="","",M118)</f>
        <v>2</v>
      </c>
      <c r="E121" s="10">
        <f>IF(L118="","",L118)</f>
        <v>15</v>
      </c>
      <c r="F121" s="7" t="s">
        <v>30</v>
      </c>
      <c r="G121" s="10">
        <f>IF(J118="","",J118)</f>
        <v>10</v>
      </c>
      <c r="H121" s="127">
        <f>IF(I118="","",I118)</f>
        <v>1</v>
      </c>
      <c r="I121" s="112"/>
      <c r="J121" s="113"/>
      <c r="K121" s="113"/>
      <c r="L121" s="113"/>
      <c r="M121" s="114"/>
      <c r="N121" s="125">
        <f>IF(O120="","",SUM(AE120:AE122))</f>
        <v>2</v>
      </c>
      <c r="O121" s="4">
        <v>15</v>
      </c>
      <c r="P121" s="7" t="s">
        <v>30</v>
      </c>
      <c r="Q121" s="4">
        <v>9</v>
      </c>
      <c r="R121" s="127">
        <f>IF(O120="","",SUM(AF120:AF122))</f>
        <v>0</v>
      </c>
      <c r="S121" s="125">
        <f>IF(T120="","",SUM(AG120:AG122))</f>
        <v>2</v>
      </c>
      <c r="T121" s="4">
        <v>15</v>
      </c>
      <c r="U121" s="7" t="s">
        <v>30</v>
      </c>
      <c r="V121" s="4">
        <v>10</v>
      </c>
      <c r="W121" s="127">
        <f>IF(T120="","",SUM(AH120:AH122))</f>
        <v>0</v>
      </c>
      <c r="X121" s="78"/>
      <c r="Y121" s="120"/>
      <c r="Z121" s="123"/>
      <c r="AA121" s="78"/>
      <c r="AB121" s="123"/>
      <c r="AD121" s="28">
        <f>IF(X120="","",X120*1000+(D121+S121+N121)*100+((D121+S121+N121)-(H121+W121+R121))*10+((SUM(E120:E122)+SUM(T120:T122)+SUM(O120:O122))-(SUM(G120:G122)+SUM(V120:V122)+SUM(Q120:Q122))))</f>
        <v>3683</v>
      </c>
      <c r="AE121" s="27">
        <f>IF(O121="","",IF(O121&gt;Q121,1,0))</f>
        <v>1</v>
      </c>
      <c r="AF121" s="27">
        <f>IF(O121="","",IF(O121&lt;Q121,1,0))</f>
        <v>0</v>
      </c>
      <c r="AG121" s="27">
        <f>IF(T121="","",IF(T121&gt;V121,1,0))</f>
        <v>1</v>
      </c>
      <c r="AH121" s="27">
        <f>IF(T121="","",IF(T121&lt;V121,1,0))</f>
        <v>0</v>
      </c>
      <c r="AI121" s="27"/>
      <c r="AJ121" s="27"/>
    </row>
    <row r="122" spans="2:36" ht="15" customHeight="1">
      <c r="B122" s="76"/>
      <c r="C122" s="79"/>
      <c r="D122" s="72"/>
      <c r="E122" s="12">
        <f>IF(L119="","",L119)</f>
        <v>15</v>
      </c>
      <c r="F122" s="18" t="s">
        <v>30</v>
      </c>
      <c r="G122" s="12">
        <f>IF(J119="","",J119)</f>
        <v>13</v>
      </c>
      <c r="H122" s="128"/>
      <c r="I122" s="115"/>
      <c r="J122" s="116"/>
      <c r="K122" s="116"/>
      <c r="L122" s="116"/>
      <c r="M122" s="117"/>
      <c r="N122" s="126"/>
      <c r="O122" s="41"/>
      <c r="P122" s="7" t="s">
        <v>30</v>
      </c>
      <c r="Q122" s="41"/>
      <c r="R122" s="128"/>
      <c r="S122" s="126"/>
      <c r="T122" s="41"/>
      <c r="U122" s="7" t="s">
        <v>30</v>
      </c>
      <c r="V122" s="41"/>
      <c r="W122" s="128"/>
      <c r="X122" s="79"/>
      <c r="Y122" s="121"/>
      <c r="Z122" s="124"/>
      <c r="AA122" s="79"/>
      <c r="AB122" s="124"/>
      <c r="AD122" s="27"/>
      <c r="AE122" s="27">
        <f>IF(O122="","",IF(O122&gt;Q122,1,0))</f>
      </c>
      <c r="AF122" s="27">
        <f>IF(O122="","",IF(O122&lt;Q122,1,0))</f>
      </c>
      <c r="AG122" s="27">
        <f>IF(T122="","",IF(T122&gt;V122,1,0))</f>
      </c>
      <c r="AH122" s="27">
        <f>IF(T122="","",IF(T122&lt;V122,1,0))</f>
      </c>
      <c r="AI122" s="27"/>
      <c r="AJ122" s="27"/>
    </row>
    <row r="123" spans="2:36" ht="15" customHeight="1">
      <c r="B123" s="89" t="s">
        <v>6</v>
      </c>
      <c r="C123" s="77" t="s">
        <v>102</v>
      </c>
      <c r="D123" s="46" t="str">
        <f>IF(D124="","",IF(D124&gt;H124,"○","×"))</f>
        <v>×</v>
      </c>
      <c r="E123" s="10">
        <f>IF(Q117="","",Q117)</f>
        <v>16</v>
      </c>
      <c r="F123" s="7" t="s">
        <v>30</v>
      </c>
      <c r="G123" s="10">
        <f>IF(O117="","",O117)</f>
        <v>18</v>
      </c>
      <c r="H123" s="40"/>
      <c r="I123" s="46" t="str">
        <f>IF(I124="","",IF(I124&gt;M124,"○","×"))</f>
        <v>×</v>
      </c>
      <c r="J123" s="4">
        <f>IF(Q120="","",Q120)</f>
        <v>2</v>
      </c>
      <c r="K123" s="7" t="s">
        <v>30</v>
      </c>
      <c r="L123" s="4">
        <f>IF(O120="","",O120)</f>
        <v>15</v>
      </c>
      <c r="M123" s="40"/>
      <c r="N123" s="109"/>
      <c r="O123" s="110"/>
      <c r="P123" s="110"/>
      <c r="Q123" s="110"/>
      <c r="R123" s="111"/>
      <c r="S123" s="46" t="str">
        <f>IF(S124="","",IF(S124&gt;W124,"○","×"))</f>
        <v>×</v>
      </c>
      <c r="T123" s="4">
        <v>4</v>
      </c>
      <c r="U123" s="15" t="s">
        <v>30</v>
      </c>
      <c r="V123" s="4">
        <v>15</v>
      </c>
      <c r="W123" s="40"/>
      <c r="X123" s="118">
        <f>IF(D123="","",COUNTIF(D123:W125,"○"))</f>
        <v>0</v>
      </c>
      <c r="Y123" s="119" t="s">
        <v>4</v>
      </c>
      <c r="Z123" s="122">
        <f>IF(D123="","",COUNTIF(D123:W125,"×"))</f>
        <v>3</v>
      </c>
      <c r="AA123" s="118">
        <f>IF(AD124="","",RANK(AD124,AD117:AD128))</f>
        <v>4</v>
      </c>
      <c r="AB123" s="122"/>
      <c r="AD123" s="27"/>
      <c r="AE123" s="27">
        <f>IF(T123="","",IF(T123&gt;V123,1,0))</f>
        <v>0</v>
      </c>
      <c r="AF123" s="27">
        <f>IF(T123="","",IF(T123&lt;V123,1,0))</f>
        <v>1</v>
      </c>
      <c r="AG123" s="27"/>
      <c r="AH123" s="27"/>
      <c r="AI123" s="27"/>
      <c r="AJ123" s="27"/>
    </row>
    <row r="124" spans="2:36" ht="15" customHeight="1">
      <c r="B124" s="75"/>
      <c r="C124" s="78"/>
      <c r="D124" s="71">
        <f>IF(R118="","",R118)</f>
        <v>0</v>
      </c>
      <c r="E124" s="10">
        <f>IF(Q118="","",Q118)</f>
        <v>11</v>
      </c>
      <c r="F124" s="7" t="s">
        <v>30</v>
      </c>
      <c r="G124" s="10">
        <f>IF(O118="","",O118)</f>
        <v>15</v>
      </c>
      <c r="H124" s="127">
        <f>IF(N118="","",N118)</f>
        <v>2</v>
      </c>
      <c r="I124" s="125">
        <f>IF(R121="","",R121)</f>
        <v>0</v>
      </c>
      <c r="J124" s="4">
        <f>IF(Q121="","",Q121)</f>
        <v>9</v>
      </c>
      <c r="K124" s="7" t="s">
        <v>30</v>
      </c>
      <c r="L124" s="4">
        <f>IF(O121="","",O121)</f>
        <v>15</v>
      </c>
      <c r="M124" s="127">
        <f>IF(N121="","",N121)</f>
        <v>2</v>
      </c>
      <c r="N124" s="112"/>
      <c r="O124" s="113"/>
      <c r="P124" s="113"/>
      <c r="Q124" s="113"/>
      <c r="R124" s="114"/>
      <c r="S124" s="125">
        <f>IF(T123="","",SUM(AE123:AE125))</f>
        <v>0</v>
      </c>
      <c r="T124" s="4">
        <v>8</v>
      </c>
      <c r="U124" s="7" t="s">
        <v>30</v>
      </c>
      <c r="V124" s="4">
        <v>15</v>
      </c>
      <c r="W124" s="127">
        <f>IF(T123="","",SUM(AF123:AF125))</f>
        <v>2</v>
      </c>
      <c r="X124" s="78"/>
      <c r="Y124" s="120"/>
      <c r="Z124" s="123"/>
      <c r="AA124" s="78"/>
      <c r="AB124" s="123"/>
      <c r="AD124" s="28">
        <f>IF(X123="","",X123*1000+(D124+I124+S124)*100+((D124+I124+S124)-(H124+M124+W124))*10+((SUM(E123:E125)+SUM(J123:J125)+SUM(T123:T125))-(SUM(G123:G125)+SUM(L123:L125)+SUM(V123:V125))))</f>
        <v>-103</v>
      </c>
      <c r="AE124" s="27">
        <f>IF(T124="","",IF(T124&gt;V124,1,0))</f>
        <v>0</v>
      </c>
      <c r="AF124" s="27">
        <f>IF(T124="","",IF(T124&lt;V124,1,0))</f>
        <v>1</v>
      </c>
      <c r="AG124" s="27"/>
      <c r="AH124" s="27"/>
      <c r="AI124" s="27"/>
      <c r="AJ124" s="27"/>
    </row>
    <row r="125" spans="2:36" ht="15" customHeight="1">
      <c r="B125" s="76"/>
      <c r="C125" s="79"/>
      <c r="D125" s="72"/>
      <c r="E125" s="10">
        <f>IF(Q119="","",Q119)</f>
      </c>
      <c r="F125" s="7" t="s">
        <v>30</v>
      </c>
      <c r="G125" s="12">
        <f>IF(O119="","",O119)</f>
      </c>
      <c r="H125" s="128"/>
      <c r="I125" s="126"/>
      <c r="J125" s="4">
        <f>IF(Q122="","",Q122)</f>
      </c>
      <c r="K125" s="7" t="s">
        <v>30</v>
      </c>
      <c r="L125" s="4">
        <f>IF(O122="","",O122)</f>
      </c>
      <c r="M125" s="128"/>
      <c r="N125" s="115"/>
      <c r="O125" s="116"/>
      <c r="P125" s="116"/>
      <c r="Q125" s="116"/>
      <c r="R125" s="117"/>
      <c r="S125" s="126"/>
      <c r="T125" s="41"/>
      <c r="U125" s="7" t="s">
        <v>30</v>
      </c>
      <c r="V125" s="41"/>
      <c r="W125" s="128"/>
      <c r="X125" s="79"/>
      <c r="Y125" s="121"/>
      <c r="Z125" s="124"/>
      <c r="AA125" s="79"/>
      <c r="AB125" s="124"/>
      <c r="AD125" s="27"/>
      <c r="AE125" s="27">
        <f>IF(T125="","",IF(T125&gt;V125,1,0))</f>
      </c>
      <c r="AF125" s="27">
        <f>IF(T125="","",IF(T125&lt;V125,1,0))</f>
      </c>
      <c r="AG125" s="27"/>
      <c r="AH125" s="27"/>
      <c r="AI125" s="27"/>
      <c r="AJ125" s="27"/>
    </row>
    <row r="126" spans="2:36" ht="15" customHeight="1">
      <c r="B126" s="89" t="s">
        <v>6</v>
      </c>
      <c r="C126" s="77" t="s">
        <v>103</v>
      </c>
      <c r="D126" s="46" t="str">
        <f>IF(D127="","",IF(D127&gt;H127,"○","×"))</f>
        <v>×</v>
      </c>
      <c r="E126" s="6">
        <f>IF(V117="","",V117)</f>
        <v>15</v>
      </c>
      <c r="F126" s="15" t="s">
        <v>30</v>
      </c>
      <c r="G126" s="10">
        <f>IF(T117="","",T117)</f>
        <v>17</v>
      </c>
      <c r="H126" s="40"/>
      <c r="I126" s="46" t="str">
        <f>IF(I127="","",IF(I127&gt;M127,"○","×"))</f>
        <v>×</v>
      </c>
      <c r="J126" s="38">
        <f>IF(V120="","",V120)</f>
        <v>10</v>
      </c>
      <c r="K126" s="15" t="s">
        <v>30</v>
      </c>
      <c r="L126" s="38">
        <f>IF(T120="","",T120)</f>
        <v>15</v>
      </c>
      <c r="M126" s="40"/>
      <c r="N126" s="46" t="str">
        <f>IF(N127="","",IF(N127&gt;R127,"○","×"))</f>
        <v>○</v>
      </c>
      <c r="O126" s="4">
        <f>IF(V123="","",V123)</f>
        <v>15</v>
      </c>
      <c r="P126" s="7" t="s">
        <v>30</v>
      </c>
      <c r="Q126" s="4">
        <f>IF(T123="","",T123)</f>
        <v>4</v>
      </c>
      <c r="R126" s="40"/>
      <c r="S126" s="109"/>
      <c r="T126" s="110"/>
      <c r="U126" s="110"/>
      <c r="V126" s="110"/>
      <c r="W126" s="111"/>
      <c r="X126" s="118">
        <f>IF(D126="","",COUNTIF(D126:R126,"○"))</f>
        <v>1</v>
      </c>
      <c r="Y126" s="119" t="s">
        <v>4</v>
      </c>
      <c r="Z126" s="122">
        <f>IF(D126="","",COUNTIF(D126:R126,"×"))</f>
        <v>2</v>
      </c>
      <c r="AA126" s="118">
        <f>IF(AD127="","",RANK(AD127,AD117:AD128))</f>
        <v>3</v>
      </c>
      <c r="AB126" s="122"/>
      <c r="AD126" s="27"/>
      <c r="AE126" s="27"/>
      <c r="AF126" s="27"/>
      <c r="AG126" s="27"/>
      <c r="AH126" s="27"/>
      <c r="AI126" s="27"/>
      <c r="AJ126" s="27"/>
    </row>
    <row r="127" spans="2:36" ht="15" customHeight="1">
      <c r="B127" s="75"/>
      <c r="C127" s="78"/>
      <c r="D127" s="71">
        <f>IF(W118="","",W118)</f>
        <v>0</v>
      </c>
      <c r="E127" s="10">
        <f>IF(V118="","",V118)</f>
        <v>11</v>
      </c>
      <c r="F127" s="7" t="s">
        <v>30</v>
      </c>
      <c r="G127" s="10">
        <f>IF(T118="","",T118)</f>
        <v>15</v>
      </c>
      <c r="H127" s="127">
        <f>IF(S118="","",S118)</f>
        <v>2</v>
      </c>
      <c r="I127" s="125">
        <f>IF(W121="","",W121)</f>
        <v>0</v>
      </c>
      <c r="J127" s="4">
        <f>IF(V121="","",V121)</f>
        <v>10</v>
      </c>
      <c r="K127" s="7" t="s">
        <v>30</v>
      </c>
      <c r="L127" s="4">
        <f>IF(T121="","",T121)</f>
        <v>15</v>
      </c>
      <c r="M127" s="127">
        <f>IF(S121="","",S121)</f>
        <v>2</v>
      </c>
      <c r="N127" s="125">
        <f>IF(W124="","",W124)</f>
        <v>2</v>
      </c>
      <c r="O127" s="4">
        <f>IF(V124="","",V124)</f>
        <v>15</v>
      </c>
      <c r="P127" s="7" t="s">
        <v>30</v>
      </c>
      <c r="Q127" s="4">
        <f>IF(T124="","",T124)</f>
        <v>8</v>
      </c>
      <c r="R127" s="127">
        <f>IF(S124="","",S124)</f>
        <v>0</v>
      </c>
      <c r="S127" s="112"/>
      <c r="T127" s="113"/>
      <c r="U127" s="113"/>
      <c r="V127" s="113"/>
      <c r="W127" s="114"/>
      <c r="X127" s="78"/>
      <c r="Y127" s="120"/>
      <c r="Z127" s="123"/>
      <c r="AA127" s="78"/>
      <c r="AB127" s="123"/>
      <c r="AD127" s="28">
        <f>IF(X126="","",X126*1000+(D127+I127+N127)*100+((D127+I127+N127)-(H127+M127+R127))*10+((SUM(E126:E128)+SUM(J126:J128)+SUM(O126:O128))-(SUM(G126:G128)+SUM(L126:L128)+SUM(Q126:Q128))))</f>
        <v>1182</v>
      </c>
      <c r="AE127" s="27"/>
      <c r="AF127" s="27"/>
      <c r="AG127" s="27"/>
      <c r="AH127" s="27"/>
      <c r="AI127" s="27"/>
      <c r="AJ127" s="27"/>
    </row>
    <row r="128" spans="2:36" ht="15" customHeight="1">
      <c r="B128" s="76"/>
      <c r="C128" s="79"/>
      <c r="D128" s="72"/>
      <c r="E128" s="47">
        <f>IF(V119="","",V119)</f>
      </c>
      <c r="F128" s="48" t="s">
        <v>30</v>
      </c>
      <c r="G128" s="12">
        <f>IF(T119="","",T119)</f>
      </c>
      <c r="H128" s="128"/>
      <c r="I128" s="126"/>
      <c r="J128" s="41">
        <f>IF(V122="","",V122)</f>
      </c>
      <c r="K128" s="7" t="s">
        <v>30</v>
      </c>
      <c r="L128" s="41">
        <f>IF(T122="","",T122)</f>
      </c>
      <c r="M128" s="128"/>
      <c r="N128" s="126"/>
      <c r="O128" s="41">
        <f>IF(V125="","",V125)</f>
      </c>
      <c r="P128" s="7" t="s">
        <v>30</v>
      </c>
      <c r="Q128" s="41">
        <f>IF(T125="","",T125)</f>
      </c>
      <c r="R128" s="128"/>
      <c r="S128" s="115"/>
      <c r="T128" s="116"/>
      <c r="U128" s="116"/>
      <c r="V128" s="116"/>
      <c r="W128" s="117"/>
      <c r="X128" s="79"/>
      <c r="Y128" s="121"/>
      <c r="Z128" s="124"/>
      <c r="AA128" s="79"/>
      <c r="AB128" s="124"/>
      <c r="AD128" s="27"/>
      <c r="AE128" s="27"/>
      <c r="AF128" s="27"/>
      <c r="AG128" s="27"/>
      <c r="AH128" s="27"/>
      <c r="AI128" s="27"/>
      <c r="AJ128" s="27"/>
    </row>
    <row r="129" spans="11:16" ht="13.5">
      <c r="K129" s="49"/>
      <c r="P129" s="49"/>
    </row>
    <row r="133" spans="2:16" ht="13.5">
      <c r="B133" s="29" t="s">
        <v>45</v>
      </c>
      <c r="P133" s="29" t="s">
        <v>49</v>
      </c>
    </row>
    <row r="134" spans="2:22" ht="14.25" thickBot="1">
      <c r="B134" s="130" t="str">
        <f>INDEX(B103:B114,MATCH(1,AA103:AA114,0),1)</f>
        <v>(惣　開)　</v>
      </c>
      <c r="C134" s="131" t="str">
        <f>INDEX(C103:C114,MATCH(1,AA103:AA114,0),1)</f>
        <v>森　　悠真
森　　美幸</v>
      </c>
      <c r="D134" s="51"/>
      <c r="E134" s="51"/>
      <c r="F134" s="51"/>
      <c r="G134" s="51"/>
      <c r="H134" s="51"/>
      <c r="I134" s="51"/>
      <c r="J134" s="52"/>
      <c r="K134" s="31"/>
      <c r="L134" s="31"/>
      <c r="M134" s="31"/>
      <c r="N134" s="31"/>
      <c r="O134" s="31"/>
      <c r="P134" s="94" t="str">
        <f>INDEX(C117:C128,MATCH(1,AA117:AA128,0),1)</f>
        <v>森　　悠樺
森　陽葉里</v>
      </c>
      <c r="Q134" s="94"/>
      <c r="R134" s="94"/>
      <c r="S134" s="94"/>
      <c r="T134" s="93" t="str">
        <f>INDEX(B117:B128,MATCH(1,AA117:AA128,0),1)</f>
        <v>(惣　開)　</v>
      </c>
      <c r="U134" s="93"/>
      <c r="V134" s="93"/>
    </row>
    <row r="135" spans="2:22" ht="13.5">
      <c r="B135" s="130"/>
      <c r="C135" s="131"/>
      <c r="I135" s="132" t="s">
        <v>104</v>
      </c>
      <c r="J135" s="133"/>
      <c r="P135" s="94"/>
      <c r="Q135" s="94"/>
      <c r="R135" s="94"/>
      <c r="S135" s="94"/>
      <c r="T135" s="93"/>
      <c r="U135" s="93"/>
      <c r="V135" s="93"/>
    </row>
    <row r="136" spans="9:10" ht="13.5">
      <c r="I136" s="133"/>
      <c r="J136" s="133"/>
    </row>
    <row r="137" spans="9:10" ht="13.5">
      <c r="I137" s="133"/>
      <c r="J137" s="133"/>
    </row>
    <row r="140" spans="1:36" ht="21">
      <c r="A140" s="23"/>
      <c r="B140" s="60" t="s">
        <v>105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5"/>
      <c r="AE140" s="25"/>
      <c r="AF140" s="25"/>
      <c r="AG140" s="25"/>
      <c r="AH140" s="25"/>
      <c r="AI140" s="25"/>
      <c r="AJ140" s="25"/>
    </row>
    <row r="142" spans="2:28" ht="15" customHeight="1">
      <c r="B142" s="26" t="s">
        <v>106</v>
      </c>
      <c r="C142" s="1"/>
      <c r="D142" s="90" t="s">
        <v>107</v>
      </c>
      <c r="E142" s="91"/>
      <c r="F142" s="91"/>
      <c r="G142" s="91"/>
      <c r="H142" s="92"/>
      <c r="I142" s="90" t="s">
        <v>108</v>
      </c>
      <c r="J142" s="91"/>
      <c r="K142" s="91"/>
      <c r="L142" s="91"/>
      <c r="M142" s="92"/>
      <c r="N142" s="90" t="s">
        <v>109</v>
      </c>
      <c r="O142" s="91"/>
      <c r="P142" s="91"/>
      <c r="Q142" s="91"/>
      <c r="R142" s="92"/>
      <c r="S142" s="90" t="s">
        <v>110</v>
      </c>
      <c r="T142" s="91"/>
      <c r="U142" s="91"/>
      <c r="V142" s="91"/>
      <c r="W142" s="92"/>
      <c r="X142" s="90" t="s">
        <v>1</v>
      </c>
      <c r="Y142" s="91"/>
      <c r="Z142" s="92"/>
      <c r="AA142" s="90" t="s">
        <v>2</v>
      </c>
      <c r="AB142" s="92"/>
    </row>
    <row r="143" spans="2:36" ht="15" customHeight="1">
      <c r="B143" s="89" t="s">
        <v>111</v>
      </c>
      <c r="C143" s="77" t="s">
        <v>112</v>
      </c>
      <c r="D143" s="109"/>
      <c r="E143" s="110"/>
      <c r="F143" s="110"/>
      <c r="G143" s="110"/>
      <c r="H143" s="111"/>
      <c r="I143" s="9" t="str">
        <f>IF(I144="","",IF(I144&gt;M144,"○","×"))</f>
        <v>×</v>
      </c>
      <c r="J143" s="38">
        <v>11</v>
      </c>
      <c r="K143" s="7" t="s">
        <v>68</v>
      </c>
      <c r="L143" s="38">
        <v>15</v>
      </c>
      <c r="M143" s="39"/>
      <c r="N143" s="9" t="str">
        <f>IF(N144="","",IF(N144&gt;R144,"○","×"))</f>
        <v>×</v>
      </c>
      <c r="O143" s="38">
        <v>7</v>
      </c>
      <c r="P143" s="7" t="s">
        <v>68</v>
      </c>
      <c r="Q143" s="38">
        <v>15</v>
      </c>
      <c r="R143" s="39"/>
      <c r="S143" s="9" t="str">
        <f>IF(S144="","",IF(S144&gt;W144,"○","×"))</f>
        <v>×</v>
      </c>
      <c r="T143" s="38">
        <v>8</v>
      </c>
      <c r="U143" s="7" t="s">
        <v>113</v>
      </c>
      <c r="V143" s="38">
        <v>15</v>
      </c>
      <c r="W143" s="39"/>
      <c r="X143" s="118">
        <f>IF(I143="","",COUNTIF(I143:W143,"○"))</f>
        <v>0</v>
      </c>
      <c r="Y143" s="119" t="s">
        <v>4</v>
      </c>
      <c r="Z143" s="122">
        <f>IF(I143="","",COUNTIF(I143:W143,"×"))</f>
        <v>3</v>
      </c>
      <c r="AA143" s="118">
        <f>IF(AD144="","",RANK(AD144,AD143:AD154))</f>
        <v>4</v>
      </c>
      <c r="AB143" s="122"/>
      <c r="AD143" s="27"/>
      <c r="AE143" s="27">
        <f>IF(J143="","",IF(J143&gt;L143,1,0))</f>
        <v>0</v>
      </c>
      <c r="AF143" s="27">
        <f>IF(J143="","",IF(J143&lt;L143,1,0))</f>
        <v>1</v>
      </c>
      <c r="AG143" s="27">
        <f>IF(O143="","",IF(O143&gt;Q143,1,0))</f>
        <v>0</v>
      </c>
      <c r="AH143" s="27">
        <f>IF(O143="","",IF(O143&lt;Q143,1,0))</f>
        <v>1</v>
      </c>
      <c r="AI143" s="27">
        <f>IF(T143="","",IF(T143&gt;V143,1,0))</f>
        <v>0</v>
      </c>
      <c r="AJ143" s="27">
        <f>IF(T143="","",IF(T143&lt;V143,1,0))</f>
        <v>1</v>
      </c>
    </row>
    <row r="144" spans="2:36" ht="15" customHeight="1">
      <c r="B144" s="75"/>
      <c r="C144" s="78"/>
      <c r="D144" s="112"/>
      <c r="E144" s="113"/>
      <c r="F144" s="113"/>
      <c r="G144" s="113"/>
      <c r="H144" s="114"/>
      <c r="I144" s="125">
        <f>IF(J143="","",SUM(AE143:AE145))</f>
        <v>0</v>
      </c>
      <c r="J144" s="4">
        <v>7</v>
      </c>
      <c r="K144" s="7" t="s">
        <v>78</v>
      </c>
      <c r="L144" s="4">
        <v>15</v>
      </c>
      <c r="M144" s="127">
        <f>IF(J143="","",SUM(AF143:AF145))</f>
        <v>2</v>
      </c>
      <c r="N144" s="125">
        <f>IF(O143="","",SUM(AG143:AG145))</f>
        <v>0</v>
      </c>
      <c r="O144" s="4">
        <v>5</v>
      </c>
      <c r="P144" s="7" t="s">
        <v>30</v>
      </c>
      <c r="Q144" s="4">
        <v>15</v>
      </c>
      <c r="R144" s="127">
        <f>IF(O143="","",SUM(AH143:AH145))</f>
        <v>2</v>
      </c>
      <c r="S144" s="125">
        <f>IF(T143="","",SUM(AI143:AI145))</f>
        <v>0</v>
      </c>
      <c r="T144" s="4">
        <v>5</v>
      </c>
      <c r="U144" s="7" t="s">
        <v>30</v>
      </c>
      <c r="V144" s="4">
        <v>15</v>
      </c>
      <c r="W144" s="127">
        <f>IF(T143="","",SUM(AJ143:AJ145))</f>
        <v>2</v>
      </c>
      <c r="X144" s="78"/>
      <c r="Y144" s="120"/>
      <c r="Z144" s="123"/>
      <c r="AA144" s="78"/>
      <c r="AB144" s="123"/>
      <c r="AD144" s="28">
        <f>IF(X143="","",X143*1000+(S144+I144+N144)*100+((S144+I144+N144)-(W144+M144+R144))*10+((SUM(T143:T145)+SUM(J143:J145)+SUM(O143:O145))-(SUM(V143:V145)+SUM(L143:L145)+SUM(Q143:Q145))))</f>
        <v>-107</v>
      </c>
      <c r="AE144" s="27">
        <f>IF(J144="","",IF(J144&gt;L144,1,0))</f>
        <v>0</v>
      </c>
      <c r="AF144" s="27">
        <f>IF(J144="","",IF(J144&lt;L144,1,0))</f>
        <v>1</v>
      </c>
      <c r="AG144" s="27">
        <f>IF(O144="","",IF(O144&gt;Q144,1,0))</f>
        <v>0</v>
      </c>
      <c r="AH144" s="27">
        <f>IF(O144="","",IF(O144&lt;Q144,1,0))</f>
        <v>1</v>
      </c>
      <c r="AI144" s="27">
        <f>IF(T144="","",IF(T144&gt;V144,1,0))</f>
        <v>0</v>
      </c>
      <c r="AJ144" s="27">
        <f>IF(T144="","",IF(T144&lt;V144,1,0))</f>
        <v>1</v>
      </c>
    </row>
    <row r="145" spans="2:36" ht="15" customHeight="1">
      <c r="B145" s="76"/>
      <c r="C145" s="79"/>
      <c r="D145" s="115"/>
      <c r="E145" s="116"/>
      <c r="F145" s="116"/>
      <c r="G145" s="116"/>
      <c r="H145" s="117"/>
      <c r="I145" s="126"/>
      <c r="J145" s="41"/>
      <c r="K145" s="7" t="s">
        <v>114</v>
      </c>
      <c r="L145" s="41"/>
      <c r="M145" s="128"/>
      <c r="N145" s="126"/>
      <c r="O145" s="41"/>
      <c r="P145" s="18" t="s">
        <v>114</v>
      </c>
      <c r="Q145" s="41"/>
      <c r="R145" s="128"/>
      <c r="S145" s="126"/>
      <c r="T145" s="41"/>
      <c r="U145" s="7" t="s">
        <v>114</v>
      </c>
      <c r="V145" s="41"/>
      <c r="W145" s="128"/>
      <c r="X145" s="79"/>
      <c r="Y145" s="121"/>
      <c r="Z145" s="124"/>
      <c r="AA145" s="79"/>
      <c r="AB145" s="124"/>
      <c r="AD145" s="27"/>
      <c r="AE145" s="27">
        <f>IF(J145="","",IF(J145&gt;L145,1,0))</f>
      </c>
      <c r="AF145" s="27">
        <f>IF(J145="","",IF(J145&lt;L145,1,0))</f>
      </c>
      <c r="AG145" s="27">
        <f>IF(O145="","",IF(O145&gt;Q145,1,0))</f>
      </c>
      <c r="AH145" s="27">
        <f>IF(O145="","",IF(O145&lt;Q145,1,0))</f>
      </c>
      <c r="AI145" s="27">
        <f>IF(T145="","",IF(T145&gt;V145,1,0))</f>
      </c>
      <c r="AJ145" s="27">
        <f>IF(T145="","",IF(T145&lt;V145,1,0))</f>
      </c>
    </row>
    <row r="146" spans="2:36" ht="15" customHeight="1">
      <c r="B146" s="89" t="s">
        <v>115</v>
      </c>
      <c r="C146" s="77" t="s">
        <v>116</v>
      </c>
      <c r="D146" s="46" t="str">
        <f>IF(D147="","",IF(D147&gt;H147,"○","×"))</f>
        <v>○</v>
      </c>
      <c r="E146" s="10">
        <f>IF(L143="","",L143)</f>
        <v>15</v>
      </c>
      <c r="F146" s="7" t="s">
        <v>67</v>
      </c>
      <c r="G146" s="10">
        <f>IF(J143="","",J143)</f>
        <v>11</v>
      </c>
      <c r="H146" s="37"/>
      <c r="I146" s="134"/>
      <c r="J146" s="135"/>
      <c r="K146" s="135"/>
      <c r="L146" s="135"/>
      <c r="M146" s="136"/>
      <c r="N146" s="46" t="str">
        <f>IF(N147="","",IF(N147&gt;R147,"○","×"))</f>
        <v>×</v>
      </c>
      <c r="O146" s="4">
        <v>11</v>
      </c>
      <c r="P146" s="7" t="s">
        <v>81</v>
      </c>
      <c r="Q146" s="4">
        <v>15</v>
      </c>
      <c r="R146" s="37"/>
      <c r="S146" s="46" t="str">
        <f>IF(S147="","",IF(S147&gt;W147,"○","×"))</f>
        <v>○</v>
      </c>
      <c r="T146" s="4">
        <v>13</v>
      </c>
      <c r="U146" s="15" t="s">
        <v>81</v>
      </c>
      <c r="V146" s="4">
        <v>15</v>
      </c>
      <c r="W146" s="37"/>
      <c r="X146" s="118">
        <f>IF(D146="","",COUNTIF(D146:W148,"○"))</f>
        <v>2</v>
      </c>
      <c r="Y146" s="119" t="s">
        <v>4</v>
      </c>
      <c r="Z146" s="122">
        <f>IF(D146="","",COUNTIF(D146:W148,"×"))</f>
        <v>1</v>
      </c>
      <c r="AA146" s="118">
        <f>IF(AD147="","",RANK(AD147,AD143:AD154))</f>
        <v>3</v>
      </c>
      <c r="AB146" s="122"/>
      <c r="AD146" s="27"/>
      <c r="AE146" s="27">
        <f>IF(O146="","",IF(O146&gt;Q146,1,0))</f>
        <v>0</v>
      </c>
      <c r="AF146" s="27">
        <f>IF(O146="","",IF(O146&lt;Q146,1,0))</f>
        <v>1</v>
      </c>
      <c r="AG146" s="27">
        <f>IF(T146="","",IF(T146&gt;V146,1,0))</f>
        <v>0</v>
      </c>
      <c r="AH146" s="27">
        <f>IF(T146="","",IF(T146&lt;V146,1,0))</f>
        <v>1</v>
      </c>
      <c r="AI146" s="27"/>
      <c r="AJ146" s="27"/>
    </row>
    <row r="147" spans="2:36" ht="15" customHeight="1">
      <c r="B147" s="75"/>
      <c r="C147" s="78"/>
      <c r="D147" s="71">
        <f>M144</f>
        <v>2</v>
      </c>
      <c r="E147" s="10">
        <f>IF(L144="","",L144)</f>
        <v>15</v>
      </c>
      <c r="F147" s="7" t="s">
        <v>117</v>
      </c>
      <c r="G147" s="10">
        <f>IF(J144="","",J144)</f>
        <v>7</v>
      </c>
      <c r="H147" s="127">
        <f>I144</f>
        <v>0</v>
      </c>
      <c r="I147" s="137"/>
      <c r="J147" s="138"/>
      <c r="K147" s="138"/>
      <c r="L147" s="138"/>
      <c r="M147" s="139"/>
      <c r="N147" s="125">
        <f>IF(O146="","",SUM(AE146:AE148))</f>
        <v>0</v>
      </c>
      <c r="O147" s="4">
        <v>7</v>
      </c>
      <c r="P147" s="7" t="s">
        <v>63</v>
      </c>
      <c r="Q147" s="4">
        <v>15</v>
      </c>
      <c r="R147" s="127">
        <f>IF(O146="","",SUM(AF146:AF148))</f>
        <v>2</v>
      </c>
      <c r="S147" s="125">
        <f>IF(T146="","",SUM(AG146:AG148))</f>
        <v>2</v>
      </c>
      <c r="T147" s="4">
        <v>15</v>
      </c>
      <c r="U147" s="7" t="s">
        <v>63</v>
      </c>
      <c r="V147" s="4">
        <v>8</v>
      </c>
      <c r="W147" s="127">
        <f>IF(T146="","",SUM(AH146:AH148))</f>
        <v>1</v>
      </c>
      <c r="X147" s="78"/>
      <c r="Y147" s="120"/>
      <c r="Z147" s="123"/>
      <c r="AA147" s="78"/>
      <c r="AB147" s="123"/>
      <c r="AD147" s="28">
        <f>IF(X146="","",X146*1000+(D147+S147+N147)*100+((D147+S147+N147)-(H147+W147+R147))*10+((SUM(E146:E148)+SUM(T146:T148)+SUM(O146:O148))-(SUM(G146:G148)+SUM(V146:V148)+SUM(Q146:Q148))))</f>
        <v>2417</v>
      </c>
      <c r="AE147" s="27">
        <f>IF(O147="","",IF(O147&gt;Q147,1,0))</f>
        <v>0</v>
      </c>
      <c r="AF147" s="27">
        <f>IF(O147="","",IF(O147&lt;Q147,1,0))</f>
        <v>1</v>
      </c>
      <c r="AG147" s="27">
        <f>IF(T147="","",IF(T147&gt;V147,1,0))</f>
        <v>1</v>
      </c>
      <c r="AH147" s="27">
        <f>IF(T147="","",IF(T147&lt;V147,1,0))</f>
        <v>0</v>
      </c>
      <c r="AI147" s="27"/>
      <c r="AJ147" s="27"/>
    </row>
    <row r="148" spans="2:36" ht="15" customHeight="1">
      <c r="B148" s="76"/>
      <c r="C148" s="79"/>
      <c r="D148" s="72"/>
      <c r="E148" s="10">
        <f>IF(L145="","",L145)</f>
      </c>
      <c r="F148" s="7" t="s">
        <v>30</v>
      </c>
      <c r="G148" s="10">
        <f>IF(J145="","",J145)</f>
      </c>
      <c r="H148" s="128"/>
      <c r="I148" s="140"/>
      <c r="J148" s="141"/>
      <c r="K148" s="141"/>
      <c r="L148" s="141"/>
      <c r="M148" s="142"/>
      <c r="N148" s="126"/>
      <c r="O148" s="41"/>
      <c r="P148" s="7" t="s">
        <v>30</v>
      </c>
      <c r="Q148" s="41"/>
      <c r="R148" s="128"/>
      <c r="S148" s="126"/>
      <c r="T148" s="41">
        <v>15</v>
      </c>
      <c r="U148" s="7" t="s">
        <v>30</v>
      </c>
      <c r="V148" s="41">
        <v>13</v>
      </c>
      <c r="W148" s="128"/>
      <c r="X148" s="79"/>
      <c r="Y148" s="121"/>
      <c r="Z148" s="124"/>
      <c r="AA148" s="79"/>
      <c r="AB148" s="124"/>
      <c r="AD148" s="27"/>
      <c r="AE148" s="27">
        <f>IF(O148="","",IF(O148&gt;Q148,1,0))</f>
      </c>
      <c r="AF148" s="27">
        <f>IF(O148="","",IF(O148&lt;Q148,1,0))</f>
      </c>
      <c r="AG148" s="27">
        <f>IF(T148="","",IF(T148&gt;V148,1,0))</f>
        <v>1</v>
      </c>
      <c r="AH148" s="27">
        <f>IF(T148="","",IF(T148&lt;V148,1,0))</f>
        <v>0</v>
      </c>
      <c r="AI148" s="27"/>
      <c r="AJ148" s="27"/>
    </row>
    <row r="149" spans="2:36" ht="15" customHeight="1">
      <c r="B149" s="89" t="s">
        <v>118</v>
      </c>
      <c r="C149" s="77" t="s">
        <v>119</v>
      </c>
      <c r="D149" s="46" t="str">
        <f>IF(D150="","",IF(D150&gt;H150,"○","×"))</f>
        <v>○</v>
      </c>
      <c r="E149" s="6">
        <f>IF(Q143="","",Q143)</f>
        <v>15</v>
      </c>
      <c r="F149" s="15" t="s">
        <v>30</v>
      </c>
      <c r="G149" s="6">
        <f>IF(O143="","",O143)</f>
        <v>7</v>
      </c>
      <c r="H149" s="37"/>
      <c r="I149" s="46" t="str">
        <f>IF(I150="","",IF(I150&gt;M150,"○","×"))</f>
        <v>○</v>
      </c>
      <c r="J149" s="4">
        <f>IF(Q146="","",Q146)</f>
        <v>15</v>
      </c>
      <c r="K149" s="7" t="s">
        <v>30</v>
      </c>
      <c r="L149" s="4">
        <f>IF(O146="","",O146)</f>
        <v>11</v>
      </c>
      <c r="M149" s="37"/>
      <c r="N149" s="134"/>
      <c r="O149" s="135"/>
      <c r="P149" s="135"/>
      <c r="Q149" s="135"/>
      <c r="R149" s="136"/>
      <c r="S149" s="46" t="str">
        <f>IF(S150="","",IF(S150&gt;W150,"○","×"))</f>
        <v>×</v>
      </c>
      <c r="T149" s="4">
        <v>10</v>
      </c>
      <c r="U149" s="15" t="s">
        <v>120</v>
      </c>
      <c r="V149" s="4">
        <v>15</v>
      </c>
      <c r="W149" s="37"/>
      <c r="X149" s="118">
        <f>IF(D149="","",COUNTIF(D149:W151,"○"))</f>
        <v>2</v>
      </c>
      <c r="Y149" s="119" t="s">
        <v>4</v>
      </c>
      <c r="Z149" s="122">
        <f>IF(D149="","",COUNTIF(D149:W151,"×"))</f>
        <v>1</v>
      </c>
      <c r="AA149" s="118">
        <f>IF(AD150="","",RANK(AD150,AD143:AD154))</f>
        <v>1</v>
      </c>
      <c r="AB149" s="122"/>
      <c r="AD149" s="27"/>
      <c r="AE149" s="27">
        <f>IF(T149="","",IF(T149&gt;V149,1,0))</f>
        <v>0</v>
      </c>
      <c r="AF149" s="27">
        <f>IF(T149="","",IF(T149&lt;V149,1,0))</f>
        <v>1</v>
      </c>
      <c r="AG149" s="27"/>
      <c r="AH149" s="27"/>
      <c r="AI149" s="27"/>
      <c r="AJ149" s="27"/>
    </row>
    <row r="150" spans="2:36" ht="15" customHeight="1">
      <c r="B150" s="75"/>
      <c r="C150" s="78"/>
      <c r="D150" s="71">
        <f>R144</f>
        <v>2</v>
      </c>
      <c r="E150" s="10">
        <f>IF(Q144="","",Q144)</f>
        <v>15</v>
      </c>
      <c r="F150" s="7" t="s">
        <v>121</v>
      </c>
      <c r="G150" s="10">
        <f>IF(O144="","",O144)</f>
        <v>5</v>
      </c>
      <c r="H150" s="127">
        <f>N144</f>
        <v>0</v>
      </c>
      <c r="I150" s="125">
        <f>R147</f>
        <v>2</v>
      </c>
      <c r="J150" s="4">
        <f>IF(Q147="","",Q147)</f>
        <v>15</v>
      </c>
      <c r="K150" s="7" t="s">
        <v>82</v>
      </c>
      <c r="L150" s="4">
        <f>IF(O147="","",O147)</f>
        <v>7</v>
      </c>
      <c r="M150" s="127">
        <f>N147</f>
        <v>0</v>
      </c>
      <c r="N150" s="137"/>
      <c r="O150" s="138"/>
      <c r="P150" s="138"/>
      <c r="Q150" s="138"/>
      <c r="R150" s="139"/>
      <c r="S150" s="125">
        <f>IF(T149="","",SUM(AE149:AE151))</f>
        <v>1</v>
      </c>
      <c r="T150" s="4">
        <v>15</v>
      </c>
      <c r="U150" s="7" t="s">
        <v>122</v>
      </c>
      <c r="V150" s="4">
        <v>13</v>
      </c>
      <c r="W150" s="127">
        <f>IF(T149="","",SUM(AF149:AF151))</f>
        <v>2</v>
      </c>
      <c r="X150" s="78"/>
      <c r="Y150" s="120"/>
      <c r="Z150" s="123"/>
      <c r="AA150" s="78"/>
      <c r="AB150" s="123"/>
      <c r="AD150" s="28">
        <f>IF(X149="","",X149*1000+(D150+I150+S150)*100+((D150+I150+S150)-(H150+M150+W150))*10+((SUM(E149:E151)+SUM(J149:J151)+SUM(T149:T151))-(SUM(G149:G151)+SUM(L149:L151)+SUM(V149:V151))))</f>
        <v>2555</v>
      </c>
      <c r="AE150" s="27">
        <f>IF(T150="","",IF(T150&gt;V150,1,0))</f>
        <v>1</v>
      </c>
      <c r="AF150" s="27">
        <f>IF(T150="","",IF(T150&lt;V150,1,0))</f>
        <v>0</v>
      </c>
      <c r="AG150" s="27"/>
      <c r="AH150" s="27"/>
      <c r="AI150" s="27"/>
      <c r="AJ150" s="27"/>
    </row>
    <row r="151" spans="2:36" ht="15" customHeight="1">
      <c r="B151" s="76"/>
      <c r="C151" s="79"/>
      <c r="D151" s="72"/>
      <c r="E151" s="12">
        <f>IF(Q145="","",Q145)</f>
      </c>
      <c r="F151" s="7" t="s">
        <v>30</v>
      </c>
      <c r="G151" s="10">
        <f>IF(O145="","",O145)</f>
      </c>
      <c r="H151" s="128"/>
      <c r="I151" s="126"/>
      <c r="J151" s="41">
        <f>IF(Q148="","",Q148)</f>
      </c>
      <c r="K151" s="7" t="s">
        <v>30</v>
      </c>
      <c r="L151" s="41">
        <f>IF(O148="","",O148)</f>
      </c>
      <c r="M151" s="128"/>
      <c r="N151" s="140"/>
      <c r="O151" s="141"/>
      <c r="P151" s="141"/>
      <c r="Q151" s="141"/>
      <c r="R151" s="142"/>
      <c r="S151" s="126"/>
      <c r="T151" s="41">
        <v>13</v>
      </c>
      <c r="U151" s="18" t="s">
        <v>30</v>
      </c>
      <c r="V151" s="41">
        <v>15</v>
      </c>
      <c r="W151" s="128"/>
      <c r="X151" s="79"/>
      <c r="Y151" s="121"/>
      <c r="Z151" s="124"/>
      <c r="AA151" s="79"/>
      <c r="AB151" s="124"/>
      <c r="AD151" s="27"/>
      <c r="AE151" s="27">
        <f>IF(T151="","",IF(T151&gt;V151,1,0))</f>
        <v>0</v>
      </c>
      <c r="AF151" s="27">
        <f>IF(T151="","",IF(T151&lt;V151,1,0))</f>
        <v>1</v>
      </c>
      <c r="AG151" s="27"/>
      <c r="AH151" s="27"/>
      <c r="AI151" s="27"/>
      <c r="AJ151" s="27"/>
    </row>
    <row r="152" spans="2:36" ht="15" customHeight="1">
      <c r="B152" s="89" t="s">
        <v>118</v>
      </c>
      <c r="C152" s="77" t="s">
        <v>123</v>
      </c>
      <c r="D152" s="46" t="str">
        <f>IF(D153="","",IF(D153&gt;H153,"○","×"))</f>
        <v>○</v>
      </c>
      <c r="E152" s="10">
        <f>IF(V143="","",V143)</f>
        <v>15</v>
      </c>
      <c r="F152" s="15" t="s">
        <v>122</v>
      </c>
      <c r="G152" s="6">
        <f>IF(T143="","",T143)</f>
        <v>8</v>
      </c>
      <c r="H152" s="37"/>
      <c r="I152" s="46" t="str">
        <f>IF(I153="","",IF(I153&gt;M153,"○","×"))</f>
        <v>×</v>
      </c>
      <c r="J152" s="4">
        <f>IF(V146="","",V146)</f>
        <v>15</v>
      </c>
      <c r="K152" s="15" t="s">
        <v>122</v>
      </c>
      <c r="L152" s="4">
        <f>IF(T146="","",T146)</f>
        <v>13</v>
      </c>
      <c r="M152" s="37"/>
      <c r="N152" s="46" t="str">
        <f>IF(N153="","",IF(N153&gt;R153,"○","×"))</f>
        <v>○</v>
      </c>
      <c r="O152" s="4">
        <f>IF(V149="","",V149)</f>
        <v>15</v>
      </c>
      <c r="P152" s="7" t="s">
        <v>63</v>
      </c>
      <c r="Q152" s="4">
        <f>IF(T149="","",T149)</f>
        <v>10</v>
      </c>
      <c r="R152" s="37"/>
      <c r="S152" s="134"/>
      <c r="T152" s="135"/>
      <c r="U152" s="135"/>
      <c r="V152" s="135"/>
      <c r="W152" s="136"/>
      <c r="X152" s="118">
        <f>IF(D152="","",COUNTIF(D152:R152,"○"))</f>
        <v>2</v>
      </c>
      <c r="Y152" s="119" t="s">
        <v>4</v>
      </c>
      <c r="Z152" s="122">
        <f>IF(D152="","",COUNTIF(D152:R152,"×"))</f>
        <v>1</v>
      </c>
      <c r="AA152" s="118">
        <f>IF(AD153="","",RANK(AD153,AD143:AD154))</f>
        <v>2</v>
      </c>
      <c r="AB152" s="122"/>
      <c r="AD152" s="27"/>
      <c r="AE152" s="27"/>
      <c r="AF152" s="27"/>
      <c r="AG152" s="27"/>
      <c r="AH152" s="27"/>
      <c r="AI152" s="27"/>
      <c r="AJ152" s="27"/>
    </row>
    <row r="153" spans="2:36" ht="15" customHeight="1">
      <c r="B153" s="75"/>
      <c r="C153" s="78"/>
      <c r="D153" s="71">
        <f>W144</f>
        <v>2</v>
      </c>
      <c r="E153" s="10">
        <f>IF(V144="","",V144)</f>
        <v>15</v>
      </c>
      <c r="F153" s="7" t="s">
        <v>63</v>
      </c>
      <c r="G153" s="10">
        <f>IF(T144="","",T144)</f>
        <v>5</v>
      </c>
      <c r="H153" s="127">
        <f>S144</f>
        <v>0</v>
      </c>
      <c r="I153" s="125">
        <f>W147</f>
        <v>1</v>
      </c>
      <c r="J153" s="4">
        <f>IF(V147="","",V147)</f>
        <v>8</v>
      </c>
      <c r="K153" s="7" t="s">
        <v>124</v>
      </c>
      <c r="L153" s="4">
        <f>IF(T147="","",T147)</f>
        <v>15</v>
      </c>
      <c r="M153" s="127">
        <f>S147</f>
        <v>2</v>
      </c>
      <c r="N153" s="125">
        <f>W150</f>
        <v>2</v>
      </c>
      <c r="O153" s="4">
        <f>IF(V150="","",V150)</f>
        <v>13</v>
      </c>
      <c r="P153" s="7" t="s">
        <v>124</v>
      </c>
      <c r="Q153" s="4">
        <f>IF(T150="","",T150)</f>
        <v>15</v>
      </c>
      <c r="R153" s="127">
        <f>S150</f>
        <v>1</v>
      </c>
      <c r="S153" s="137"/>
      <c r="T153" s="138"/>
      <c r="U153" s="138"/>
      <c r="V153" s="138"/>
      <c r="W153" s="139"/>
      <c r="X153" s="78"/>
      <c r="Y153" s="120"/>
      <c r="Z153" s="123"/>
      <c r="AA153" s="78"/>
      <c r="AB153" s="123"/>
      <c r="AD153" s="28">
        <f>IF(X152="","",X152*1000+(D153+I153+N153)*100+((D153+I153+N153)-(H153+M153+R153))*10+((SUM(E152:E154)+SUM(J152:J154)+SUM(O152:O154))-(SUM(G152:G154)+SUM(L152:L154)+SUM(Q152:Q154))))</f>
        <v>2535</v>
      </c>
      <c r="AE153" s="27"/>
      <c r="AF153" s="27"/>
      <c r="AG153" s="27"/>
      <c r="AH153" s="27"/>
      <c r="AI153" s="27"/>
      <c r="AJ153" s="27"/>
    </row>
    <row r="154" spans="2:36" s="19" customFormat="1" ht="15" customHeight="1">
      <c r="B154" s="76"/>
      <c r="C154" s="79"/>
      <c r="D154" s="72"/>
      <c r="E154" s="12">
        <f>IF(V145="","",V145)</f>
      </c>
      <c r="F154" s="7" t="s">
        <v>124</v>
      </c>
      <c r="G154" s="10">
        <f>IF(T145="","",T145)</f>
      </c>
      <c r="H154" s="128"/>
      <c r="I154" s="126"/>
      <c r="J154" s="4">
        <f>IF(V148="","",V148)</f>
        <v>13</v>
      </c>
      <c r="K154" s="18" t="s">
        <v>124</v>
      </c>
      <c r="L154" s="4">
        <f>IF(T148="","",T148)</f>
        <v>15</v>
      </c>
      <c r="M154" s="128"/>
      <c r="N154" s="126"/>
      <c r="O154" s="41">
        <f>IF(V151="","",V151)</f>
        <v>15</v>
      </c>
      <c r="P154" s="7" t="s">
        <v>124</v>
      </c>
      <c r="Q154" s="4">
        <f>IF(T151="","",T151)</f>
        <v>13</v>
      </c>
      <c r="R154" s="128"/>
      <c r="S154" s="140"/>
      <c r="T154" s="141"/>
      <c r="U154" s="141"/>
      <c r="V154" s="141"/>
      <c r="W154" s="142"/>
      <c r="X154" s="79"/>
      <c r="Y154" s="121"/>
      <c r="Z154" s="124"/>
      <c r="AA154" s="79"/>
      <c r="AB154" s="124"/>
      <c r="AC154"/>
      <c r="AD154" s="27"/>
      <c r="AE154" s="27"/>
      <c r="AF154" s="27"/>
      <c r="AG154" s="27"/>
      <c r="AH154" s="27"/>
      <c r="AI154" s="27"/>
      <c r="AJ154" s="27"/>
    </row>
    <row r="155" spans="2:29" s="19" customFormat="1" ht="15" customHeight="1">
      <c r="B155" s="53"/>
      <c r="C155" s="53"/>
      <c r="D155" s="54"/>
      <c r="E155" s="21"/>
      <c r="F155" s="21"/>
      <c r="G155" s="21"/>
      <c r="H155" s="54"/>
      <c r="I155" s="54"/>
      <c r="J155" s="21"/>
      <c r="K155" s="21"/>
      <c r="L155" s="21"/>
      <c r="M155" s="54"/>
      <c r="N155" s="54"/>
      <c r="O155" s="54"/>
      <c r="P155" s="21"/>
      <c r="Q155" s="21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</row>
    <row r="156" spans="2:27" ht="15" customHeight="1">
      <c r="B156" s="26" t="s">
        <v>125</v>
      </c>
      <c r="C156" s="1"/>
      <c r="D156" s="90" t="s">
        <v>126</v>
      </c>
      <c r="E156" s="91"/>
      <c r="F156" s="91"/>
      <c r="G156" s="91"/>
      <c r="H156" s="92"/>
      <c r="I156" s="90" t="s">
        <v>127</v>
      </c>
      <c r="J156" s="91"/>
      <c r="K156" s="91"/>
      <c r="L156" s="91"/>
      <c r="M156" s="92"/>
      <c r="N156" s="90" t="s">
        <v>128</v>
      </c>
      <c r="O156" s="91"/>
      <c r="P156" s="91"/>
      <c r="Q156" s="91"/>
      <c r="R156" s="92"/>
      <c r="S156" s="2"/>
      <c r="T156" s="3" t="s">
        <v>1</v>
      </c>
      <c r="U156" s="3"/>
      <c r="V156" s="90" t="s">
        <v>2</v>
      </c>
      <c r="W156" s="92"/>
      <c r="AA156" s="4"/>
    </row>
    <row r="157" spans="2:34" ht="15" customHeight="1">
      <c r="B157" s="89" t="s">
        <v>129</v>
      </c>
      <c r="C157" s="77" t="s">
        <v>130</v>
      </c>
      <c r="D157" s="80"/>
      <c r="E157" s="81"/>
      <c r="F157" s="81"/>
      <c r="G157" s="81"/>
      <c r="H157" s="82"/>
      <c r="I157" s="5" t="str">
        <f>IF(I158="","",IF(I158&gt;M158,"○","×"))</f>
        <v>○</v>
      </c>
      <c r="J157" s="6">
        <v>15</v>
      </c>
      <c r="K157" s="7" t="s">
        <v>63</v>
      </c>
      <c r="L157" s="6">
        <v>9</v>
      </c>
      <c r="M157" s="8"/>
      <c r="N157" s="9" t="str">
        <f>IF(N158="","",IF(N158&gt;R158,"○","×"))</f>
        <v>○</v>
      </c>
      <c r="O157" s="6">
        <v>15</v>
      </c>
      <c r="P157" s="7" t="s">
        <v>63</v>
      </c>
      <c r="Q157" s="6">
        <v>6</v>
      </c>
      <c r="R157" s="8"/>
      <c r="S157" s="68">
        <f>IF(I157="","",COUNTIF(I157:R157,"○"))</f>
        <v>2</v>
      </c>
      <c r="T157" s="62" t="s">
        <v>4</v>
      </c>
      <c r="U157" s="65">
        <f>IF(I157="","",COUNTIF(I157:R157,"×"))</f>
        <v>0</v>
      </c>
      <c r="V157" s="68">
        <f>IF(AD158="","",RANK(AD158,AD157:AD165))</f>
        <v>1</v>
      </c>
      <c r="W157" s="65"/>
      <c r="X157" s="10"/>
      <c r="Y157" s="10"/>
      <c r="Z157" s="4"/>
      <c r="AA157" s="4"/>
      <c r="AD157" s="27"/>
      <c r="AE157" s="27">
        <f>IF(J157="","",IF(J157&gt;L157,1,0))</f>
        <v>1</v>
      </c>
      <c r="AF157" s="27">
        <f>IF(L157="","",IF(J157&lt;L157,1,0))</f>
        <v>0</v>
      </c>
      <c r="AG157" s="27">
        <f>IF(O157="","",IF(O157&gt;Q157,1,0))</f>
        <v>1</v>
      </c>
      <c r="AH157" s="27">
        <f>IF(Q157="","",IF(O157&lt;Q157,1,0))</f>
        <v>0</v>
      </c>
    </row>
    <row r="158" spans="2:34" ht="15" customHeight="1">
      <c r="B158" s="75"/>
      <c r="C158" s="78"/>
      <c r="D158" s="83"/>
      <c r="E158" s="84"/>
      <c r="F158" s="84"/>
      <c r="G158" s="84"/>
      <c r="H158" s="85"/>
      <c r="I158" s="71">
        <f>IF(J157="","",SUM(AE157:AE159))</f>
        <v>2</v>
      </c>
      <c r="J158" s="10">
        <v>15</v>
      </c>
      <c r="K158" s="7" t="s">
        <v>76</v>
      </c>
      <c r="L158" s="10">
        <v>4</v>
      </c>
      <c r="M158" s="73">
        <f>IF(L157="","",SUM(AF157:AF159))</f>
        <v>0</v>
      </c>
      <c r="N158" s="71">
        <f>IF(O157="","",SUM(AG157:AG159))</f>
        <v>2</v>
      </c>
      <c r="O158" s="11">
        <v>15</v>
      </c>
      <c r="P158" s="7" t="s">
        <v>76</v>
      </c>
      <c r="Q158" s="11">
        <v>6</v>
      </c>
      <c r="R158" s="73">
        <f>IF(Q157="","",SUM(AH157:AH159))</f>
        <v>0</v>
      </c>
      <c r="S158" s="69"/>
      <c r="T158" s="63"/>
      <c r="U158" s="66"/>
      <c r="V158" s="69"/>
      <c r="W158" s="66"/>
      <c r="X158" s="10"/>
      <c r="Y158" s="10"/>
      <c r="Z158" s="4"/>
      <c r="AA158" s="4"/>
      <c r="AD158" s="28">
        <f>IF(S157="","",S157*1000+(I158+N158)*100+((I158+N158)-(M158+R158))*10+((SUM(J157:J159)+SUM(O157:O159))-(SUM(L157:L159)+SUM(Q157:Q159))))</f>
        <v>2475</v>
      </c>
      <c r="AE158" s="27">
        <f>IF(J158="","",IF(J158&gt;L158,1,0))</f>
        <v>1</v>
      </c>
      <c r="AF158" s="27">
        <f>IF(L158="","",IF(J158&lt;L158,1,0))</f>
        <v>0</v>
      </c>
      <c r="AG158" s="27">
        <f>IF(O158="","",IF(O158&gt;Q158,1,0))</f>
        <v>1</v>
      </c>
      <c r="AH158" s="27">
        <f>IF(Q158="","",IF(O158&lt;Q158,1,0))</f>
        <v>0</v>
      </c>
    </row>
    <row r="159" spans="2:34" ht="15" customHeight="1">
      <c r="B159" s="76"/>
      <c r="C159" s="79"/>
      <c r="D159" s="86"/>
      <c r="E159" s="87"/>
      <c r="F159" s="87"/>
      <c r="G159" s="87"/>
      <c r="H159" s="88"/>
      <c r="I159" s="72"/>
      <c r="J159" s="12"/>
      <c r="K159" s="7" t="s">
        <v>30</v>
      </c>
      <c r="L159" s="12"/>
      <c r="M159" s="74"/>
      <c r="N159" s="72"/>
      <c r="O159" s="13"/>
      <c r="P159" s="7" t="s">
        <v>30</v>
      </c>
      <c r="Q159" s="13"/>
      <c r="R159" s="74"/>
      <c r="S159" s="70"/>
      <c r="T159" s="64"/>
      <c r="U159" s="67"/>
      <c r="V159" s="70"/>
      <c r="W159" s="67"/>
      <c r="X159" s="10"/>
      <c r="Y159" s="10"/>
      <c r="Z159" s="14"/>
      <c r="AA159" s="14"/>
      <c r="AD159" s="27"/>
      <c r="AE159" s="27">
        <f>IF(J159="","",IF(J159&gt;L159,1,0))</f>
      </c>
      <c r="AF159" s="27">
        <f>IF(L159="","",IF(J159&lt;L159,1,0))</f>
      </c>
      <c r="AG159" s="27">
        <f>IF(O159="","",IF(O159&gt;Q159,1,0))</f>
      </c>
      <c r="AH159" s="27">
        <f>IF(Q159="","",IF(O159&lt;Q159,1,0))</f>
      </c>
    </row>
    <row r="160" spans="2:34" ht="15" customHeight="1">
      <c r="B160" s="89" t="s">
        <v>118</v>
      </c>
      <c r="C160" s="77" t="s">
        <v>131</v>
      </c>
      <c r="D160" s="5" t="str">
        <f>IF(E160="","",IF(D161&gt;H161,"○","×"))</f>
        <v>×</v>
      </c>
      <c r="E160" s="6">
        <f>IF(L157="","",L157)</f>
        <v>9</v>
      </c>
      <c r="F160" s="15" t="s">
        <v>30</v>
      </c>
      <c r="G160" s="6">
        <f>IF(J157="","",J157)</f>
        <v>15</v>
      </c>
      <c r="H160" s="16"/>
      <c r="I160" s="80"/>
      <c r="J160" s="81"/>
      <c r="K160" s="81"/>
      <c r="L160" s="81"/>
      <c r="M160" s="82"/>
      <c r="N160" s="5" t="str">
        <f>IF(O160="","",IF(N161&gt;R161,"○","×"))</f>
        <v>×</v>
      </c>
      <c r="O160" s="6">
        <v>17</v>
      </c>
      <c r="P160" s="15" t="s">
        <v>30</v>
      </c>
      <c r="Q160" s="6">
        <v>15</v>
      </c>
      <c r="R160" s="17"/>
      <c r="S160" s="68">
        <f>IF(D160="","",COUNTIF(D160:R162,"○"))</f>
        <v>0</v>
      </c>
      <c r="T160" s="62" t="s">
        <v>4</v>
      </c>
      <c r="U160" s="65">
        <f>IF(D160="","",COUNTIF(D160:R162,"×"))</f>
        <v>2</v>
      </c>
      <c r="V160" s="68">
        <f>IF(AD161="","",RANK(AD161,AD157:AD165))</f>
        <v>3</v>
      </c>
      <c r="W160" s="65"/>
      <c r="X160" s="10"/>
      <c r="Y160" s="10"/>
      <c r="Z160" s="14"/>
      <c r="AA160" s="14"/>
      <c r="AD160" s="27"/>
      <c r="AE160" s="27">
        <f>IF(O160="","",IF(O160&gt;Q160,1,0))</f>
        <v>1</v>
      </c>
      <c r="AF160" s="27">
        <f>IF(Q160="","",IF(O160&lt;Q160,1,0))</f>
        <v>0</v>
      </c>
      <c r="AG160" s="27"/>
      <c r="AH160" s="27"/>
    </row>
    <row r="161" spans="2:34" ht="15" customHeight="1">
      <c r="B161" s="75"/>
      <c r="C161" s="78"/>
      <c r="D161" s="71">
        <f>M158</f>
        <v>0</v>
      </c>
      <c r="E161" s="10">
        <f>IF(L158="","",L158)</f>
        <v>4</v>
      </c>
      <c r="F161" s="7" t="s">
        <v>30</v>
      </c>
      <c r="G161" s="10">
        <f>IF(J158="","",J158)</f>
        <v>15</v>
      </c>
      <c r="H161" s="73">
        <f>I158</f>
        <v>2</v>
      </c>
      <c r="I161" s="83"/>
      <c r="J161" s="84"/>
      <c r="K161" s="84"/>
      <c r="L161" s="84"/>
      <c r="M161" s="85"/>
      <c r="N161" s="71">
        <f>IF(O160="","",SUM(AE160:AE162))</f>
        <v>1</v>
      </c>
      <c r="O161" s="10">
        <v>9</v>
      </c>
      <c r="P161" s="7" t="s">
        <v>30</v>
      </c>
      <c r="Q161" s="10">
        <v>15</v>
      </c>
      <c r="R161" s="73">
        <f>IF(Q160="","",SUM(AF160:AF162))</f>
        <v>2</v>
      </c>
      <c r="S161" s="69"/>
      <c r="T161" s="63"/>
      <c r="U161" s="66"/>
      <c r="V161" s="69"/>
      <c r="W161" s="66"/>
      <c r="X161" s="10"/>
      <c r="Y161" s="10"/>
      <c r="Z161" s="14"/>
      <c r="AA161" s="14"/>
      <c r="AD161" s="27">
        <f>IF(S160="","",S160*1000+(D161+N161)*100+((D161+N161)-(H161+R161))*10+((SUM(E160:E162)+SUM(O160:O162))-(SUM(G160:G162)+SUM(Q160:Q162))))</f>
        <v>47</v>
      </c>
      <c r="AE161" s="27">
        <f>IF(O161="","",IF(O161&gt;Q161,1,0))</f>
        <v>0</v>
      </c>
      <c r="AF161" s="27">
        <f>IF(Q161="","",IF(O161&lt;Q161,1,0))</f>
        <v>1</v>
      </c>
      <c r="AG161" s="27"/>
      <c r="AH161" s="27"/>
    </row>
    <row r="162" spans="2:34" ht="15" customHeight="1">
      <c r="B162" s="76"/>
      <c r="C162" s="79"/>
      <c r="D162" s="72"/>
      <c r="E162" s="12">
        <f>IF(L159="","",L159)</f>
      </c>
      <c r="F162" s="18" t="s">
        <v>30</v>
      </c>
      <c r="G162" s="12">
        <f>IF(J159="","",J159)</f>
      </c>
      <c r="H162" s="74"/>
      <c r="I162" s="86"/>
      <c r="J162" s="87"/>
      <c r="K162" s="87"/>
      <c r="L162" s="87"/>
      <c r="M162" s="88"/>
      <c r="N162" s="72"/>
      <c r="O162" s="12">
        <v>13</v>
      </c>
      <c r="P162" s="7" t="s">
        <v>30</v>
      </c>
      <c r="Q162" s="12">
        <v>15</v>
      </c>
      <c r="R162" s="74"/>
      <c r="S162" s="70"/>
      <c r="T162" s="64"/>
      <c r="U162" s="67"/>
      <c r="V162" s="70"/>
      <c r="W162" s="67"/>
      <c r="X162" s="10"/>
      <c r="Y162" s="10"/>
      <c r="Z162" s="14"/>
      <c r="AA162" s="14"/>
      <c r="AD162" s="27"/>
      <c r="AE162" s="27">
        <f>IF(O162="","",IF(O162&gt;Q162,1,0))</f>
        <v>0</v>
      </c>
      <c r="AF162" s="27">
        <f>IF(Q162="","",IF(O162&lt;Q162,1,0))</f>
        <v>1</v>
      </c>
      <c r="AG162" s="27"/>
      <c r="AH162" s="27"/>
    </row>
    <row r="163" spans="2:34" ht="15" customHeight="1">
      <c r="B163" s="75" t="s">
        <v>132</v>
      </c>
      <c r="C163" s="77" t="s">
        <v>133</v>
      </c>
      <c r="D163" s="5" t="str">
        <f>IF(E163="","",IF(D164&gt;H164,"○","×"))</f>
        <v>×</v>
      </c>
      <c r="E163" s="6">
        <f>IF(Q157="","",Q157)</f>
        <v>6</v>
      </c>
      <c r="F163" s="15" t="s">
        <v>134</v>
      </c>
      <c r="G163" s="6">
        <f>IF(O157="","",O157)</f>
        <v>15</v>
      </c>
      <c r="H163" s="17"/>
      <c r="I163" s="5" t="str">
        <f>IF(J163="","",IF(I164&gt;M164,"○","×"))</f>
        <v>○</v>
      </c>
      <c r="J163" s="6">
        <f>IF(Q160="","",Q160)</f>
        <v>15</v>
      </c>
      <c r="K163" s="7" t="s">
        <v>134</v>
      </c>
      <c r="L163" s="6">
        <f>IF(O160="","",O160)</f>
        <v>17</v>
      </c>
      <c r="M163" s="17"/>
      <c r="N163" s="80"/>
      <c r="O163" s="81"/>
      <c r="P163" s="81"/>
      <c r="Q163" s="81"/>
      <c r="R163" s="82"/>
      <c r="S163" s="68">
        <f>IF(D163="","",COUNTIF(D163:M163,"○"))</f>
        <v>1</v>
      </c>
      <c r="T163" s="62" t="s">
        <v>4</v>
      </c>
      <c r="U163" s="65">
        <f>IF(D163="","",COUNTIF(D163:M163,"×"))</f>
        <v>1</v>
      </c>
      <c r="V163" s="68">
        <f>IF(AD164="","",RANK(AD164,AD157:AD165))</f>
        <v>2</v>
      </c>
      <c r="W163" s="65"/>
      <c r="X163" s="10"/>
      <c r="Y163" s="10"/>
      <c r="Z163" s="14"/>
      <c r="AA163" s="14"/>
      <c r="AD163" s="27"/>
      <c r="AE163" s="27"/>
      <c r="AF163" s="27"/>
      <c r="AG163" s="27"/>
      <c r="AH163" s="27"/>
    </row>
    <row r="164" spans="2:34" ht="15" customHeight="1">
      <c r="B164" s="75"/>
      <c r="C164" s="78"/>
      <c r="D164" s="71">
        <f>R158</f>
        <v>0</v>
      </c>
      <c r="E164" s="10">
        <f>IF(Q158="","",Q158)</f>
        <v>6</v>
      </c>
      <c r="F164" s="7" t="s">
        <v>117</v>
      </c>
      <c r="G164" s="10">
        <f>IF(O158="","",O158)</f>
        <v>15</v>
      </c>
      <c r="H164" s="73">
        <f>N158</f>
        <v>2</v>
      </c>
      <c r="I164" s="71">
        <f>R161</f>
        <v>2</v>
      </c>
      <c r="J164" s="10">
        <f>IF(Q161="","",Q161)</f>
        <v>15</v>
      </c>
      <c r="K164" s="7" t="s">
        <v>117</v>
      </c>
      <c r="L164" s="11">
        <f>IF(O161="","",O161)</f>
        <v>9</v>
      </c>
      <c r="M164" s="73">
        <f>N161</f>
        <v>1</v>
      </c>
      <c r="N164" s="83"/>
      <c r="O164" s="84"/>
      <c r="P164" s="84"/>
      <c r="Q164" s="84"/>
      <c r="R164" s="85"/>
      <c r="S164" s="69"/>
      <c r="T164" s="63"/>
      <c r="U164" s="66"/>
      <c r="V164" s="69"/>
      <c r="W164" s="66"/>
      <c r="X164" s="10"/>
      <c r="Y164" s="10"/>
      <c r="Z164" s="14"/>
      <c r="AA164" s="14"/>
      <c r="AD164" s="28">
        <f>IF(S163="","",S163*1000+(D164+I164)*100+((D164+I164)-(H164+M164))*10+((SUM(E163:E165)+SUM(J163:J165))-(SUM(G163:G165)+SUM(L163:L165))))</f>
        <v>1178</v>
      </c>
      <c r="AE164" s="27"/>
      <c r="AF164" s="27"/>
      <c r="AG164" s="27"/>
      <c r="AH164" s="27"/>
    </row>
    <row r="165" spans="2:34" ht="15" customHeight="1">
      <c r="B165" s="76"/>
      <c r="C165" s="79"/>
      <c r="D165" s="72"/>
      <c r="E165" s="12">
        <f>IF(Q159="","",Q159)</f>
      </c>
      <c r="F165" s="18" t="s">
        <v>117</v>
      </c>
      <c r="G165" s="12">
        <f>IF(O159="","",O159)</f>
      </c>
      <c r="H165" s="74"/>
      <c r="I165" s="72"/>
      <c r="J165" s="12">
        <f>IF(Q162="","",Q162)</f>
        <v>15</v>
      </c>
      <c r="K165" s="7" t="s">
        <v>117</v>
      </c>
      <c r="L165" s="13">
        <f>IF(O162="","",O162)</f>
        <v>13</v>
      </c>
      <c r="M165" s="74"/>
      <c r="N165" s="86"/>
      <c r="O165" s="87"/>
      <c r="P165" s="87"/>
      <c r="Q165" s="87"/>
      <c r="R165" s="88"/>
      <c r="S165" s="70"/>
      <c r="T165" s="64"/>
      <c r="U165" s="67"/>
      <c r="V165" s="70"/>
      <c r="W165" s="67"/>
      <c r="X165" s="10"/>
      <c r="Y165" s="10"/>
      <c r="Z165" s="14"/>
      <c r="AA165" s="14"/>
      <c r="AD165" s="27"/>
      <c r="AE165" s="27"/>
      <c r="AF165" s="27"/>
      <c r="AG165" s="27"/>
      <c r="AH165" s="27"/>
    </row>
    <row r="166" ht="13.5">
      <c r="K166" s="49"/>
    </row>
    <row r="167" spans="2:28" ht="15" customHeight="1">
      <c r="B167" s="26" t="s">
        <v>135</v>
      </c>
      <c r="C167" s="1"/>
      <c r="D167" s="90" t="s">
        <v>136</v>
      </c>
      <c r="E167" s="91"/>
      <c r="F167" s="91"/>
      <c r="G167" s="91"/>
      <c r="H167" s="92"/>
      <c r="I167" s="90" t="s">
        <v>137</v>
      </c>
      <c r="J167" s="91"/>
      <c r="K167" s="91"/>
      <c r="L167" s="91"/>
      <c r="M167" s="92"/>
      <c r="N167" s="90" t="s">
        <v>138</v>
      </c>
      <c r="O167" s="91"/>
      <c r="P167" s="91"/>
      <c r="Q167" s="91"/>
      <c r="R167" s="92"/>
      <c r="S167" s="90" t="s">
        <v>139</v>
      </c>
      <c r="T167" s="91"/>
      <c r="U167" s="91"/>
      <c r="V167" s="91"/>
      <c r="W167" s="92"/>
      <c r="X167" s="90" t="s">
        <v>1</v>
      </c>
      <c r="Y167" s="91"/>
      <c r="Z167" s="92"/>
      <c r="AA167" s="90" t="s">
        <v>2</v>
      </c>
      <c r="AB167" s="92"/>
    </row>
    <row r="168" spans="2:36" ht="15" customHeight="1">
      <c r="B168" s="89" t="s">
        <v>140</v>
      </c>
      <c r="C168" s="77" t="s">
        <v>141</v>
      </c>
      <c r="D168" s="109"/>
      <c r="E168" s="110"/>
      <c r="F168" s="110"/>
      <c r="G168" s="110"/>
      <c r="H168" s="111"/>
      <c r="I168" s="9" t="str">
        <f>IF(I169="","",IF(I169&gt;M169,"○","×"))</f>
        <v>×</v>
      </c>
      <c r="J168" s="38">
        <v>16</v>
      </c>
      <c r="K168" s="7" t="s">
        <v>76</v>
      </c>
      <c r="L168" s="38">
        <v>18</v>
      </c>
      <c r="M168" s="39"/>
      <c r="N168" s="9" t="str">
        <f>IF(N169="","",IF(N169&gt;R169,"○","×"))</f>
        <v>×</v>
      </c>
      <c r="O168" s="38">
        <v>5</v>
      </c>
      <c r="P168" s="7" t="s">
        <v>76</v>
      </c>
      <c r="Q168" s="38">
        <v>15</v>
      </c>
      <c r="R168" s="39"/>
      <c r="S168" s="9" t="str">
        <f>IF(S169="","",IF(S169&gt;W169,"○","×"))</f>
        <v>×</v>
      </c>
      <c r="T168" s="38">
        <v>13</v>
      </c>
      <c r="U168" s="7" t="s">
        <v>76</v>
      </c>
      <c r="V168" s="38">
        <v>15</v>
      </c>
      <c r="W168" s="39"/>
      <c r="X168" s="118">
        <f>IF(I168="","",COUNTIF(I168:W168,"○"))</f>
        <v>0</v>
      </c>
      <c r="Y168" s="119" t="s">
        <v>4</v>
      </c>
      <c r="Z168" s="122">
        <f>IF(I168="","",COUNTIF(I168:W168,"×"))</f>
        <v>3</v>
      </c>
      <c r="AA168" s="118">
        <f>IF(AD169="","",RANK(AD169,AD168:AD179))</f>
        <v>4</v>
      </c>
      <c r="AB168" s="122"/>
      <c r="AD168" s="27"/>
      <c r="AE168" s="27">
        <f>IF(J168="","",IF(J168&gt;L168,1,0))</f>
        <v>0</v>
      </c>
      <c r="AF168" s="27">
        <f>IF(J168="","",IF(J168&lt;L168,1,0))</f>
        <v>1</v>
      </c>
      <c r="AG168" s="27">
        <f>IF(O168="","",IF(O168&gt;Q168,1,0))</f>
        <v>0</v>
      </c>
      <c r="AH168" s="27">
        <f>IF(O168="","",IF(O168&lt;Q168,1,0))</f>
        <v>1</v>
      </c>
      <c r="AI168" s="27">
        <f>IF(T168="","",IF(T168&gt;V168,1,0))</f>
        <v>0</v>
      </c>
      <c r="AJ168" s="27">
        <f>IF(T168="","",IF(T168&lt;V168,1,0))</f>
        <v>1</v>
      </c>
    </row>
    <row r="169" spans="2:36" ht="15" customHeight="1">
      <c r="B169" s="75"/>
      <c r="C169" s="78"/>
      <c r="D169" s="112"/>
      <c r="E169" s="113"/>
      <c r="F169" s="113"/>
      <c r="G169" s="113"/>
      <c r="H169" s="114"/>
      <c r="I169" s="125">
        <f>IF(J168="","",SUM(AE168:AE170))</f>
        <v>0</v>
      </c>
      <c r="J169" s="4">
        <v>3</v>
      </c>
      <c r="K169" s="7" t="s">
        <v>30</v>
      </c>
      <c r="L169" s="4">
        <v>15</v>
      </c>
      <c r="M169" s="127">
        <f>IF(J168="","",SUM(AF168:AF170))</f>
        <v>2</v>
      </c>
      <c r="N169" s="125">
        <f>IF(O168="","",SUM(AG168:AG170))</f>
        <v>0</v>
      </c>
      <c r="O169" s="4">
        <v>3</v>
      </c>
      <c r="P169" s="7" t="s">
        <v>30</v>
      </c>
      <c r="Q169" s="4">
        <v>15</v>
      </c>
      <c r="R169" s="127">
        <f>IF(O168="","",SUM(AH168:AH170))</f>
        <v>2</v>
      </c>
      <c r="S169" s="125">
        <f>IF(T168="","",SUM(AI168:AI170))</f>
        <v>0</v>
      </c>
      <c r="T169" s="4">
        <v>14</v>
      </c>
      <c r="U169" s="7" t="s">
        <v>30</v>
      </c>
      <c r="V169" s="4">
        <v>16</v>
      </c>
      <c r="W169" s="127">
        <f>IF(T168="","",SUM(AJ168:AJ170))</f>
        <v>2</v>
      </c>
      <c r="X169" s="78"/>
      <c r="Y169" s="120"/>
      <c r="Z169" s="123"/>
      <c r="AA169" s="78"/>
      <c r="AB169" s="123"/>
      <c r="AD169" s="28">
        <f>IF(X168="","",X168*1000+(I169+N169+S169)*100+((I169+N169+S169)-(M169+R169+W169))*10+((SUM(J168:J170)+SUM(O168:O170)+SUM(T168:T170))-(SUM(L168:L170)+SUM(Q168:Q170)+SUM(V168:V170))))</f>
        <v>-100</v>
      </c>
      <c r="AE169" s="27">
        <f>IF(J169="","",IF(J169&gt;L169,1,0))</f>
        <v>0</v>
      </c>
      <c r="AF169" s="27">
        <f>IF(J169="","",IF(J169&lt;L169,1,0))</f>
        <v>1</v>
      </c>
      <c r="AG169" s="27">
        <f>IF(O169="","",IF(O169&gt;Q169,1,0))</f>
        <v>0</v>
      </c>
      <c r="AH169" s="27">
        <f>IF(O169="","",IF(O169&lt;Q169,1,0))</f>
        <v>1</v>
      </c>
      <c r="AI169" s="27">
        <f>IF(T169="","",IF(T169&gt;V169,1,0))</f>
        <v>0</v>
      </c>
      <c r="AJ169" s="27">
        <f>IF(T169="","",IF(T169&lt;V169,1,0))</f>
        <v>1</v>
      </c>
    </row>
    <row r="170" spans="2:36" ht="15" customHeight="1">
      <c r="B170" s="76"/>
      <c r="C170" s="79"/>
      <c r="D170" s="115"/>
      <c r="E170" s="116"/>
      <c r="F170" s="116"/>
      <c r="G170" s="116"/>
      <c r="H170" s="117"/>
      <c r="I170" s="126"/>
      <c r="J170" s="41"/>
      <c r="K170" s="7" t="s">
        <v>30</v>
      </c>
      <c r="L170" s="41"/>
      <c r="M170" s="128"/>
      <c r="N170" s="126"/>
      <c r="O170" s="41"/>
      <c r="P170" s="18" t="s">
        <v>30</v>
      </c>
      <c r="Q170" s="41"/>
      <c r="R170" s="128"/>
      <c r="S170" s="126"/>
      <c r="T170" s="41"/>
      <c r="U170" s="7" t="s">
        <v>30</v>
      </c>
      <c r="V170" s="41"/>
      <c r="W170" s="128"/>
      <c r="X170" s="79"/>
      <c r="Y170" s="121"/>
      <c r="Z170" s="124"/>
      <c r="AA170" s="79"/>
      <c r="AB170" s="124"/>
      <c r="AD170" s="27"/>
      <c r="AE170" s="27">
        <f>IF(J170="","",IF(J170&gt;L170,1,0))</f>
      </c>
      <c r="AF170" s="27">
        <f>IF(J170="","",IF(J170&lt;L170,1,0))</f>
      </c>
      <c r="AG170" s="27">
        <f>IF(O170="","",IF(O170&gt;Q170,1,0))</f>
      </c>
      <c r="AH170" s="27">
        <f>IF(O170="","",IF(O170&lt;Q170,1,0))</f>
      </c>
      <c r="AI170" s="27">
        <f>IF(T170="","",IF(T170&gt;V170,1,0))</f>
      </c>
      <c r="AJ170" s="27">
        <f>IF(T170="","",IF(T170&lt;V170,1,0))</f>
      </c>
    </row>
    <row r="171" spans="2:36" ht="15" customHeight="1">
      <c r="B171" s="89" t="s">
        <v>26</v>
      </c>
      <c r="C171" s="77" t="s">
        <v>142</v>
      </c>
      <c r="D171" s="9" t="str">
        <f>IF(D172="","",IF(D172&gt;H172,"○","×"))</f>
        <v>○</v>
      </c>
      <c r="E171" s="6">
        <f>IF(L168="","",L168)</f>
        <v>18</v>
      </c>
      <c r="F171" s="7" t="s">
        <v>82</v>
      </c>
      <c r="G171" s="6">
        <f>IF(J168="","",J168)</f>
        <v>16</v>
      </c>
      <c r="H171" s="39"/>
      <c r="I171" s="109"/>
      <c r="J171" s="110"/>
      <c r="K171" s="110"/>
      <c r="L171" s="110"/>
      <c r="M171" s="111"/>
      <c r="N171" s="9" t="str">
        <f>IF(N172="","",IF(N172&gt;R172,"○","×"))</f>
        <v>×</v>
      </c>
      <c r="O171" s="38">
        <v>8</v>
      </c>
      <c r="P171" s="7" t="s">
        <v>63</v>
      </c>
      <c r="Q171" s="38">
        <v>15</v>
      </c>
      <c r="R171" s="39"/>
      <c r="S171" s="9" t="str">
        <f>IF(S172="","",IF(S172&gt;W172,"○","×"))</f>
        <v>○</v>
      </c>
      <c r="T171" s="38">
        <v>15</v>
      </c>
      <c r="U171" s="15" t="s">
        <v>63</v>
      </c>
      <c r="V171" s="38">
        <v>14</v>
      </c>
      <c r="W171" s="39"/>
      <c r="X171" s="118">
        <f>IF(D171="","",COUNTIF(D171:W173,"○"))</f>
        <v>2</v>
      </c>
      <c r="Y171" s="119" t="s">
        <v>4</v>
      </c>
      <c r="Z171" s="122">
        <f>IF(D171="","",COUNTIF(D171:W173,"×"))</f>
        <v>1</v>
      </c>
      <c r="AA171" s="118">
        <f>IF(AD172="","",RANK(AD172,AD168:AD179))</f>
        <v>2</v>
      </c>
      <c r="AB171" s="122"/>
      <c r="AD171" s="27"/>
      <c r="AE171" s="27">
        <f>IF(O171="","",IF(O171&gt;Q171,1,0))</f>
        <v>0</v>
      </c>
      <c r="AF171" s="27">
        <f>IF(O171="","",IF(O171&lt;Q171,1,0))</f>
        <v>1</v>
      </c>
      <c r="AG171" s="27">
        <f>IF(T171="","",IF(T171&gt;V171,1,0))</f>
        <v>1</v>
      </c>
      <c r="AH171" s="27">
        <f>IF(T171="","",IF(T171&lt;V171,1,0))</f>
        <v>0</v>
      </c>
      <c r="AI171" s="27"/>
      <c r="AJ171" s="27"/>
    </row>
    <row r="172" spans="2:36" ht="15" customHeight="1">
      <c r="B172" s="75"/>
      <c r="C172" s="78"/>
      <c r="D172" s="71">
        <f>M169</f>
        <v>2</v>
      </c>
      <c r="E172" s="10">
        <f>IF(L169="","",L169)</f>
        <v>15</v>
      </c>
      <c r="F172" s="7" t="s">
        <v>30</v>
      </c>
      <c r="G172" s="10">
        <f>IF(J169="","",J169)</f>
        <v>3</v>
      </c>
      <c r="H172" s="127">
        <f>I169</f>
        <v>0</v>
      </c>
      <c r="I172" s="112"/>
      <c r="J172" s="113"/>
      <c r="K172" s="113"/>
      <c r="L172" s="113"/>
      <c r="M172" s="114"/>
      <c r="N172" s="125">
        <f>IF(O171="","",SUM(AE171:AE173))</f>
        <v>0</v>
      </c>
      <c r="O172" s="4">
        <v>10</v>
      </c>
      <c r="P172" s="7" t="s">
        <v>30</v>
      </c>
      <c r="Q172" s="4">
        <v>15</v>
      </c>
      <c r="R172" s="127">
        <f>IF(O171="","",SUM(AF171:AF173))</f>
        <v>2</v>
      </c>
      <c r="S172" s="125">
        <f>IF(T171="","",SUM(AG171:AG173))</f>
        <v>2</v>
      </c>
      <c r="T172" s="4">
        <v>15</v>
      </c>
      <c r="U172" s="7" t="s">
        <v>30</v>
      </c>
      <c r="V172" s="4">
        <v>12</v>
      </c>
      <c r="W172" s="127">
        <f>IF(T171="","",SUM(AH171:AH173))</f>
        <v>0</v>
      </c>
      <c r="X172" s="78"/>
      <c r="Y172" s="120"/>
      <c r="Z172" s="123"/>
      <c r="AA172" s="78"/>
      <c r="AB172" s="123"/>
      <c r="AD172" s="28">
        <f>IF(X171="","",X171*1000+(D172+N172+S172)*100+((D172+N172+S172)-(H172+R172+W172))*10+((SUM(E171:E173)+SUM(O171:O173)+SUM(T171:T173))-(SUM(G171:G173)+SUM(Q171:Q173)+SUM(V171:V173))))</f>
        <v>2426</v>
      </c>
      <c r="AE172" s="27">
        <f>IF(O172="","",IF(O172&gt;Q172,1,0))</f>
        <v>0</v>
      </c>
      <c r="AF172" s="27">
        <f>IF(O172="","",IF(O172&lt;Q172,1,0))</f>
        <v>1</v>
      </c>
      <c r="AG172" s="27">
        <f>IF(T172="","",IF(T172&gt;V172,1,0))</f>
        <v>1</v>
      </c>
      <c r="AH172" s="27">
        <f>IF(T172="","",IF(T172&lt;V172,1,0))</f>
        <v>0</v>
      </c>
      <c r="AI172" s="27"/>
      <c r="AJ172" s="27"/>
    </row>
    <row r="173" spans="2:36" ht="15" customHeight="1">
      <c r="B173" s="76"/>
      <c r="C173" s="79"/>
      <c r="D173" s="72"/>
      <c r="E173" s="12">
        <f>IF(L170="","",L170)</f>
      </c>
      <c r="F173" s="18" t="s">
        <v>30</v>
      </c>
      <c r="G173" s="12">
        <f>IF(J170="","",J170)</f>
      </c>
      <c r="H173" s="128"/>
      <c r="I173" s="115"/>
      <c r="J173" s="116"/>
      <c r="K173" s="116"/>
      <c r="L173" s="116"/>
      <c r="M173" s="117"/>
      <c r="N173" s="126"/>
      <c r="O173" s="41"/>
      <c r="P173" s="7" t="s">
        <v>30</v>
      </c>
      <c r="Q173" s="41"/>
      <c r="R173" s="128"/>
      <c r="S173" s="126"/>
      <c r="T173" s="41"/>
      <c r="U173" s="18" t="s">
        <v>30</v>
      </c>
      <c r="V173" s="41"/>
      <c r="W173" s="128"/>
      <c r="X173" s="79"/>
      <c r="Y173" s="121"/>
      <c r="Z173" s="124"/>
      <c r="AA173" s="79"/>
      <c r="AB173" s="124"/>
      <c r="AD173" s="27"/>
      <c r="AE173" s="27">
        <f>IF(O173="","",IF(O173&gt;Q173,1,0))</f>
      </c>
      <c r="AF173" s="27">
        <f>IF(O173="","",IF(O173&lt;Q173,1,0))</f>
      </c>
      <c r="AG173" s="27">
        <f>IF(T173="","",IF(T173&gt;V173,1,0))</f>
      </c>
      <c r="AH173" s="27">
        <f>IF(T173="","",IF(T173&lt;V173,1,0))</f>
      </c>
      <c r="AI173" s="27"/>
      <c r="AJ173" s="27"/>
    </row>
    <row r="174" spans="2:36" ht="15" customHeight="1">
      <c r="B174" s="89" t="s">
        <v>143</v>
      </c>
      <c r="C174" s="77" t="s">
        <v>144</v>
      </c>
      <c r="D174" s="9" t="str">
        <f>IF(D175="","",IF(D175&gt;H175,"○","×"))</f>
        <v>○</v>
      </c>
      <c r="E174" s="6">
        <f>IF(Q168="","",Q168)</f>
        <v>15</v>
      </c>
      <c r="F174" s="7" t="s">
        <v>145</v>
      </c>
      <c r="G174" s="6">
        <f>IF(O168="","",O168)</f>
        <v>5</v>
      </c>
      <c r="H174" s="39"/>
      <c r="I174" s="9" t="str">
        <f>IF(I175="","",IF(I175&gt;M175,"○","×"))</f>
        <v>○</v>
      </c>
      <c r="J174" s="38">
        <f>IF(Q171="","",Q171)</f>
        <v>15</v>
      </c>
      <c r="K174" s="7" t="s">
        <v>146</v>
      </c>
      <c r="L174" s="38">
        <f>IF(O171="","",O171)</f>
        <v>8</v>
      </c>
      <c r="M174" s="39"/>
      <c r="N174" s="109"/>
      <c r="O174" s="110"/>
      <c r="P174" s="110"/>
      <c r="Q174" s="110"/>
      <c r="R174" s="111"/>
      <c r="S174" s="9" t="str">
        <f>IF(S175="","",IF(S175&gt;W175,"○","×"))</f>
        <v>○</v>
      </c>
      <c r="T174" s="38">
        <v>15</v>
      </c>
      <c r="U174" s="7" t="s">
        <v>63</v>
      </c>
      <c r="V174" s="38">
        <v>3</v>
      </c>
      <c r="W174" s="39"/>
      <c r="X174" s="118">
        <f>IF(D174="","",COUNTIF(D174:W176,"○"))</f>
        <v>3</v>
      </c>
      <c r="Y174" s="119" t="s">
        <v>4</v>
      </c>
      <c r="Z174" s="122">
        <f>IF(D174="","",COUNTIF(D174:W176,"×"))</f>
        <v>0</v>
      </c>
      <c r="AA174" s="118">
        <f>IF(AD175="","",RANK(AD175,AD168:AD179))</f>
        <v>1</v>
      </c>
      <c r="AB174" s="122"/>
      <c r="AD174" s="27"/>
      <c r="AE174" s="27">
        <f>IF(T174="","",IF(T174&gt;V174,1,0))</f>
        <v>1</v>
      </c>
      <c r="AF174" s="27">
        <f>IF(T174="","",IF(T174&lt;V174,1,0))</f>
        <v>0</v>
      </c>
      <c r="AG174" s="27"/>
      <c r="AH174" s="27"/>
      <c r="AI174" s="27"/>
      <c r="AJ174" s="27"/>
    </row>
    <row r="175" spans="2:36" ht="15" customHeight="1">
      <c r="B175" s="75"/>
      <c r="C175" s="78"/>
      <c r="D175" s="71">
        <f>R169</f>
        <v>2</v>
      </c>
      <c r="E175" s="10">
        <f>IF(Q169="","",Q169)</f>
        <v>15</v>
      </c>
      <c r="F175" s="7" t="s">
        <v>64</v>
      </c>
      <c r="G175" s="10">
        <f>IF(O169="","",O169)</f>
        <v>3</v>
      </c>
      <c r="H175" s="127">
        <f>N169</f>
        <v>0</v>
      </c>
      <c r="I175" s="125">
        <f>R172</f>
        <v>2</v>
      </c>
      <c r="J175" s="4">
        <f>IF(Q172="","",Q172)</f>
        <v>15</v>
      </c>
      <c r="K175" s="7" t="s">
        <v>30</v>
      </c>
      <c r="L175" s="4">
        <f>IF(O172="","",O172)</f>
        <v>10</v>
      </c>
      <c r="M175" s="127">
        <f>N172</f>
        <v>0</v>
      </c>
      <c r="N175" s="112"/>
      <c r="O175" s="113"/>
      <c r="P175" s="113"/>
      <c r="Q175" s="113"/>
      <c r="R175" s="114"/>
      <c r="S175" s="125">
        <f>IF(T174="","",SUM(AE174:AE176))</f>
        <v>2</v>
      </c>
      <c r="T175" s="4">
        <v>15</v>
      </c>
      <c r="U175" s="7" t="s">
        <v>30</v>
      </c>
      <c r="V175" s="4">
        <v>5</v>
      </c>
      <c r="W175" s="127">
        <f>IF(T174="","",SUM(AF174:AF176))</f>
        <v>0</v>
      </c>
      <c r="X175" s="78"/>
      <c r="Y175" s="120"/>
      <c r="Z175" s="123"/>
      <c r="AA175" s="78"/>
      <c r="AB175" s="123"/>
      <c r="AD175" s="28">
        <f>IF(X174="","",X174*1000+(D175+I175+S175)*100+((D175+I175+S175)-(H175+M175+W175))*10+((SUM(E174:E176)+SUM(J174:J176)+SUM(T174:T176))-(SUM(G174:G176)+SUM(L174:L176)+SUM(V174:V176))))</f>
        <v>3716</v>
      </c>
      <c r="AE175" s="27">
        <f>IF(T175="","",IF(T175&gt;V175,1,0))</f>
        <v>1</v>
      </c>
      <c r="AF175" s="27">
        <f>IF(T175="","",IF(T175&lt;V175,1,0))</f>
        <v>0</v>
      </c>
      <c r="AG175" s="27"/>
      <c r="AH175" s="27"/>
      <c r="AI175" s="27"/>
      <c r="AJ175" s="27"/>
    </row>
    <row r="176" spans="2:36" ht="15" customHeight="1">
      <c r="B176" s="76"/>
      <c r="C176" s="79"/>
      <c r="D176" s="72"/>
      <c r="E176" s="12">
        <f>IF(Q170="","",Q170)</f>
      </c>
      <c r="F176" s="18" t="s">
        <v>30</v>
      </c>
      <c r="G176" s="12">
        <f>IF(O170="","",O170)</f>
      </c>
      <c r="H176" s="128"/>
      <c r="I176" s="126"/>
      <c r="J176" s="41">
        <f>IF(Q173="","",Q173)</f>
      </c>
      <c r="K176" s="18" t="s">
        <v>30</v>
      </c>
      <c r="L176" s="41">
        <f>IF(O173="","",O173)</f>
      </c>
      <c r="M176" s="128"/>
      <c r="N176" s="115"/>
      <c r="O176" s="116"/>
      <c r="P176" s="116"/>
      <c r="Q176" s="116"/>
      <c r="R176" s="117"/>
      <c r="S176" s="126"/>
      <c r="T176" s="41"/>
      <c r="U176" s="7" t="s">
        <v>30</v>
      </c>
      <c r="V176" s="41"/>
      <c r="W176" s="128"/>
      <c r="X176" s="79"/>
      <c r="Y176" s="121"/>
      <c r="Z176" s="124"/>
      <c r="AA176" s="79"/>
      <c r="AB176" s="124"/>
      <c r="AD176" s="27"/>
      <c r="AE176" s="27">
        <f>IF(T176="","",IF(T176&gt;V176,1,0))</f>
      </c>
      <c r="AF176" s="27">
        <f>IF(T176="","",IF(T176&lt;V176,1,0))</f>
      </c>
      <c r="AG176" s="27"/>
      <c r="AH176" s="27"/>
      <c r="AI176" s="27"/>
      <c r="AJ176" s="27"/>
    </row>
    <row r="177" spans="2:36" ht="15" customHeight="1">
      <c r="B177" s="89" t="s">
        <v>6</v>
      </c>
      <c r="C177" s="77" t="s">
        <v>147</v>
      </c>
      <c r="D177" s="9" t="str">
        <f>IF(D178="","",IF(D178&gt;H178,"○","×"))</f>
        <v>○</v>
      </c>
      <c r="E177" s="6">
        <f>IF(V168="","",V168)</f>
        <v>15</v>
      </c>
      <c r="F177" s="7" t="s">
        <v>30</v>
      </c>
      <c r="G177" s="6">
        <f>IF(T168="","",T168)</f>
        <v>13</v>
      </c>
      <c r="H177" s="39"/>
      <c r="I177" s="9" t="str">
        <f>IF(I178="","",IF(I178&gt;M178,"○","×"))</f>
        <v>×</v>
      </c>
      <c r="J177" s="38">
        <f>IF(V171="","",V171)</f>
        <v>14</v>
      </c>
      <c r="K177" s="7" t="s">
        <v>30</v>
      </c>
      <c r="L177" s="38">
        <f>IF(T171="","",T171)</f>
        <v>15</v>
      </c>
      <c r="M177" s="39"/>
      <c r="N177" s="9" t="str">
        <f>IF(N178="","",IF(N178&gt;R178,"○","×"))</f>
        <v>×</v>
      </c>
      <c r="O177" s="38">
        <f>IF(V174="","",V174)</f>
        <v>3</v>
      </c>
      <c r="P177" s="7" t="s">
        <v>67</v>
      </c>
      <c r="Q177" s="38">
        <f>IF(T174="","",T174)</f>
        <v>15</v>
      </c>
      <c r="R177" s="39"/>
      <c r="S177" s="109"/>
      <c r="T177" s="110"/>
      <c r="U177" s="110"/>
      <c r="V177" s="110"/>
      <c r="W177" s="111"/>
      <c r="X177" s="118">
        <f>IF(D177="","",COUNTIF(D177:R177,"○"))</f>
        <v>1</v>
      </c>
      <c r="Y177" s="119" t="s">
        <v>4</v>
      </c>
      <c r="Z177" s="122">
        <f>IF(D177="","",COUNTIF(D177:R177,"×"))</f>
        <v>2</v>
      </c>
      <c r="AA177" s="118">
        <f>IF(AD178="","",RANK(AD178,AD168:AD179))</f>
        <v>3</v>
      </c>
      <c r="AB177" s="122"/>
      <c r="AD177" s="27"/>
      <c r="AE177" s="27"/>
      <c r="AF177" s="27"/>
      <c r="AG177" s="27"/>
      <c r="AH177" s="27"/>
      <c r="AI177" s="27"/>
      <c r="AJ177" s="27"/>
    </row>
    <row r="178" spans="2:36" ht="15" customHeight="1">
      <c r="B178" s="75"/>
      <c r="C178" s="78"/>
      <c r="D178" s="71">
        <f>W169</f>
        <v>2</v>
      </c>
      <c r="E178" s="10">
        <f>IF(V169="","",V169)</f>
        <v>16</v>
      </c>
      <c r="F178" s="7" t="s">
        <v>30</v>
      </c>
      <c r="G178" s="10">
        <f>IF(T169="","",T169)</f>
        <v>14</v>
      </c>
      <c r="H178" s="127">
        <f>S169</f>
        <v>0</v>
      </c>
      <c r="I178" s="125">
        <f>W172</f>
        <v>0</v>
      </c>
      <c r="J178" s="4">
        <f>IF(V172="","",V172)</f>
        <v>12</v>
      </c>
      <c r="K178" s="7" t="s">
        <v>30</v>
      </c>
      <c r="L178" s="4">
        <f>IF(T172="","",T172)</f>
        <v>15</v>
      </c>
      <c r="M178" s="127">
        <f>S172</f>
        <v>2</v>
      </c>
      <c r="N178" s="125">
        <f>W175</f>
        <v>0</v>
      </c>
      <c r="O178" s="4">
        <f>IF(V175="","",V175)</f>
        <v>5</v>
      </c>
      <c r="P178" s="7" t="s">
        <v>30</v>
      </c>
      <c r="Q178" s="4">
        <f>IF(T175="","",T175)</f>
        <v>15</v>
      </c>
      <c r="R178" s="127">
        <f>S175</f>
        <v>2</v>
      </c>
      <c r="S178" s="112"/>
      <c r="T178" s="113"/>
      <c r="U178" s="113"/>
      <c r="V178" s="113"/>
      <c r="W178" s="114"/>
      <c r="X178" s="78"/>
      <c r="Y178" s="120"/>
      <c r="Z178" s="123"/>
      <c r="AA178" s="78"/>
      <c r="AB178" s="123"/>
      <c r="AD178" s="28">
        <f>IF(X177="","",X177*1000+(D178+I178+N178)*100+((D178+I178+N178)-(H178+M178+R178))*10+((SUM(E177:E179)+SUM(J177:J179)+SUM(O177:O179))-(SUM(G177:G179)+SUM(L177:L179)+SUM(Q177:Q179))))</f>
        <v>1158</v>
      </c>
      <c r="AE178" s="27"/>
      <c r="AF178" s="27"/>
      <c r="AG178" s="27"/>
      <c r="AH178" s="27"/>
      <c r="AI178" s="27"/>
      <c r="AJ178" s="27"/>
    </row>
    <row r="179" spans="2:36" ht="15" customHeight="1">
      <c r="B179" s="76"/>
      <c r="C179" s="79"/>
      <c r="D179" s="72"/>
      <c r="E179" s="12">
        <f>IF(V170="","",V170)</f>
      </c>
      <c r="F179" s="7" t="s">
        <v>30</v>
      </c>
      <c r="G179" s="12">
        <f>IF(T170="","",T170)</f>
      </c>
      <c r="H179" s="128"/>
      <c r="I179" s="126"/>
      <c r="J179" s="41">
        <f>IF(V173="","",V173)</f>
      </c>
      <c r="K179" s="18" t="s">
        <v>30</v>
      </c>
      <c r="L179" s="41">
        <f>IF(T173="","",T173)</f>
      </c>
      <c r="M179" s="128"/>
      <c r="N179" s="126"/>
      <c r="O179" s="41">
        <f>IF(V176="","",V176)</f>
      </c>
      <c r="P179" s="18" t="s">
        <v>30</v>
      </c>
      <c r="Q179" s="41">
        <f>IF(T176="","",T176)</f>
      </c>
      <c r="R179" s="128"/>
      <c r="S179" s="115"/>
      <c r="T179" s="116"/>
      <c r="U179" s="116"/>
      <c r="V179" s="116"/>
      <c r="W179" s="117"/>
      <c r="X179" s="79"/>
      <c r="Y179" s="121"/>
      <c r="Z179" s="124"/>
      <c r="AA179" s="79"/>
      <c r="AB179" s="124"/>
      <c r="AD179" s="27"/>
      <c r="AE179" s="27"/>
      <c r="AF179" s="27"/>
      <c r="AG179" s="27"/>
      <c r="AH179" s="27"/>
      <c r="AI179" s="27"/>
      <c r="AJ179" s="27"/>
    </row>
    <row r="180" ht="13.5">
      <c r="F180" s="49"/>
    </row>
    <row r="183" ht="13.5">
      <c r="P183" s="29" t="s">
        <v>49</v>
      </c>
    </row>
    <row r="184" spans="12:22" ht="13.5">
      <c r="L184" s="51"/>
      <c r="M184" s="51"/>
      <c r="N184" s="51"/>
      <c r="O184" s="51"/>
      <c r="P184" s="94" t="str">
        <f>INDEX(C157:C165,MATCH(1,V157:V165,0),1)</f>
        <v>濱岡　紗奈
濱岡　鮎美</v>
      </c>
      <c r="Q184" s="94"/>
      <c r="R184" s="94"/>
      <c r="S184" s="94"/>
      <c r="T184" s="93" t="str">
        <f>INDEX(B157:B165,MATCH(1,V157:V165,0),1)</f>
        <v>(船　木)　</v>
      </c>
      <c r="U184" s="93"/>
      <c r="V184" s="93"/>
    </row>
    <row r="185" spans="2:22" ht="13.5">
      <c r="B185" s="29" t="s">
        <v>45</v>
      </c>
      <c r="K185" s="55"/>
      <c r="L185" s="143" t="s">
        <v>148</v>
      </c>
      <c r="M185" s="144"/>
      <c r="N185" s="144"/>
      <c r="P185" s="94"/>
      <c r="Q185" s="94"/>
      <c r="R185" s="94"/>
      <c r="S185" s="94"/>
      <c r="T185" s="93"/>
      <c r="U185" s="93"/>
      <c r="V185" s="93"/>
    </row>
    <row r="186" spans="2:14" ht="14.25" thickBot="1">
      <c r="B186" s="93" t="str">
        <f>INDEX(B143:B154,MATCH(1,AA143:AA154,0),1)</f>
        <v>(角　野)　</v>
      </c>
      <c r="C186" s="94" t="str">
        <f>INDEX(C143:C154,MATCH(1,AA143:AA154,0),1)</f>
        <v>櫻田　一心
櫻田　尚志</v>
      </c>
      <c r="D186" s="51"/>
      <c r="E186" s="51"/>
      <c r="F186" s="51"/>
      <c r="G186" s="51"/>
      <c r="H186" s="51"/>
      <c r="I186" s="52"/>
      <c r="J186" s="31"/>
      <c r="K186" s="56"/>
      <c r="L186" s="145"/>
      <c r="M186" s="102"/>
      <c r="N186" s="102"/>
    </row>
    <row r="187" spans="2:16" ht="13.5">
      <c r="B187" s="93"/>
      <c r="C187" s="94"/>
      <c r="H187" s="147" t="s">
        <v>149</v>
      </c>
      <c r="I187" s="148"/>
      <c r="K187" s="32"/>
      <c r="L187" s="102"/>
      <c r="M187" s="102"/>
      <c r="N187" s="102"/>
      <c r="P187" s="29" t="s">
        <v>46</v>
      </c>
    </row>
    <row r="188" spans="8:22" ht="14.25" thickBot="1">
      <c r="H188" s="149"/>
      <c r="I188" s="149"/>
      <c r="K188" s="32"/>
      <c r="L188" s="146"/>
      <c r="M188" s="146"/>
      <c r="N188" s="146"/>
      <c r="O188" s="31"/>
      <c r="P188" s="94" t="str">
        <f>INDEX(C168:C179,MATCH(1,AA168:AA179,0),1)</f>
        <v>菱谷　隆介
菱谷真美子</v>
      </c>
      <c r="Q188" s="94"/>
      <c r="R188" s="94"/>
      <c r="S188" s="94"/>
      <c r="T188" s="93" t="str">
        <f>INDEX(B168:B179,MATCH(1,AA168:AA179,0),1)</f>
        <v>(惣　開)　</v>
      </c>
      <c r="U188" s="93"/>
      <c r="V188" s="93"/>
    </row>
    <row r="189" spans="8:22" ht="13.5">
      <c r="H189" s="149"/>
      <c r="I189" s="149"/>
      <c r="P189" s="94"/>
      <c r="Q189" s="94"/>
      <c r="R189" s="94"/>
      <c r="S189" s="94"/>
      <c r="T189" s="93"/>
      <c r="U189" s="93"/>
      <c r="V189" s="93"/>
    </row>
  </sheetData>
  <sheetProtection/>
  <mergeCells count="566">
    <mergeCell ref="P184:S185"/>
    <mergeCell ref="T184:V185"/>
    <mergeCell ref="L185:N188"/>
    <mergeCell ref="B186:B187"/>
    <mergeCell ref="C186:C187"/>
    <mergeCell ref="H187:I189"/>
    <mergeCell ref="P188:S189"/>
    <mergeCell ref="T188:V189"/>
    <mergeCell ref="X177:X179"/>
    <mergeCell ref="Y177:Y179"/>
    <mergeCell ref="Z177:Z179"/>
    <mergeCell ref="AA177:AB179"/>
    <mergeCell ref="D178:D179"/>
    <mergeCell ref="H178:H179"/>
    <mergeCell ref="I178:I179"/>
    <mergeCell ref="M178:M179"/>
    <mergeCell ref="N178:N179"/>
    <mergeCell ref="R178:R179"/>
    <mergeCell ref="H175:H176"/>
    <mergeCell ref="I175:I176"/>
    <mergeCell ref="M175:M176"/>
    <mergeCell ref="S175:S176"/>
    <mergeCell ref="W175:W176"/>
    <mergeCell ref="B177:B179"/>
    <mergeCell ref="C177:C179"/>
    <mergeCell ref="S177:W179"/>
    <mergeCell ref="Z171:Z173"/>
    <mergeCell ref="AA171:AB173"/>
    <mergeCell ref="B174:B176"/>
    <mergeCell ref="C174:C176"/>
    <mergeCell ref="N174:R176"/>
    <mergeCell ref="X174:X176"/>
    <mergeCell ref="Y174:Y176"/>
    <mergeCell ref="Z174:Z176"/>
    <mergeCell ref="AA174:AB176"/>
    <mergeCell ref="D175:D176"/>
    <mergeCell ref="N172:N173"/>
    <mergeCell ref="R172:R173"/>
    <mergeCell ref="S172:S173"/>
    <mergeCell ref="W172:W173"/>
    <mergeCell ref="X171:X173"/>
    <mergeCell ref="Y171:Y173"/>
    <mergeCell ref="M169:M170"/>
    <mergeCell ref="N169:N170"/>
    <mergeCell ref="R169:R170"/>
    <mergeCell ref="S169:S170"/>
    <mergeCell ref="W169:W170"/>
    <mergeCell ref="B171:B173"/>
    <mergeCell ref="C171:C173"/>
    <mergeCell ref="I171:M173"/>
    <mergeCell ref="D172:D173"/>
    <mergeCell ref="H172:H173"/>
    <mergeCell ref="X167:Z167"/>
    <mergeCell ref="AA167:AB167"/>
    <mergeCell ref="B168:B170"/>
    <mergeCell ref="C168:C170"/>
    <mergeCell ref="D168:H170"/>
    <mergeCell ref="X168:X170"/>
    <mergeCell ref="Y168:Y170"/>
    <mergeCell ref="Z168:Z170"/>
    <mergeCell ref="AA168:AB170"/>
    <mergeCell ref="I169:I170"/>
    <mergeCell ref="V163:W165"/>
    <mergeCell ref="D164:D165"/>
    <mergeCell ref="H164:H165"/>
    <mergeCell ref="I164:I165"/>
    <mergeCell ref="M164:M165"/>
    <mergeCell ref="D167:H167"/>
    <mergeCell ref="I167:M167"/>
    <mergeCell ref="N167:R167"/>
    <mergeCell ref="S167:W167"/>
    <mergeCell ref="B163:B165"/>
    <mergeCell ref="C163:C165"/>
    <mergeCell ref="N163:R165"/>
    <mergeCell ref="S163:S165"/>
    <mergeCell ref="T163:T165"/>
    <mergeCell ref="U163:U165"/>
    <mergeCell ref="U160:U162"/>
    <mergeCell ref="V160:W162"/>
    <mergeCell ref="D161:D162"/>
    <mergeCell ref="H161:H162"/>
    <mergeCell ref="N161:N162"/>
    <mergeCell ref="R161:R162"/>
    <mergeCell ref="V157:W159"/>
    <mergeCell ref="I158:I159"/>
    <mergeCell ref="M158:M159"/>
    <mergeCell ref="N158:N159"/>
    <mergeCell ref="R158:R159"/>
    <mergeCell ref="B160:B162"/>
    <mergeCell ref="C160:C162"/>
    <mergeCell ref="I160:M162"/>
    <mergeCell ref="S160:S162"/>
    <mergeCell ref="T160:T162"/>
    <mergeCell ref="D156:H156"/>
    <mergeCell ref="I156:M156"/>
    <mergeCell ref="N156:R156"/>
    <mergeCell ref="V156:W156"/>
    <mergeCell ref="B157:B159"/>
    <mergeCell ref="C157:C159"/>
    <mergeCell ref="D157:H159"/>
    <mergeCell ref="S157:S159"/>
    <mergeCell ref="T157:T159"/>
    <mergeCell ref="U157:U159"/>
    <mergeCell ref="AA152:AB154"/>
    <mergeCell ref="D153:D154"/>
    <mergeCell ref="H153:H154"/>
    <mergeCell ref="I153:I154"/>
    <mergeCell ref="M153:M154"/>
    <mergeCell ref="N153:N154"/>
    <mergeCell ref="R153:R154"/>
    <mergeCell ref="B152:B154"/>
    <mergeCell ref="C152:C154"/>
    <mergeCell ref="S152:W154"/>
    <mergeCell ref="X152:X154"/>
    <mergeCell ref="Y152:Y154"/>
    <mergeCell ref="Z152:Z154"/>
    <mergeCell ref="S150:S151"/>
    <mergeCell ref="W150:W151"/>
    <mergeCell ref="X149:X151"/>
    <mergeCell ref="Y149:Y151"/>
    <mergeCell ref="Z149:Z151"/>
    <mergeCell ref="AA149:AB151"/>
    <mergeCell ref="B149:B151"/>
    <mergeCell ref="C149:C151"/>
    <mergeCell ref="N149:R151"/>
    <mergeCell ref="D150:D151"/>
    <mergeCell ref="H150:H151"/>
    <mergeCell ref="I150:I151"/>
    <mergeCell ref="M150:M151"/>
    <mergeCell ref="R147:R148"/>
    <mergeCell ref="S147:S148"/>
    <mergeCell ref="X146:X148"/>
    <mergeCell ref="Y146:Y148"/>
    <mergeCell ref="Z146:Z148"/>
    <mergeCell ref="AA146:AB148"/>
    <mergeCell ref="W147:W148"/>
    <mergeCell ref="B146:B148"/>
    <mergeCell ref="C146:C148"/>
    <mergeCell ref="I146:M148"/>
    <mergeCell ref="D147:D148"/>
    <mergeCell ref="H147:H148"/>
    <mergeCell ref="N147:N148"/>
    <mergeCell ref="AA143:AB145"/>
    <mergeCell ref="I144:I145"/>
    <mergeCell ref="M144:M145"/>
    <mergeCell ref="N144:N145"/>
    <mergeCell ref="R144:R145"/>
    <mergeCell ref="S144:S145"/>
    <mergeCell ref="W144:W145"/>
    <mergeCell ref="B143:B145"/>
    <mergeCell ref="C143:C145"/>
    <mergeCell ref="D143:H145"/>
    <mergeCell ref="X143:X145"/>
    <mergeCell ref="Y143:Y145"/>
    <mergeCell ref="Z143:Z145"/>
    <mergeCell ref="D142:H142"/>
    <mergeCell ref="I142:M142"/>
    <mergeCell ref="N142:R142"/>
    <mergeCell ref="S142:W142"/>
    <mergeCell ref="X142:Z142"/>
    <mergeCell ref="AA142:AB142"/>
    <mergeCell ref="B134:B135"/>
    <mergeCell ref="C134:C135"/>
    <mergeCell ref="P134:S135"/>
    <mergeCell ref="T134:V135"/>
    <mergeCell ref="I135:J137"/>
    <mergeCell ref="B140:Q140"/>
    <mergeCell ref="X126:X128"/>
    <mergeCell ref="Y126:Y128"/>
    <mergeCell ref="Z126:Z128"/>
    <mergeCell ref="AA126:AB128"/>
    <mergeCell ref="D127:D128"/>
    <mergeCell ref="H127:H128"/>
    <mergeCell ref="I127:I128"/>
    <mergeCell ref="M127:M128"/>
    <mergeCell ref="N127:N128"/>
    <mergeCell ref="R127:R128"/>
    <mergeCell ref="I124:I125"/>
    <mergeCell ref="M124:M125"/>
    <mergeCell ref="S124:S125"/>
    <mergeCell ref="W124:W125"/>
    <mergeCell ref="B126:B128"/>
    <mergeCell ref="C126:C128"/>
    <mergeCell ref="S126:W128"/>
    <mergeCell ref="AA120:AB122"/>
    <mergeCell ref="B123:B125"/>
    <mergeCell ref="C123:C125"/>
    <mergeCell ref="N123:R125"/>
    <mergeCell ref="X123:X125"/>
    <mergeCell ref="Y123:Y125"/>
    <mergeCell ref="Z123:Z125"/>
    <mergeCell ref="AA123:AB125"/>
    <mergeCell ref="D124:D125"/>
    <mergeCell ref="H124:H125"/>
    <mergeCell ref="R121:R122"/>
    <mergeCell ref="S121:S122"/>
    <mergeCell ref="W121:W122"/>
    <mergeCell ref="X120:X122"/>
    <mergeCell ref="Y120:Y122"/>
    <mergeCell ref="Z120:Z122"/>
    <mergeCell ref="B120:B122"/>
    <mergeCell ref="C120:C122"/>
    <mergeCell ref="I120:M122"/>
    <mergeCell ref="D121:D122"/>
    <mergeCell ref="H121:H122"/>
    <mergeCell ref="N121:N122"/>
    <mergeCell ref="AA117:AB119"/>
    <mergeCell ref="I118:I119"/>
    <mergeCell ref="M118:M119"/>
    <mergeCell ref="N118:N119"/>
    <mergeCell ref="R118:R119"/>
    <mergeCell ref="S118:S119"/>
    <mergeCell ref="W118:W119"/>
    <mergeCell ref="B117:B119"/>
    <mergeCell ref="C117:C119"/>
    <mergeCell ref="D117:H119"/>
    <mergeCell ref="X117:X119"/>
    <mergeCell ref="Y117:Y119"/>
    <mergeCell ref="Z117:Z119"/>
    <mergeCell ref="D116:H116"/>
    <mergeCell ref="I116:M116"/>
    <mergeCell ref="N116:R116"/>
    <mergeCell ref="S116:W116"/>
    <mergeCell ref="X116:Z116"/>
    <mergeCell ref="AA116:AB116"/>
    <mergeCell ref="AA112:AB114"/>
    <mergeCell ref="D113:D114"/>
    <mergeCell ref="H113:H114"/>
    <mergeCell ref="I113:I114"/>
    <mergeCell ref="M113:M114"/>
    <mergeCell ref="N113:N114"/>
    <mergeCell ref="R113:R114"/>
    <mergeCell ref="B112:B114"/>
    <mergeCell ref="C112:C114"/>
    <mergeCell ref="S112:W114"/>
    <mergeCell ref="X112:X114"/>
    <mergeCell ref="Y112:Y114"/>
    <mergeCell ref="Z112:Z114"/>
    <mergeCell ref="S110:S111"/>
    <mergeCell ref="W110:W111"/>
    <mergeCell ref="X109:X111"/>
    <mergeCell ref="Y109:Y111"/>
    <mergeCell ref="Z109:Z111"/>
    <mergeCell ref="AA109:AB111"/>
    <mergeCell ref="B109:B111"/>
    <mergeCell ref="C109:C111"/>
    <mergeCell ref="N109:R111"/>
    <mergeCell ref="D110:D111"/>
    <mergeCell ref="H110:H111"/>
    <mergeCell ref="I110:I111"/>
    <mergeCell ref="M110:M111"/>
    <mergeCell ref="R107:R108"/>
    <mergeCell ref="S107:S108"/>
    <mergeCell ref="X106:X108"/>
    <mergeCell ref="Y106:Y108"/>
    <mergeCell ref="Z106:Z108"/>
    <mergeCell ref="AA106:AB108"/>
    <mergeCell ref="W107:W108"/>
    <mergeCell ref="B106:B108"/>
    <mergeCell ref="C106:C108"/>
    <mergeCell ref="I106:M108"/>
    <mergeCell ref="D107:D108"/>
    <mergeCell ref="H107:H108"/>
    <mergeCell ref="N107:N108"/>
    <mergeCell ref="AA103:AB105"/>
    <mergeCell ref="I104:I105"/>
    <mergeCell ref="M104:M105"/>
    <mergeCell ref="N104:N105"/>
    <mergeCell ref="R104:R105"/>
    <mergeCell ref="S104:S105"/>
    <mergeCell ref="W104:W105"/>
    <mergeCell ref="B103:B105"/>
    <mergeCell ref="C103:C105"/>
    <mergeCell ref="D103:H105"/>
    <mergeCell ref="X103:X105"/>
    <mergeCell ref="Y103:Y105"/>
    <mergeCell ref="Z103:Z105"/>
    <mergeCell ref="D102:H102"/>
    <mergeCell ref="I102:M102"/>
    <mergeCell ref="N102:R102"/>
    <mergeCell ref="S102:W102"/>
    <mergeCell ref="X102:Z102"/>
    <mergeCell ref="AA102:AB102"/>
    <mergeCell ref="B94:B95"/>
    <mergeCell ref="C94:C95"/>
    <mergeCell ref="P94:S95"/>
    <mergeCell ref="T94:V95"/>
    <mergeCell ref="I95:J97"/>
    <mergeCell ref="B100:Q100"/>
    <mergeCell ref="X85:X87"/>
    <mergeCell ref="Y85:Y87"/>
    <mergeCell ref="Z85:Z87"/>
    <mergeCell ref="AA85:AB87"/>
    <mergeCell ref="D86:D87"/>
    <mergeCell ref="H86:H87"/>
    <mergeCell ref="I86:I87"/>
    <mergeCell ref="M86:M87"/>
    <mergeCell ref="N86:N87"/>
    <mergeCell ref="R86:R87"/>
    <mergeCell ref="I83:I84"/>
    <mergeCell ref="M83:M84"/>
    <mergeCell ref="S83:S84"/>
    <mergeCell ref="W83:W84"/>
    <mergeCell ref="B85:B87"/>
    <mergeCell ref="C85:C87"/>
    <mergeCell ref="S85:W87"/>
    <mergeCell ref="AA79:AB81"/>
    <mergeCell ref="B82:B84"/>
    <mergeCell ref="C82:C84"/>
    <mergeCell ref="N82:R84"/>
    <mergeCell ref="X82:X84"/>
    <mergeCell ref="Y82:Y84"/>
    <mergeCell ref="Z82:Z84"/>
    <mergeCell ref="AA82:AB84"/>
    <mergeCell ref="D83:D84"/>
    <mergeCell ref="H83:H84"/>
    <mergeCell ref="R80:R81"/>
    <mergeCell ref="S80:S81"/>
    <mergeCell ref="W80:W81"/>
    <mergeCell ref="X79:X81"/>
    <mergeCell ref="Y79:Y81"/>
    <mergeCell ref="Z79:Z81"/>
    <mergeCell ref="B79:B81"/>
    <mergeCell ref="C79:C81"/>
    <mergeCell ref="I79:M81"/>
    <mergeCell ref="D80:D81"/>
    <mergeCell ref="H80:H81"/>
    <mergeCell ref="N80:N81"/>
    <mergeCell ref="AA76:AB78"/>
    <mergeCell ref="I77:I78"/>
    <mergeCell ref="M77:M78"/>
    <mergeCell ref="N77:N78"/>
    <mergeCell ref="R77:R78"/>
    <mergeCell ref="S77:S78"/>
    <mergeCell ref="W77:W78"/>
    <mergeCell ref="B76:B78"/>
    <mergeCell ref="C76:C78"/>
    <mergeCell ref="D76:H78"/>
    <mergeCell ref="X76:X78"/>
    <mergeCell ref="Y76:Y78"/>
    <mergeCell ref="Z76:Z78"/>
    <mergeCell ref="D75:H75"/>
    <mergeCell ref="I75:M75"/>
    <mergeCell ref="N75:R75"/>
    <mergeCell ref="S75:W75"/>
    <mergeCell ref="X75:Z75"/>
    <mergeCell ref="AA75:AB75"/>
    <mergeCell ref="X71:X73"/>
    <mergeCell ref="Y71:Y73"/>
    <mergeCell ref="Z71:Z73"/>
    <mergeCell ref="AA71:AB73"/>
    <mergeCell ref="D72:D73"/>
    <mergeCell ref="H72:H73"/>
    <mergeCell ref="I72:I73"/>
    <mergeCell ref="M72:M73"/>
    <mergeCell ref="N72:N73"/>
    <mergeCell ref="R72:R73"/>
    <mergeCell ref="I69:I70"/>
    <mergeCell ref="M69:M70"/>
    <mergeCell ref="S69:S70"/>
    <mergeCell ref="W69:W70"/>
    <mergeCell ref="B71:B73"/>
    <mergeCell ref="C71:C73"/>
    <mergeCell ref="S71:W73"/>
    <mergeCell ref="AA65:AB67"/>
    <mergeCell ref="B68:B70"/>
    <mergeCell ref="C68:C70"/>
    <mergeCell ref="N68:R70"/>
    <mergeCell ref="X68:X70"/>
    <mergeCell ref="Y68:Y70"/>
    <mergeCell ref="Z68:Z70"/>
    <mergeCell ref="AA68:AB70"/>
    <mergeCell ref="D69:D70"/>
    <mergeCell ref="H69:H70"/>
    <mergeCell ref="R66:R67"/>
    <mergeCell ref="S66:S67"/>
    <mergeCell ref="W66:W67"/>
    <mergeCell ref="X65:X67"/>
    <mergeCell ref="Y65:Y67"/>
    <mergeCell ref="Z65:Z67"/>
    <mergeCell ref="N63:N64"/>
    <mergeCell ref="R63:R64"/>
    <mergeCell ref="S63:S64"/>
    <mergeCell ref="W63:W64"/>
    <mergeCell ref="B65:B67"/>
    <mergeCell ref="C65:C67"/>
    <mergeCell ref="I65:M67"/>
    <mergeCell ref="D66:D67"/>
    <mergeCell ref="H66:H67"/>
    <mergeCell ref="N66:N67"/>
    <mergeCell ref="AA61:AB61"/>
    <mergeCell ref="B62:B64"/>
    <mergeCell ref="C62:C64"/>
    <mergeCell ref="D62:H64"/>
    <mergeCell ref="X62:X64"/>
    <mergeCell ref="Y62:Y64"/>
    <mergeCell ref="Z62:Z64"/>
    <mergeCell ref="AA62:AB64"/>
    <mergeCell ref="I63:I64"/>
    <mergeCell ref="M63:M64"/>
    <mergeCell ref="B59:Q59"/>
    <mergeCell ref="D61:H61"/>
    <mergeCell ref="I61:M61"/>
    <mergeCell ref="N61:R61"/>
    <mergeCell ref="S61:W61"/>
    <mergeCell ref="X61:Z61"/>
    <mergeCell ref="L52:N55"/>
    <mergeCell ref="I54:J56"/>
    <mergeCell ref="B55:B56"/>
    <mergeCell ref="C55:C56"/>
    <mergeCell ref="P55:S56"/>
    <mergeCell ref="T55:V56"/>
    <mergeCell ref="V44:W46"/>
    <mergeCell ref="D45:D46"/>
    <mergeCell ref="H45:H46"/>
    <mergeCell ref="I45:I46"/>
    <mergeCell ref="M45:M46"/>
    <mergeCell ref="B51:B52"/>
    <mergeCell ref="C51:C52"/>
    <mergeCell ref="P51:S52"/>
    <mergeCell ref="T51:V52"/>
    <mergeCell ref="E52:G55"/>
    <mergeCell ref="B44:B46"/>
    <mergeCell ref="C44:C46"/>
    <mergeCell ref="N44:R46"/>
    <mergeCell ref="S44:S46"/>
    <mergeCell ref="T44:T46"/>
    <mergeCell ref="U44:U46"/>
    <mergeCell ref="U41:U43"/>
    <mergeCell ref="V41:W43"/>
    <mergeCell ref="D42:D43"/>
    <mergeCell ref="H42:H43"/>
    <mergeCell ref="N42:N43"/>
    <mergeCell ref="R42:R43"/>
    <mergeCell ref="V38:W40"/>
    <mergeCell ref="I39:I40"/>
    <mergeCell ref="M39:M40"/>
    <mergeCell ref="N39:N40"/>
    <mergeCell ref="R39:R40"/>
    <mergeCell ref="B41:B43"/>
    <mergeCell ref="C41:C43"/>
    <mergeCell ref="I41:M43"/>
    <mergeCell ref="S41:S43"/>
    <mergeCell ref="T41:T43"/>
    <mergeCell ref="D37:H37"/>
    <mergeCell ref="I37:M37"/>
    <mergeCell ref="N37:R37"/>
    <mergeCell ref="V37:W37"/>
    <mergeCell ref="B38:B40"/>
    <mergeCell ref="C38:C40"/>
    <mergeCell ref="D38:H40"/>
    <mergeCell ref="S38:S40"/>
    <mergeCell ref="T38:T40"/>
    <mergeCell ref="U38:U40"/>
    <mergeCell ref="U33:U35"/>
    <mergeCell ref="V33:W35"/>
    <mergeCell ref="D34:D35"/>
    <mergeCell ref="H34:H35"/>
    <mergeCell ref="I34:I35"/>
    <mergeCell ref="M34:M35"/>
    <mergeCell ref="V30:W32"/>
    <mergeCell ref="D31:D32"/>
    <mergeCell ref="H31:H32"/>
    <mergeCell ref="N31:N32"/>
    <mergeCell ref="R31:R32"/>
    <mergeCell ref="B33:B35"/>
    <mergeCell ref="C33:C35"/>
    <mergeCell ref="N33:R35"/>
    <mergeCell ref="S33:S35"/>
    <mergeCell ref="T33:T35"/>
    <mergeCell ref="B30:B32"/>
    <mergeCell ref="C30:C32"/>
    <mergeCell ref="I30:M32"/>
    <mergeCell ref="S30:S32"/>
    <mergeCell ref="T30:T32"/>
    <mergeCell ref="U30:U32"/>
    <mergeCell ref="U27:U29"/>
    <mergeCell ref="V27:W29"/>
    <mergeCell ref="I28:I29"/>
    <mergeCell ref="M28:M29"/>
    <mergeCell ref="N28:N29"/>
    <mergeCell ref="R28:R29"/>
    <mergeCell ref="V4:W4"/>
    <mergeCell ref="D26:H26"/>
    <mergeCell ref="I26:M26"/>
    <mergeCell ref="N26:R26"/>
    <mergeCell ref="V26:W26"/>
    <mergeCell ref="B27:B29"/>
    <mergeCell ref="C27:C29"/>
    <mergeCell ref="D27:H29"/>
    <mergeCell ref="S27:S29"/>
    <mergeCell ref="T27:T29"/>
    <mergeCell ref="B5:B7"/>
    <mergeCell ref="C5:C7"/>
    <mergeCell ref="D5:H7"/>
    <mergeCell ref="S5:S7"/>
    <mergeCell ref="D4:H4"/>
    <mergeCell ref="I4:M4"/>
    <mergeCell ref="N4:R4"/>
    <mergeCell ref="T5:T7"/>
    <mergeCell ref="U5:U7"/>
    <mergeCell ref="V5:W7"/>
    <mergeCell ref="I6:I7"/>
    <mergeCell ref="M6:M7"/>
    <mergeCell ref="N6:N7"/>
    <mergeCell ref="R6:R7"/>
    <mergeCell ref="U8:U10"/>
    <mergeCell ref="V8:W10"/>
    <mergeCell ref="D9:D10"/>
    <mergeCell ref="H9:H10"/>
    <mergeCell ref="N9:N10"/>
    <mergeCell ref="R9:R10"/>
    <mergeCell ref="I8:M10"/>
    <mergeCell ref="S8:S10"/>
    <mergeCell ref="M12:M13"/>
    <mergeCell ref="B11:B13"/>
    <mergeCell ref="C11:C13"/>
    <mergeCell ref="N11:R13"/>
    <mergeCell ref="S11:S13"/>
    <mergeCell ref="T8:T10"/>
    <mergeCell ref="B8:B10"/>
    <mergeCell ref="C8:C10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V16:W18"/>
    <mergeCell ref="I17:I18"/>
    <mergeCell ref="M17:M18"/>
    <mergeCell ref="N17:N18"/>
    <mergeCell ref="R17:R18"/>
    <mergeCell ref="B16:B18"/>
    <mergeCell ref="C16:C18"/>
    <mergeCell ref="D16:H18"/>
    <mergeCell ref="S16:S18"/>
    <mergeCell ref="B19:B21"/>
    <mergeCell ref="C19:C21"/>
    <mergeCell ref="I19:M21"/>
    <mergeCell ref="S19:S21"/>
    <mergeCell ref="T16:T18"/>
    <mergeCell ref="U16:U18"/>
    <mergeCell ref="N22:R24"/>
    <mergeCell ref="S22:S24"/>
    <mergeCell ref="T19:T21"/>
    <mergeCell ref="U19:U21"/>
    <mergeCell ref="V19:W21"/>
    <mergeCell ref="D20:D21"/>
    <mergeCell ref="H20:H21"/>
    <mergeCell ref="N20:N21"/>
    <mergeCell ref="R20:R21"/>
    <mergeCell ref="B2:O2"/>
    <mergeCell ref="T22:T24"/>
    <mergeCell ref="U22:U24"/>
    <mergeCell ref="V22:W24"/>
    <mergeCell ref="D23:D24"/>
    <mergeCell ref="H23:H24"/>
    <mergeCell ref="I23:I24"/>
    <mergeCell ref="M23:M24"/>
    <mergeCell ref="B22:B24"/>
    <mergeCell ref="C22:C24"/>
  </mergeCells>
  <conditionalFormatting sqref="V5:W13 V16:W24">
    <cfRule type="cellIs" priority="1" dxfId="16" operator="equal" stopIfTrue="1">
      <formula>1</formula>
    </cfRule>
    <cfRule type="cellIs" priority="2" dxfId="17" operator="equal" stopIfTrue="1">
      <formula>2</formula>
    </cfRule>
  </conditionalFormatting>
  <conditionalFormatting sqref="B5:B13 B16:B24">
    <cfRule type="expression" priority="3" dxfId="18" stopIfTrue="1">
      <formula>V5=1</formula>
    </cfRule>
    <cfRule type="expression" priority="4" dxfId="19" stopIfTrue="1">
      <formula>V5=2</formula>
    </cfRule>
  </conditionalFormatting>
  <conditionalFormatting sqref="C5:C13 C16:C24">
    <cfRule type="expression" priority="5" dxfId="18" stopIfTrue="1">
      <formula>V5=1</formula>
    </cfRule>
    <cfRule type="expression" priority="6" dxfId="19" stopIfTrue="1">
      <formula>V5=2</formula>
    </cfRule>
  </conditionalFormatting>
  <conditionalFormatting sqref="B27:B35 B38:B46 B157:B165">
    <cfRule type="expression" priority="7" dxfId="18" stopIfTrue="1">
      <formula>V27=1</formula>
    </cfRule>
    <cfRule type="expression" priority="8" dxfId="20" stopIfTrue="1">
      <formula>V27=2</formula>
    </cfRule>
  </conditionalFormatting>
  <conditionalFormatting sqref="C27:C35 C38:C46 C157:C165">
    <cfRule type="expression" priority="9" dxfId="18" stopIfTrue="1">
      <formula>V27=1</formula>
    </cfRule>
    <cfRule type="expression" priority="10" dxfId="20" stopIfTrue="1">
      <formula>V27=2</formula>
    </cfRule>
  </conditionalFormatting>
  <conditionalFormatting sqref="V27:W35 V38:W46 AA62:AB73 AA76:AB87 AA103:AB114 AA117:AB128 AA143:AB154 V157:W165 AA168:AB179">
    <cfRule type="cellIs" priority="11" dxfId="16" operator="equal" stopIfTrue="1">
      <formula>1</formula>
    </cfRule>
    <cfRule type="cellIs" priority="12" dxfId="21" operator="equal" stopIfTrue="1">
      <formula>2</formula>
    </cfRule>
  </conditionalFormatting>
  <conditionalFormatting sqref="B62:B73 B76:B87 B103:B114 B117:B128 B143:B154 B168:B179">
    <cfRule type="expression" priority="13" dxfId="18" stopIfTrue="1">
      <formula>AA62=1</formula>
    </cfRule>
    <cfRule type="expression" priority="14" dxfId="20" stopIfTrue="1">
      <formula>AA62=2</formula>
    </cfRule>
  </conditionalFormatting>
  <conditionalFormatting sqref="C62:C73 C76:C87 C103:C114 C117:C128 C143:C154 C168:C179">
    <cfRule type="expression" priority="15" dxfId="18" stopIfTrue="1">
      <formula>AA62=1</formula>
    </cfRule>
    <cfRule type="expression" priority="16" dxfId="20" stopIfTrue="1">
      <formula>AA62=2</formula>
    </cfRule>
  </conditionalFormatting>
  <printOptions/>
  <pageMargins left="0.75" right="0.75" top="1" bottom="1" header="0.512" footer="0.512"/>
  <pageSetup horizontalDpi="360" verticalDpi="360" orientation="portrait" paperSize="9" scale="63" r:id="rId2"/>
  <rowBreaks count="2" manualBreakCount="2">
    <brk id="57" max="28" man="1"/>
    <brk id="1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哲正 藤田</cp:lastModifiedBy>
  <dcterms:created xsi:type="dcterms:W3CDTF">2023-09-05T02:29:50Z</dcterms:created>
  <dcterms:modified xsi:type="dcterms:W3CDTF">2023-09-07T01:26:48Z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