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804" activeTab="0"/>
  </bookViews>
  <sheets>
    <sheet name="表紙" sheetId="1" r:id="rId1"/>
    <sheet name="予選" sheetId="2" r:id="rId2"/>
    <sheet name="決勝Ｔ" sheetId="3" r:id="rId3"/>
  </sheets>
  <definedNames>
    <definedName name="_xlnm.Print_Area" localSheetId="2">'決勝Ｔ'!$A$1:$AF$47</definedName>
    <definedName name="_xlnm.Print_Area" localSheetId="0">'表紙'!$A$1:$I$47</definedName>
    <definedName name="_xlnm.Print_Area" localSheetId="1">'予選'!$A$1:$AC$195</definedName>
  </definedNames>
  <calcPr fullCalcOnLoad="1"/>
</workbook>
</file>

<file path=xl/sharedStrings.xml><?xml version="1.0" encoding="utf-8"?>
<sst xmlns="http://schemas.openxmlformats.org/spreadsheetml/2006/main" count="648" uniqueCount="234">
  <si>
    <t>ふれあい研修大会</t>
  </si>
  <si>
    <t>期　　日</t>
  </si>
  <si>
    <t>場　　所</t>
  </si>
  <si>
    <t>主　　催</t>
  </si>
  <si>
    <t>新居浜ジュニアバドミントン連盟（新居浜JBC)</t>
  </si>
  <si>
    <t>後　　援</t>
  </si>
  <si>
    <t>新居浜市バドミントン協会</t>
  </si>
  <si>
    <t>新居浜市教育委員会</t>
  </si>
  <si>
    <t>１部　</t>
  </si>
  <si>
    <t>2部　</t>
  </si>
  <si>
    <t>４部</t>
  </si>
  <si>
    <t>５部</t>
  </si>
  <si>
    <t>令和５年度</t>
  </si>
  <si>
    <t>勝敗</t>
  </si>
  <si>
    <t>順位</t>
  </si>
  <si>
    <t>-</t>
  </si>
  <si>
    <t>-</t>
  </si>
  <si>
    <t>-</t>
  </si>
  <si>
    <t>-</t>
  </si>
  <si>
    <t>-</t>
  </si>
  <si>
    <t>-</t>
  </si>
  <si>
    <t>-</t>
  </si>
  <si>
    <t>-</t>
  </si>
  <si>
    <t>Aブロック</t>
  </si>
  <si>
    <t>Bブロック</t>
  </si>
  <si>
    <t>Ａブロック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</si>
  <si>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</si>
  <si>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</si>
  <si>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</si>
  <si>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</si>
  <si>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</si>
  <si>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</si>
  <si>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</si>
  <si>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</si>
  <si>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</si>
  <si>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</si>
  <si>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</si>
  <si>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</si>
  <si>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</si>
  <si>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</si>
  <si>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</si>
  <si>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</si>
  <si>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</si>
  <si>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</si>
  <si>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</si>
  <si>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</si>
  <si>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</si>
  <si>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</si>
  <si>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</si>
  <si>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</si>
  <si>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３部</t>
  </si>
  <si>
    <t>-</t>
  </si>
  <si>
    <t>-</t>
  </si>
  <si>
    <t>-</t>
  </si>
  <si>
    <t>-</t>
  </si>
  <si>
    <t>-</t>
  </si>
  <si>
    <t>-</t>
  </si>
  <si>
    <t>Cブロック</t>
  </si>
  <si>
    <t>-</t>
  </si>
  <si>
    <t>-</t>
  </si>
  <si>
    <t>-</t>
  </si>
  <si>
    <t>-</t>
  </si>
  <si>
    <t>-</t>
  </si>
  <si>
    <t>-</t>
  </si>
  <si>
    <t>-</t>
  </si>
  <si>
    <t>Ａブロック</t>
  </si>
  <si>
    <t>Bブロック</t>
  </si>
  <si>
    <t>Dブロック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</si>
  <si>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</si>
  <si>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</si>
  <si>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</si>
  <si>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</si>
  <si>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</si>
  <si>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</si>
  <si>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</si>
  <si>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</si>
  <si>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</si>
  <si>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</si>
  <si>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</si>
  <si>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</si>
  <si>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</si>
  <si>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</si>
  <si>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Ｅブロック</t>
  </si>
  <si>
    <t>（新　小）</t>
  </si>
  <si>
    <t>（船　木）</t>
  </si>
  <si>
    <t>（船　木）</t>
  </si>
  <si>
    <t>（船　木）</t>
  </si>
  <si>
    <t>田中　佑奈</t>
  </si>
  <si>
    <t>石川　紘己</t>
  </si>
  <si>
    <t>山中多希莉</t>
  </si>
  <si>
    <t>濱岡　竜矢</t>
  </si>
  <si>
    <t>田中</t>
  </si>
  <si>
    <t>石川</t>
  </si>
  <si>
    <t>山中</t>
  </si>
  <si>
    <t>濱岡</t>
  </si>
  <si>
    <t>（神　郷）</t>
  </si>
  <si>
    <t>（神　郷）</t>
  </si>
  <si>
    <t>加地　悠人</t>
  </si>
  <si>
    <t>井上莉瑠杏</t>
  </si>
  <si>
    <t>玉井　太賀</t>
  </si>
  <si>
    <t>加地</t>
  </si>
  <si>
    <t>井上</t>
  </si>
  <si>
    <t>玉井</t>
  </si>
  <si>
    <t>（神　郷）</t>
  </si>
  <si>
    <t>（神　郷）</t>
  </si>
  <si>
    <t>（角　野）</t>
  </si>
  <si>
    <t>秋本　玲奈</t>
  </si>
  <si>
    <t>渡部　　峻</t>
  </si>
  <si>
    <t>秋月　結愛</t>
  </si>
  <si>
    <t>秋本</t>
  </si>
  <si>
    <t>渡部</t>
  </si>
  <si>
    <t>安藤</t>
  </si>
  <si>
    <t>秋月</t>
  </si>
  <si>
    <t>（神　郷）</t>
  </si>
  <si>
    <t>（新　小）</t>
  </si>
  <si>
    <t>（多喜浜）</t>
  </si>
  <si>
    <t>（惣　開）</t>
  </si>
  <si>
    <t>濱岡　　煌</t>
  </si>
  <si>
    <t>加地　柚葉</t>
  </si>
  <si>
    <t>石水　立飛</t>
  </si>
  <si>
    <t>森　　悠真</t>
  </si>
  <si>
    <t>石水</t>
  </si>
  <si>
    <t>森</t>
  </si>
  <si>
    <t>（中　萩）</t>
  </si>
  <si>
    <t>（多喜浜）</t>
  </si>
  <si>
    <t>大西ひまり</t>
  </si>
  <si>
    <t>古川海紅弥</t>
  </si>
  <si>
    <t>藤田　　蓮</t>
  </si>
  <si>
    <t>藤田</t>
  </si>
  <si>
    <t>古川</t>
  </si>
  <si>
    <t>大西</t>
  </si>
  <si>
    <t>（多喜浜）</t>
  </si>
  <si>
    <t>（新　小）</t>
  </si>
  <si>
    <t>（惣　開）</t>
  </si>
  <si>
    <t>森　　悠樺</t>
  </si>
  <si>
    <t>永易野々花</t>
  </si>
  <si>
    <t>岸田　大輝</t>
  </si>
  <si>
    <t>岡田　　渉</t>
  </si>
  <si>
    <t>Cブロック</t>
  </si>
  <si>
    <t>岡田</t>
  </si>
  <si>
    <t>岸田</t>
  </si>
  <si>
    <t>永易</t>
  </si>
  <si>
    <t>（中　萩）</t>
  </si>
  <si>
    <t>（惣　開）</t>
  </si>
  <si>
    <t>森　　瑛太</t>
  </si>
  <si>
    <t>杉野　燈慎</t>
  </si>
  <si>
    <t>鴻上　栞凪</t>
  </si>
  <si>
    <t>鴻上</t>
  </si>
  <si>
    <t>杉野</t>
  </si>
  <si>
    <t>（惣　開）</t>
  </si>
  <si>
    <t>古川雪愛香</t>
  </si>
  <si>
    <t>菱谷　隆介</t>
  </si>
  <si>
    <t>渡辺　悠月</t>
  </si>
  <si>
    <t>渡辺</t>
  </si>
  <si>
    <t>菱谷</t>
  </si>
  <si>
    <t>（多喜浜）</t>
  </si>
  <si>
    <t>（中　萩）</t>
  </si>
  <si>
    <t>受川美羽音</t>
  </si>
  <si>
    <t>成谷　華凛</t>
  </si>
  <si>
    <t>松木　捷馬</t>
  </si>
  <si>
    <t>松木</t>
  </si>
  <si>
    <t>成谷</t>
  </si>
  <si>
    <t>受川</t>
  </si>
  <si>
    <t>（角　野）</t>
  </si>
  <si>
    <t>（神　郷）</t>
  </si>
  <si>
    <t>（中　萩）</t>
  </si>
  <si>
    <t>久保　美波</t>
  </si>
  <si>
    <t>山中　勾翔</t>
  </si>
  <si>
    <t>長井　　匡</t>
  </si>
  <si>
    <t>櫻田　一心</t>
  </si>
  <si>
    <t>櫻田</t>
  </si>
  <si>
    <t>長井</t>
  </si>
  <si>
    <t>久保</t>
  </si>
  <si>
    <t>（角　野）</t>
  </si>
  <si>
    <t>（船　木）</t>
  </si>
  <si>
    <t>濱岡　紗奈</t>
  </si>
  <si>
    <t>櫻田　崚心</t>
  </si>
  <si>
    <t>長井　　新</t>
  </si>
  <si>
    <t>（角　野）</t>
  </si>
  <si>
    <t>木村　心優</t>
  </si>
  <si>
    <t>北村　　海</t>
  </si>
  <si>
    <t>北村</t>
  </si>
  <si>
    <t>木村</t>
  </si>
  <si>
    <t>（角　野）</t>
  </si>
  <si>
    <t>須川　　光</t>
  </si>
  <si>
    <t>妻鳥　智希</t>
  </si>
  <si>
    <t>岡田　彩那</t>
  </si>
  <si>
    <t>妻鳥</t>
  </si>
  <si>
    <t>須川</t>
  </si>
  <si>
    <t>（多喜浜）</t>
  </si>
  <si>
    <t>（惣　開）</t>
  </si>
  <si>
    <t>菱谷　真隆</t>
  </si>
  <si>
    <t>大西えみり</t>
  </si>
  <si>
    <t>森　　　迅</t>
  </si>
  <si>
    <t>黒河</t>
  </si>
  <si>
    <t>斉藤</t>
  </si>
  <si>
    <t>山本</t>
  </si>
  <si>
    <t>2部</t>
  </si>
  <si>
    <t>A</t>
  </si>
  <si>
    <t>3部</t>
  </si>
  <si>
    <t>4部</t>
  </si>
  <si>
    <t>C</t>
  </si>
  <si>
    <t>B</t>
  </si>
  <si>
    <t>B</t>
  </si>
  <si>
    <t>C</t>
  </si>
  <si>
    <t>5部</t>
  </si>
  <si>
    <t>F</t>
  </si>
  <si>
    <t>E</t>
  </si>
  <si>
    <t>D</t>
  </si>
  <si>
    <t>B</t>
  </si>
  <si>
    <t>-</t>
  </si>
  <si>
    <t>-</t>
  </si>
  <si>
    <t>-</t>
  </si>
  <si>
    <t>Fブロック</t>
  </si>
  <si>
    <t>（神　郷）</t>
  </si>
  <si>
    <t>（角　野）</t>
  </si>
  <si>
    <t>（船　木）</t>
  </si>
  <si>
    <t>黒河　和真</t>
  </si>
  <si>
    <t>斉藤　花凜</t>
  </si>
  <si>
    <t>山本　レイ</t>
  </si>
  <si>
    <t>受川　遙真</t>
  </si>
  <si>
    <r>
      <t xml:space="preserve">安藤　有希
 </t>
    </r>
    <r>
      <rPr>
        <sz val="11"/>
        <color indexed="10"/>
        <rFont val="ＭＳ Ｐゴシック"/>
        <family val="3"/>
      </rPr>
      <t>キケン</t>
    </r>
  </si>
  <si>
    <t>11-21
10-21</t>
  </si>
  <si>
    <t>12-21
06-21</t>
  </si>
  <si>
    <t>21-13
21-15</t>
  </si>
  <si>
    <t>13-21
21-14
14-21</t>
  </si>
  <si>
    <t>21-19
21-17</t>
  </si>
  <si>
    <t>21-15
21-12</t>
  </si>
  <si>
    <t>21-23
13-21</t>
  </si>
  <si>
    <t>19-21
15-21</t>
  </si>
  <si>
    <t>21-12
21-07</t>
  </si>
  <si>
    <t>22-20
08-21
21-14</t>
  </si>
  <si>
    <t>令和５年９月３日（日）</t>
  </si>
  <si>
    <t>新居浜市市民体育館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</si>
</sst>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0">
    <font>
      <sz val="11"/>
      <color indexed="8"/>
      <name val="ＭＳ Ｐゴシック"/>
      <family val="3"/>
    </font>
    <font>
      <sz val="10"/>
      <color indexed="63"/>
      <name val="Arial"/>
      <family val="2"/>
    </font>
    <font>
      <sz val="12"/>
      <color indexed="63"/>
      <name val="Osaka"/>
      <family val="3"/>
    </font>
    <font>
      <sz val="48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indexed="22"/>
      <name val="ＭＳ ゴシック"/>
      <family val="3"/>
    </font>
    <font>
      <sz val="11"/>
      <color indexed="22"/>
      <name val="ＭＳ Ｐゴシック"/>
      <family val="3"/>
    </font>
    <font>
      <sz val="9"/>
      <color indexed="22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6"/>
      <color indexed="10"/>
      <name val="Osaka"/>
      <family val="3"/>
    </font>
    <font>
      <b/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0"/>
      </right>
      <top style="thin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7">
    <xf numFmtId="0" fontId="0" fillId="0" borderId="0" applyAlignment="0">
      <protection locked="0"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2" fillId="0" borderId="0" applyFont="0" applyAlignment="0">
      <protection locked="0"/>
    </xf>
    <xf numFmtId="0" fontId="6" fillId="0" borderId="0" applyFont="0" applyBorder="0" applyAlignment="0" applyProtection="0"/>
  </cellStyleXfs>
  <cellXfs count="1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/>
    </xf>
    <xf numFmtId="0" fontId="14" fillId="0" borderId="50" xfId="0" applyFont="1" applyBorder="1" applyAlignment="1">
      <alignment vertical="center" wrapText="1"/>
    </xf>
    <xf numFmtId="0" fontId="14" fillId="0" borderId="49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49" xfId="0" applyFont="1" applyBorder="1" applyAlignment="1">
      <alignment horizontal="right" vertical="center" wrapText="1"/>
    </xf>
    <xf numFmtId="0" fontId="14" fillId="0" borderId="51" xfId="0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0" fontId="14" fillId="0" borderId="49" xfId="0" applyFont="1" applyBorder="1" applyAlignment="1">
      <alignment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dxfs count="30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  <dxf>
      <font>
        <color rgb="FFFF0000"/>
      </font>
      <border/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38100</xdr:colOff>
      <xdr:row>34</xdr:row>
      <xdr:rowOff>123825</xdr:rowOff>
    </xdr:to>
    <xdr:sp>
      <xdr:nvSpPr>
        <xdr:cNvPr id="1" name="Picture 2"/>
        <xdr:cNvSpPr>
          <a:spLocks/>
        </xdr:cNvSpPr>
      </xdr:nvSpPr>
      <xdr:spPr>
        <a:xfrm>
          <a:off x="685800" y="2867025"/>
          <a:ext cx="4267200" cy="384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2</xdr:row>
      <xdr:rowOff>95250</xdr:rowOff>
    </xdr:from>
    <xdr:to>
      <xdr:col>3</xdr:col>
      <xdr:colOff>0</xdr:colOff>
      <xdr:row>4</xdr:row>
      <xdr:rowOff>19050</xdr:rowOff>
    </xdr:to>
    <xdr:sp>
      <xdr:nvSpPr>
        <xdr:cNvPr id="2" name="Rectangle 133">
          <a:hlinkClick r:id="rId1"/>
        </xdr:cNvPr>
        <xdr:cNvSpPr>
          <a:spLocks/>
        </xdr:cNvSpPr>
      </xdr:nvSpPr>
      <xdr:spPr>
        <a:xfrm>
          <a:off x="1066800" y="419100"/>
          <a:ext cx="1104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2</xdr:row>
      <xdr:rowOff>114300</xdr:rowOff>
    </xdr:from>
    <xdr:ext cx="161925" cy="428625"/>
    <xdr:sp>
      <xdr:nvSpPr>
        <xdr:cNvPr id="1" name="Text Box 1"/>
        <xdr:cNvSpPr txBox="1">
          <a:spLocks noChangeArrowheads="1"/>
        </xdr:cNvSpPr>
      </xdr:nvSpPr>
      <xdr:spPr>
        <a:xfrm>
          <a:off x="3143250" y="514350"/>
          <a:ext cx="1619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渡部峻</a:t>
          </a:r>
        </a:p>
      </xdr:txBody>
    </xdr:sp>
    <xdr:clientData/>
  </xdr:oneCellAnchor>
  <xdr:oneCellAnchor>
    <xdr:from>
      <xdr:col>15</xdr:col>
      <xdr:colOff>104775</xdr:colOff>
      <xdr:row>12</xdr:row>
      <xdr:rowOff>66675</xdr:rowOff>
    </xdr:from>
    <xdr:ext cx="161925" cy="714375"/>
    <xdr:sp>
      <xdr:nvSpPr>
        <xdr:cNvPr id="2" name="Text Box 2"/>
        <xdr:cNvSpPr txBox="1">
          <a:spLocks noChangeArrowheads="1"/>
        </xdr:cNvSpPr>
      </xdr:nvSpPr>
      <xdr:spPr>
        <a:xfrm>
          <a:off x="3171825" y="224790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古川海紅弥</a:t>
          </a:r>
        </a:p>
      </xdr:txBody>
    </xdr:sp>
    <xdr:clientData/>
  </xdr:oneCellAnchor>
  <xdr:oneCellAnchor>
    <xdr:from>
      <xdr:col>15</xdr:col>
      <xdr:colOff>104775</xdr:colOff>
      <xdr:row>35</xdr:row>
      <xdr:rowOff>161925</xdr:rowOff>
    </xdr:from>
    <xdr:ext cx="161925" cy="571500"/>
    <xdr:sp>
      <xdr:nvSpPr>
        <xdr:cNvPr id="3" name="Text Box 3"/>
        <xdr:cNvSpPr txBox="1">
          <a:spLocks noChangeArrowheads="1"/>
        </xdr:cNvSpPr>
      </xdr:nvSpPr>
      <xdr:spPr>
        <a:xfrm>
          <a:off x="3171825" y="6438900"/>
          <a:ext cx="161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久保美波</a:t>
          </a:r>
        </a:p>
      </xdr:txBody>
    </xdr:sp>
    <xdr:clientData/>
  </xdr:oneCellAnchor>
  <xdr:oneCellAnchor>
    <xdr:from>
      <xdr:col>15</xdr:col>
      <xdr:colOff>76200</xdr:colOff>
      <xdr:row>24</xdr:row>
      <xdr:rowOff>28575</xdr:rowOff>
    </xdr:from>
    <xdr:ext cx="161925" cy="571500"/>
    <xdr:sp>
      <xdr:nvSpPr>
        <xdr:cNvPr id="4" name="Text Box 4"/>
        <xdr:cNvSpPr txBox="1">
          <a:spLocks noChangeArrowheads="1"/>
        </xdr:cNvSpPr>
      </xdr:nvSpPr>
      <xdr:spPr>
        <a:xfrm>
          <a:off x="3143250" y="4343400"/>
          <a:ext cx="161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鴻上栞凪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2.75" customHeight="1"/>
  <cols>
    <col min="2" max="2" width="10.50390625" style="0" customWidth="1"/>
    <col min="9" max="9" width="11.00390625" style="0" customWidth="1"/>
  </cols>
  <sheetData>
    <row r="6" ht="55.5">
      <c r="B6" s="1" t="s">
        <v>12</v>
      </c>
    </row>
    <row r="8" ht="55.5">
      <c r="B8" s="1" t="s">
        <v>0</v>
      </c>
    </row>
    <row r="38" spans="2:4" ht="17.25">
      <c r="B38" s="2" t="s">
        <v>1</v>
      </c>
      <c r="C38" s="2" t="s">
        <v>232</v>
      </c>
      <c r="D38" s="2"/>
    </row>
    <row r="39" spans="2:4" ht="17.25">
      <c r="B39" s="2"/>
      <c r="C39" s="2"/>
      <c r="D39" s="2"/>
    </row>
    <row r="40" spans="2:4" ht="17.25">
      <c r="B40" s="2" t="s">
        <v>2</v>
      </c>
      <c r="C40" s="2" t="s">
        <v>233</v>
      </c>
      <c r="D40" s="2"/>
    </row>
    <row r="41" spans="2:4" ht="17.25">
      <c r="B41" s="2"/>
      <c r="C41" s="2"/>
      <c r="D41" s="2"/>
    </row>
    <row r="42" spans="2:4" ht="17.25">
      <c r="B42" s="2" t="s">
        <v>3</v>
      </c>
      <c r="C42" s="2" t="s">
        <v>4</v>
      </c>
      <c r="D42" s="2"/>
    </row>
    <row r="43" spans="2:4" ht="17.25">
      <c r="B43" s="2"/>
      <c r="C43" s="2"/>
      <c r="D43" s="2"/>
    </row>
    <row r="44" spans="2:4" ht="17.25">
      <c r="B44" s="2" t="s">
        <v>5</v>
      </c>
      <c r="C44" s="2" t="s">
        <v>6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7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AJ19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7.625" style="0" customWidth="1"/>
    <col min="3" max="3" width="10.625" style="0" customWidth="1"/>
    <col min="4" max="28" width="2.625" style="0" customWidth="1"/>
    <col min="29" max="29" width="3.625" style="0" customWidth="1"/>
    <col min="30" max="36" width="3.625" style="58" customWidth="1"/>
  </cols>
  <sheetData>
    <row r="2" spans="2:36" s="3" customFormat="1" ht="15.75" customHeight="1">
      <c r="B2" s="21" t="s">
        <v>8</v>
      </c>
      <c r="C2" s="4"/>
      <c r="AD2" s="55"/>
      <c r="AE2" s="55"/>
      <c r="AF2" s="55"/>
      <c r="AG2" s="55"/>
      <c r="AH2" s="55"/>
      <c r="AI2" s="55"/>
      <c r="AJ2" s="55"/>
    </row>
    <row r="4" spans="2:36" s="5" customFormat="1" ht="15" customHeight="1">
      <c r="B4" s="6"/>
      <c r="C4" s="7"/>
      <c r="D4" s="65" t="s">
        <v>91</v>
      </c>
      <c r="E4" s="66"/>
      <c r="F4" s="66"/>
      <c r="G4" s="66"/>
      <c r="H4" s="67"/>
      <c r="I4" s="65" t="s">
        <v>92</v>
      </c>
      <c r="J4" s="66"/>
      <c r="K4" s="66"/>
      <c r="L4" s="66"/>
      <c r="M4" s="67"/>
      <c r="N4" s="65" t="s">
        <v>93</v>
      </c>
      <c r="O4" s="66"/>
      <c r="P4" s="66"/>
      <c r="Q4" s="66"/>
      <c r="R4" s="67"/>
      <c r="S4" s="65" t="s">
        <v>94</v>
      </c>
      <c r="T4" s="66"/>
      <c r="U4" s="66"/>
      <c r="V4" s="66"/>
      <c r="W4" s="67"/>
      <c r="X4" s="65" t="s">
        <v>13</v>
      </c>
      <c r="Y4" s="66"/>
      <c r="Z4" s="67"/>
      <c r="AA4" s="65" t="s">
        <v>14</v>
      </c>
      <c r="AB4" s="67"/>
      <c r="AD4" s="56"/>
      <c r="AE4" s="56"/>
      <c r="AF4" s="56"/>
      <c r="AG4" s="56"/>
      <c r="AH4" s="56"/>
      <c r="AI4" s="56"/>
      <c r="AJ4" s="56"/>
    </row>
    <row r="5" spans="2:36" s="5" customFormat="1" ht="15" customHeight="1">
      <c r="B5" s="68" t="s">
        <v>83</v>
      </c>
      <c r="C5" s="71" t="s">
        <v>87</v>
      </c>
      <c r="D5" s="74"/>
      <c r="E5" s="75"/>
      <c r="F5" s="75"/>
      <c r="G5" s="75"/>
      <c r="H5" s="76"/>
      <c r="I5" s="8" t="str">
        <f>IF(I6="","",IF(I6&gt;M6,"○","×"))</f>
        <v>○</v>
      </c>
      <c r="J5" s="9">
        <v>21</v>
      </c>
      <c r="K5" s="10" t="s">
        <v>15</v>
      </c>
      <c r="L5" s="9">
        <v>13</v>
      </c>
      <c r="M5" s="11"/>
      <c r="N5" s="8" t="str">
        <f>IF(N6="","",IF(N6&gt;R6,"○","×"))</f>
        <v>×</v>
      </c>
      <c r="O5" s="9">
        <v>15</v>
      </c>
      <c r="P5" s="10" t="s">
        <v>15</v>
      </c>
      <c r="Q5" s="9">
        <v>21</v>
      </c>
      <c r="R5" s="11"/>
      <c r="S5" s="8" t="str">
        <f>IF(S6="","",IF(S6&gt;W6,"○","×"))</f>
        <v>○</v>
      </c>
      <c r="T5" s="9">
        <v>21</v>
      </c>
      <c r="U5" s="10" t="s">
        <v>15</v>
      </c>
      <c r="V5" s="9">
        <v>19</v>
      </c>
      <c r="W5" s="11"/>
      <c r="X5" s="71">
        <f>IF(I5="","",COUNTIF(I5:W5,"○"))</f>
        <v>2</v>
      </c>
      <c r="Y5" s="83" t="s">
        <v>16</v>
      </c>
      <c r="Z5" s="86">
        <f>IF(I5="","",COUNTIF(I5:W5,"×"))</f>
        <v>1</v>
      </c>
      <c r="AA5" s="71">
        <f>IF(AD6="","",RANK(AD6,AD5:AD16))</f>
        <v>2</v>
      </c>
      <c r="AB5" s="86"/>
      <c r="AD5" s="56"/>
      <c r="AE5" s="56">
        <f>IF(J5="","",IF(J5&gt;L5,1,0))</f>
        <v>1</v>
      </c>
      <c r="AF5" s="56">
        <f>IF(J5="","",IF(J5&lt;L5,1,0))</f>
        <v>0</v>
      </c>
      <c r="AG5" s="56">
        <f>IF(O5="","",IF(O5&gt;Q5,1,0))</f>
        <v>0</v>
      </c>
      <c r="AH5" s="56">
        <f>IF(O5="","",IF(O5&lt;Q5,1,0))</f>
        <v>1</v>
      </c>
      <c r="AI5" s="56">
        <f>IF(T5="","",IF(T5&gt;V5,1,0))</f>
        <v>1</v>
      </c>
      <c r="AJ5" s="56">
        <f>IF(T5="","",IF(T5&lt;V5,1,0))</f>
        <v>0</v>
      </c>
    </row>
    <row r="6" spans="2:36" s="5" customFormat="1" ht="15" customHeight="1">
      <c r="B6" s="69"/>
      <c r="C6" s="72"/>
      <c r="D6" s="77"/>
      <c r="E6" s="78"/>
      <c r="F6" s="78"/>
      <c r="G6" s="78"/>
      <c r="H6" s="79"/>
      <c r="I6" s="89">
        <f>IF(J5="","",SUM(AE5:AE7))</f>
        <v>2</v>
      </c>
      <c r="J6" s="12">
        <v>21</v>
      </c>
      <c r="K6" s="10" t="s">
        <v>15</v>
      </c>
      <c r="L6" s="12">
        <v>7</v>
      </c>
      <c r="M6" s="91">
        <f>IF(J5="","",SUM(AF5:AF7))</f>
        <v>0</v>
      </c>
      <c r="N6" s="89">
        <f>IF(O5="","",SUM(AG5:AG7))</f>
        <v>1</v>
      </c>
      <c r="O6" s="12">
        <v>21</v>
      </c>
      <c r="P6" s="10" t="s">
        <v>15</v>
      </c>
      <c r="Q6" s="12">
        <v>13</v>
      </c>
      <c r="R6" s="91">
        <f>IF(O5="","",SUM(AH5:AH7))</f>
        <v>2</v>
      </c>
      <c r="S6" s="89">
        <f>IF(T5="","",SUM(AI5:AI7))</f>
        <v>2</v>
      </c>
      <c r="T6" s="12">
        <v>21</v>
      </c>
      <c r="U6" s="10" t="s">
        <v>15</v>
      </c>
      <c r="V6" s="12">
        <v>9</v>
      </c>
      <c r="W6" s="91">
        <f>IF(T5="","",SUM(AJ5:AJ7))</f>
        <v>0</v>
      </c>
      <c r="X6" s="72"/>
      <c r="Y6" s="84"/>
      <c r="Z6" s="87"/>
      <c r="AA6" s="72"/>
      <c r="AB6" s="87"/>
      <c r="AD6" s="57">
        <f>IF(X5="","",X5*1000+(I6+N6+S6)*100+((I6+N6+S6)-(M6+R6+W6))*10+((SUM(J5:J7)+SUM(O5:O7)+SUM(T5:T7))-(SUM(L5:L7)+SUM(Q5:Q7)+SUM(V5:V7))))</f>
        <v>2566</v>
      </c>
      <c r="AE6" s="56">
        <f>IF(J6="","",IF(J6&gt;L6,1,0))</f>
        <v>1</v>
      </c>
      <c r="AF6" s="56">
        <f>IF(J6="","",IF(J6&lt;L6,1,0))</f>
        <v>0</v>
      </c>
      <c r="AG6" s="56">
        <f>IF(O6="","",IF(O6&gt;Q6,1,0))</f>
        <v>1</v>
      </c>
      <c r="AH6" s="56">
        <f>IF(O6="","",IF(O6&lt;Q6,1,0))</f>
        <v>0</v>
      </c>
      <c r="AI6" s="56">
        <f>IF(T6="","",IF(T6&gt;V6,1,0))</f>
        <v>1</v>
      </c>
      <c r="AJ6" s="56">
        <f>IF(T6="","",IF(T6&lt;V6,1,0))</f>
        <v>0</v>
      </c>
    </row>
    <row r="7" spans="2:36" s="5" customFormat="1" ht="15" customHeight="1">
      <c r="B7" s="70"/>
      <c r="C7" s="73"/>
      <c r="D7" s="80"/>
      <c r="E7" s="81"/>
      <c r="F7" s="81"/>
      <c r="G7" s="81"/>
      <c r="H7" s="82"/>
      <c r="I7" s="90"/>
      <c r="J7" s="13"/>
      <c r="K7" s="10" t="s">
        <v>15</v>
      </c>
      <c r="L7" s="13"/>
      <c r="M7" s="92"/>
      <c r="N7" s="90"/>
      <c r="O7" s="13">
        <v>19</v>
      </c>
      <c r="P7" s="14" t="s">
        <v>15</v>
      </c>
      <c r="Q7" s="13">
        <v>21</v>
      </c>
      <c r="R7" s="92"/>
      <c r="S7" s="90"/>
      <c r="T7" s="13"/>
      <c r="U7" s="10" t="s">
        <v>15</v>
      </c>
      <c r="V7" s="13"/>
      <c r="W7" s="92"/>
      <c r="X7" s="73"/>
      <c r="Y7" s="85"/>
      <c r="Z7" s="88"/>
      <c r="AA7" s="73"/>
      <c r="AB7" s="88"/>
      <c r="AD7" s="56"/>
      <c r="AE7" s="56">
        <f>IF(J7="","",IF(J7&gt;L7,1,0))</f>
      </c>
      <c r="AF7" s="56">
        <f>IF(J7="","",IF(J7&lt;L7,1,0))</f>
      </c>
      <c r="AG7" s="56">
        <f>IF(O7="","",IF(O7&gt;Q7,1,0))</f>
        <v>0</v>
      </c>
      <c r="AH7" s="56">
        <f>IF(O7="","",IF(O7&lt;Q7,1,0))</f>
        <v>1</v>
      </c>
      <c r="AI7" s="56">
        <f>IF(T7="","",IF(T7&gt;V7,1,0))</f>
      </c>
      <c r="AJ7" s="56">
        <f>IF(T7="","",IF(T7&lt;V7,1,0))</f>
      </c>
    </row>
    <row r="8" spans="2:36" s="5" customFormat="1" ht="15" customHeight="1">
      <c r="B8" s="68" t="s">
        <v>84</v>
      </c>
      <c r="C8" s="71" t="s">
        <v>88</v>
      </c>
      <c r="D8" s="8" t="str">
        <f>IF(D9="","",IF(D9&gt;H9,"○","×"))</f>
        <v>×</v>
      </c>
      <c r="E8" s="15">
        <f>IF(L5="","",L5)</f>
        <v>13</v>
      </c>
      <c r="F8" s="10" t="s">
        <v>15</v>
      </c>
      <c r="G8" s="15">
        <f>IF(J5="","",J5)</f>
        <v>21</v>
      </c>
      <c r="H8" s="11"/>
      <c r="I8" s="74"/>
      <c r="J8" s="75"/>
      <c r="K8" s="75"/>
      <c r="L8" s="75"/>
      <c r="M8" s="76"/>
      <c r="N8" s="8" t="str">
        <f>IF(N9="","",IF(N9&gt;R9,"○","×"))</f>
        <v>×</v>
      </c>
      <c r="O8" s="9">
        <v>11</v>
      </c>
      <c r="P8" s="10" t="s">
        <v>15</v>
      </c>
      <c r="Q8" s="9">
        <v>21</v>
      </c>
      <c r="R8" s="11"/>
      <c r="S8" s="8" t="str">
        <f>IF(S9="","",IF(S9&gt;W9,"○","×"))</f>
        <v>×</v>
      </c>
      <c r="T8" s="9">
        <v>19</v>
      </c>
      <c r="U8" s="16" t="s">
        <v>15</v>
      </c>
      <c r="V8" s="9">
        <v>21</v>
      </c>
      <c r="W8" s="11"/>
      <c r="X8" s="71">
        <f>IF(D8="","",COUNTIF(D8:W10,"○"))</f>
        <v>0</v>
      </c>
      <c r="Y8" s="83" t="s">
        <v>16</v>
      </c>
      <c r="Z8" s="86">
        <f>IF(D8="","",COUNTIF(D8:W10,"×"))</f>
        <v>3</v>
      </c>
      <c r="AA8" s="71">
        <f>IF(AD9="","",RANK(AD9,AD5:AD16))</f>
        <v>4</v>
      </c>
      <c r="AB8" s="86"/>
      <c r="AD8" s="56"/>
      <c r="AE8" s="56">
        <f>IF(O8="","",IF(O8&gt;Q8,1,0))</f>
        <v>0</v>
      </c>
      <c r="AF8" s="56">
        <f>IF(O8="","",IF(O8&lt;Q8,1,0))</f>
        <v>1</v>
      </c>
      <c r="AG8" s="56">
        <f>IF(T8="","",IF(T8&gt;V8,1,0))</f>
        <v>0</v>
      </c>
      <c r="AH8" s="56">
        <f>IF(T8="","",IF(T8&lt;V8,1,0))</f>
        <v>1</v>
      </c>
      <c r="AI8" s="56"/>
      <c r="AJ8" s="56"/>
    </row>
    <row r="9" spans="2:36" s="5" customFormat="1" ht="15" customHeight="1">
      <c r="B9" s="69"/>
      <c r="C9" s="72"/>
      <c r="D9" s="93">
        <f>M6</f>
        <v>0</v>
      </c>
      <c r="E9" s="17">
        <f>IF(L6="","",L6)</f>
        <v>7</v>
      </c>
      <c r="F9" s="10" t="s">
        <v>15</v>
      </c>
      <c r="G9" s="17">
        <f>IF(J6="","",J6)</f>
        <v>21</v>
      </c>
      <c r="H9" s="91">
        <f>I6</f>
        <v>2</v>
      </c>
      <c r="I9" s="77"/>
      <c r="J9" s="78"/>
      <c r="K9" s="78"/>
      <c r="L9" s="78"/>
      <c r="M9" s="79"/>
      <c r="N9" s="89">
        <f>IF(O8="","",SUM(AE8:AE10))</f>
        <v>0</v>
      </c>
      <c r="O9" s="12">
        <v>8</v>
      </c>
      <c r="P9" s="10" t="s">
        <v>15</v>
      </c>
      <c r="Q9" s="12">
        <v>21</v>
      </c>
      <c r="R9" s="91">
        <f>IF(O8="","",SUM(AF8:AF10))</f>
        <v>2</v>
      </c>
      <c r="S9" s="89">
        <f>IF(T8="","",SUM(AG8:AG10))</f>
        <v>1</v>
      </c>
      <c r="T9" s="12">
        <v>21</v>
      </c>
      <c r="U9" s="10" t="s">
        <v>15</v>
      </c>
      <c r="V9" s="12">
        <v>11</v>
      </c>
      <c r="W9" s="91">
        <f>IF(T8="","",SUM(AH8:AH10))</f>
        <v>2</v>
      </c>
      <c r="X9" s="72"/>
      <c r="Y9" s="84"/>
      <c r="Z9" s="87"/>
      <c r="AA9" s="72"/>
      <c r="AB9" s="87"/>
      <c r="AD9" s="57">
        <f>IF(X8="","",X8*1000+(D9+N9+S9)*100+((D9+N9+S9)-(H9+R9+W9))*10+((SUM(E8:E10)+SUM(O8:O10)+SUM(T8:T10))-(SUM(G8:G10)+SUM(Q8:Q10)+SUM(V8:V10))))</f>
        <v>11</v>
      </c>
      <c r="AE9" s="56">
        <f>IF(O9="","",IF(O9&gt;Q9,1,0))</f>
        <v>0</v>
      </c>
      <c r="AF9" s="56">
        <f>IF(O9="","",IF(O9&lt;Q9,1,0))</f>
        <v>1</v>
      </c>
      <c r="AG9" s="56">
        <f>IF(T9="","",IF(T9&gt;V9,1,0))</f>
        <v>1</v>
      </c>
      <c r="AH9" s="56">
        <f>IF(T9="","",IF(T9&lt;V9,1,0))</f>
        <v>0</v>
      </c>
      <c r="AI9" s="56"/>
      <c r="AJ9" s="56"/>
    </row>
    <row r="10" spans="2:36" s="5" customFormat="1" ht="15" customHeight="1">
      <c r="B10" s="70"/>
      <c r="C10" s="73"/>
      <c r="D10" s="94"/>
      <c r="E10" s="18">
        <f>IF(L7="","",L7)</f>
      </c>
      <c r="F10" s="14" t="s">
        <v>15</v>
      </c>
      <c r="G10" s="18">
        <f>IF(J7="","",J7)</f>
      </c>
      <c r="H10" s="92"/>
      <c r="I10" s="80"/>
      <c r="J10" s="81"/>
      <c r="K10" s="81"/>
      <c r="L10" s="81"/>
      <c r="M10" s="82"/>
      <c r="N10" s="90"/>
      <c r="O10" s="13"/>
      <c r="P10" s="10" t="s">
        <v>15</v>
      </c>
      <c r="Q10" s="13"/>
      <c r="R10" s="92"/>
      <c r="S10" s="90"/>
      <c r="T10" s="13">
        <v>21</v>
      </c>
      <c r="U10" s="14" t="s">
        <v>15</v>
      </c>
      <c r="V10" s="13">
        <v>23</v>
      </c>
      <c r="W10" s="92"/>
      <c r="X10" s="73"/>
      <c r="Y10" s="85"/>
      <c r="Z10" s="88"/>
      <c r="AA10" s="73"/>
      <c r="AB10" s="88"/>
      <c r="AD10" s="56"/>
      <c r="AE10" s="56">
        <f>IF(O10="","",IF(O10&gt;Q10,1,0))</f>
      </c>
      <c r="AF10" s="56">
        <f>IF(O10="","",IF(O10&lt;Q10,1,0))</f>
      </c>
      <c r="AG10" s="56">
        <f>IF(T10="","",IF(T10&gt;V10,1,0))</f>
        <v>0</v>
      </c>
      <c r="AH10" s="56">
        <f>IF(T10="","",IF(T10&lt;V10,1,0))</f>
        <v>1</v>
      </c>
      <c r="AI10" s="56"/>
      <c r="AJ10" s="56"/>
    </row>
    <row r="11" spans="2:36" s="5" customFormat="1" ht="15" customHeight="1">
      <c r="B11" s="68" t="s">
        <v>85</v>
      </c>
      <c r="C11" s="71" t="s">
        <v>89</v>
      </c>
      <c r="D11" s="8" t="str">
        <f>IF(D12="","",IF(D12&gt;H12,"○","×"))</f>
        <v>○</v>
      </c>
      <c r="E11" s="15">
        <f>IF(Q5="","",Q5)</f>
        <v>21</v>
      </c>
      <c r="F11" s="10" t="s">
        <v>15</v>
      </c>
      <c r="G11" s="15">
        <f>IF(O5="","",O5)</f>
        <v>15</v>
      </c>
      <c r="H11" s="11"/>
      <c r="I11" s="8" t="str">
        <f>IF(I12="","",IF(I12&gt;M12,"○","×"))</f>
        <v>○</v>
      </c>
      <c r="J11" s="9">
        <f>IF(Q8="","",Q8)</f>
        <v>21</v>
      </c>
      <c r="K11" s="10" t="s">
        <v>15</v>
      </c>
      <c r="L11" s="9">
        <f>IF(O8="","",O8)</f>
        <v>11</v>
      </c>
      <c r="M11" s="11"/>
      <c r="N11" s="74"/>
      <c r="O11" s="75"/>
      <c r="P11" s="75"/>
      <c r="Q11" s="75"/>
      <c r="R11" s="76"/>
      <c r="S11" s="8" t="str">
        <f>IF(S12="","",IF(S12&gt;W12,"○","×"))</f>
        <v>○</v>
      </c>
      <c r="T11" s="9">
        <v>21</v>
      </c>
      <c r="U11" s="10" t="s">
        <v>15</v>
      </c>
      <c r="V11" s="9">
        <v>13</v>
      </c>
      <c r="W11" s="11"/>
      <c r="X11" s="71">
        <f>IF(D11="","",COUNTIF(D11:W13,"○"))</f>
        <v>3</v>
      </c>
      <c r="Y11" s="83" t="s">
        <v>16</v>
      </c>
      <c r="Z11" s="86">
        <f>IF(D11="","",COUNTIF(D11:W13,"×"))</f>
        <v>0</v>
      </c>
      <c r="AA11" s="71">
        <f>IF(AD12="","",RANK(AD12,AD5:AD16))</f>
        <v>1</v>
      </c>
      <c r="AB11" s="86"/>
      <c r="AD11" s="56"/>
      <c r="AE11" s="56">
        <f>IF(T11="","",IF(T11&gt;V11,1,0))</f>
        <v>1</v>
      </c>
      <c r="AF11" s="56">
        <f>IF(T11="","",IF(T11&lt;V11,1,0))</f>
        <v>0</v>
      </c>
      <c r="AG11" s="56"/>
      <c r="AH11" s="56"/>
      <c r="AI11" s="56"/>
      <c r="AJ11" s="56"/>
    </row>
    <row r="12" spans="2:36" s="5" customFormat="1" ht="15" customHeight="1">
      <c r="B12" s="69"/>
      <c r="C12" s="72"/>
      <c r="D12" s="93">
        <f>R6</f>
        <v>2</v>
      </c>
      <c r="E12" s="17">
        <f>IF(Q6="","",Q6)</f>
        <v>13</v>
      </c>
      <c r="F12" s="10" t="s">
        <v>15</v>
      </c>
      <c r="G12" s="17">
        <f>IF(O6="","",O6)</f>
        <v>21</v>
      </c>
      <c r="H12" s="91">
        <f>N6</f>
        <v>1</v>
      </c>
      <c r="I12" s="89">
        <f>R9</f>
        <v>2</v>
      </c>
      <c r="J12" s="12">
        <f>IF(Q9="","",Q9)</f>
        <v>21</v>
      </c>
      <c r="K12" s="10" t="s">
        <v>15</v>
      </c>
      <c r="L12" s="12">
        <f>IF(O9="","",O9)</f>
        <v>8</v>
      </c>
      <c r="M12" s="91">
        <f>N9</f>
        <v>0</v>
      </c>
      <c r="N12" s="77"/>
      <c r="O12" s="78"/>
      <c r="P12" s="78"/>
      <c r="Q12" s="78"/>
      <c r="R12" s="79"/>
      <c r="S12" s="89">
        <f>IF(T11="","",SUM(AE11:AE13))</f>
        <v>2</v>
      </c>
      <c r="T12" s="12">
        <v>21</v>
      </c>
      <c r="U12" s="10" t="s">
        <v>15</v>
      </c>
      <c r="V12" s="12">
        <v>16</v>
      </c>
      <c r="W12" s="91">
        <f>IF(T11="","",SUM(AF11:AF13))</f>
        <v>0</v>
      </c>
      <c r="X12" s="72"/>
      <c r="Y12" s="84"/>
      <c r="Z12" s="87"/>
      <c r="AA12" s="72"/>
      <c r="AB12" s="87"/>
      <c r="AD12" s="57">
        <f>IF(X11="","",X11*1000+(D12+I12+S12)*100+((D12+I12+S12)-(H12+M12+W12))*10+((SUM(E11:E13)+SUM(J11:J13)+SUM(T11:T13))-(SUM(G11:G13)+SUM(L11:L13)+SUM(V11:V13))))</f>
        <v>3686</v>
      </c>
      <c r="AE12" s="56">
        <f>IF(T12="","",IF(T12&gt;V12,1,0))</f>
        <v>1</v>
      </c>
      <c r="AF12" s="56">
        <f>IF(T12="","",IF(T12&lt;V12,1,0))</f>
        <v>0</v>
      </c>
      <c r="AG12" s="56"/>
      <c r="AH12" s="56"/>
      <c r="AI12" s="56"/>
      <c r="AJ12" s="56"/>
    </row>
    <row r="13" spans="2:36" s="5" customFormat="1" ht="15" customHeight="1">
      <c r="B13" s="70"/>
      <c r="C13" s="73"/>
      <c r="D13" s="94"/>
      <c r="E13" s="18">
        <f>IF(Q7="","",Q7)</f>
        <v>21</v>
      </c>
      <c r="F13" s="14" t="s">
        <v>15</v>
      </c>
      <c r="G13" s="18">
        <f>IF(O7="","",O7)</f>
        <v>19</v>
      </c>
      <c r="H13" s="92"/>
      <c r="I13" s="90"/>
      <c r="J13" s="13">
        <f>IF(Q10="","",Q10)</f>
      </c>
      <c r="K13" s="14" t="s">
        <v>15</v>
      </c>
      <c r="L13" s="13">
        <f>IF(O10="","",O10)</f>
      </c>
      <c r="M13" s="92"/>
      <c r="N13" s="80"/>
      <c r="O13" s="81"/>
      <c r="P13" s="81"/>
      <c r="Q13" s="81"/>
      <c r="R13" s="82"/>
      <c r="S13" s="90"/>
      <c r="T13" s="13"/>
      <c r="U13" s="10" t="s">
        <v>15</v>
      </c>
      <c r="V13" s="13"/>
      <c r="W13" s="92"/>
      <c r="X13" s="73"/>
      <c r="Y13" s="85"/>
      <c r="Z13" s="88"/>
      <c r="AA13" s="73"/>
      <c r="AB13" s="88"/>
      <c r="AD13" s="56"/>
      <c r="AE13" s="56">
        <f>IF(T13="","",IF(T13&gt;V13,1,0))</f>
      </c>
      <c r="AF13" s="56">
        <f>IF(T13="","",IF(T13&lt;V13,1,0))</f>
      </c>
      <c r="AG13" s="56"/>
      <c r="AH13" s="56"/>
      <c r="AI13" s="56"/>
      <c r="AJ13" s="56"/>
    </row>
    <row r="14" spans="2:36" s="5" customFormat="1" ht="15" customHeight="1">
      <c r="B14" s="68" t="s">
        <v>86</v>
      </c>
      <c r="C14" s="71" t="s">
        <v>90</v>
      </c>
      <c r="D14" s="8" t="str">
        <f>IF(D15="","",IF(D15&gt;H15,"○","×"))</f>
        <v>×</v>
      </c>
      <c r="E14" s="15">
        <f>IF(V5="","",V5)</f>
        <v>19</v>
      </c>
      <c r="F14" s="10" t="s">
        <v>15</v>
      </c>
      <c r="G14" s="15">
        <f>IF(T5="","",T5)</f>
        <v>21</v>
      </c>
      <c r="H14" s="11"/>
      <c r="I14" s="8" t="str">
        <f>IF(I15="","",IF(I15&gt;M15,"○","×"))</f>
        <v>○</v>
      </c>
      <c r="J14" s="9">
        <f>IF(V8="","",V8)</f>
        <v>21</v>
      </c>
      <c r="K14" s="10" t="s">
        <v>15</v>
      </c>
      <c r="L14" s="9">
        <f>IF(T8="","",T8)</f>
        <v>19</v>
      </c>
      <c r="M14" s="11"/>
      <c r="N14" s="8" t="str">
        <f>IF(N15="","",IF(N15&gt;R15,"○","×"))</f>
        <v>×</v>
      </c>
      <c r="O14" s="9">
        <f>IF(V11="","",V11)</f>
        <v>13</v>
      </c>
      <c r="P14" s="10" t="s">
        <v>15</v>
      </c>
      <c r="Q14" s="9">
        <f>IF(T11="","",T11)</f>
        <v>21</v>
      </c>
      <c r="R14" s="11"/>
      <c r="S14" s="74"/>
      <c r="T14" s="75"/>
      <c r="U14" s="75"/>
      <c r="V14" s="75"/>
      <c r="W14" s="76"/>
      <c r="X14" s="71">
        <f>IF(D14="","",COUNTIF(D14:R14,"○"))</f>
        <v>1</v>
      </c>
      <c r="Y14" s="83" t="s">
        <v>16</v>
      </c>
      <c r="Z14" s="86">
        <f>IF(D14="","",COUNTIF(D14:R14,"×"))</f>
        <v>2</v>
      </c>
      <c r="AA14" s="71">
        <f>IF(AD15="","",RANK(AD15,AD5:AD16))</f>
        <v>3</v>
      </c>
      <c r="AB14" s="86"/>
      <c r="AD14" s="56"/>
      <c r="AE14" s="56"/>
      <c r="AF14" s="56"/>
      <c r="AG14" s="56"/>
      <c r="AH14" s="56"/>
      <c r="AI14" s="56"/>
      <c r="AJ14" s="56"/>
    </row>
    <row r="15" spans="2:36" s="5" customFormat="1" ht="15" customHeight="1">
      <c r="B15" s="69"/>
      <c r="C15" s="72"/>
      <c r="D15" s="93">
        <f>W6</f>
        <v>0</v>
      </c>
      <c r="E15" s="17">
        <f>IF(V6="","",V6)</f>
        <v>9</v>
      </c>
      <c r="F15" s="10" t="s">
        <v>15</v>
      </c>
      <c r="G15" s="17">
        <f>IF(T6="","",T6)</f>
        <v>21</v>
      </c>
      <c r="H15" s="91">
        <f>S6</f>
        <v>2</v>
      </c>
      <c r="I15" s="89">
        <f>W9</f>
        <v>2</v>
      </c>
      <c r="J15" s="12">
        <f>IF(V9="","",V9)</f>
        <v>11</v>
      </c>
      <c r="K15" s="10" t="s">
        <v>15</v>
      </c>
      <c r="L15" s="12">
        <f>IF(T9="","",T9)</f>
        <v>21</v>
      </c>
      <c r="M15" s="91">
        <f>S9</f>
        <v>1</v>
      </c>
      <c r="N15" s="89">
        <f>W12</f>
        <v>0</v>
      </c>
      <c r="O15" s="12">
        <f>IF(V12="","",V12)</f>
        <v>16</v>
      </c>
      <c r="P15" s="10" t="s">
        <v>15</v>
      </c>
      <c r="Q15" s="12">
        <f>IF(T12="","",T12)</f>
        <v>21</v>
      </c>
      <c r="R15" s="91">
        <f>S12</f>
        <v>2</v>
      </c>
      <c r="S15" s="77"/>
      <c r="T15" s="78"/>
      <c r="U15" s="78"/>
      <c r="V15" s="78"/>
      <c r="W15" s="79"/>
      <c r="X15" s="72"/>
      <c r="Y15" s="84"/>
      <c r="Z15" s="87"/>
      <c r="AA15" s="72"/>
      <c r="AB15" s="87"/>
      <c r="AD15" s="57">
        <f>IF(X14="","",X14*1000+(D15+I15+N15)*100+((D15+I15+N15)-(H15+M15+R15))*10+((SUM(E14:E16)+SUM(J14:J16)+SUM(O14:O16))-(SUM(G14:G16)+SUM(L14:L16)+SUM(Q14:Q16))))</f>
        <v>1137</v>
      </c>
      <c r="AE15" s="56"/>
      <c r="AF15" s="56"/>
      <c r="AG15" s="56"/>
      <c r="AH15" s="56"/>
      <c r="AI15" s="56"/>
      <c r="AJ15" s="56"/>
    </row>
    <row r="16" spans="2:36" s="5" customFormat="1" ht="15" customHeight="1">
      <c r="B16" s="70"/>
      <c r="C16" s="73"/>
      <c r="D16" s="94"/>
      <c r="E16" s="18">
        <f>IF(V7="","",V7)</f>
      </c>
      <c r="F16" s="14" t="s">
        <v>15</v>
      </c>
      <c r="G16" s="18">
        <f>IF(T7="","",T7)</f>
      </c>
      <c r="H16" s="92"/>
      <c r="I16" s="90"/>
      <c r="J16" s="13">
        <f>IF(V10="","",V10)</f>
        <v>23</v>
      </c>
      <c r="K16" s="14" t="s">
        <v>15</v>
      </c>
      <c r="L16" s="13">
        <f>IF(T10="","",T10)</f>
        <v>21</v>
      </c>
      <c r="M16" s="92"/>
      <c r="N16" s="90"/>
      <c r="O16" s="13">
        <f>IF(V13="","",V13)</f>
      </c>
      <c r="P16" s="14" t="s">
        <v>15</v>
      </c>
      <c r="Q16" s="13">
        <f>IF(T13="","",T13)</f>
      </c>
      <c r="R16" s="92"/>
      <c r="S16" s="80"/>
      <c r="T16" s="81"/>
      <c r="U16" s="81"/>
      <c r="V16" s="81"/>
      <c r="W16" s="82"/>
      <c r="X16" s="73"/>
      <c r="Y16" s="85"/>
      <c r="Z16" s="88"/>
      <c r="AA16" s="73"/>
      <c r="AB16" s="88"/>
      <c r="AD16" s="56"/>
      <c r="AE16" s="56"/>
      <c r="AF16" s="56"/>
      <c r="AG16" s="56"/>
      <c r="AH16" s="56"/>
      <c r="AI16" s="56"/>
      <c r="AJ16" s="56"/>
    </row>
    <row r="19" spans="2:36" s="3" customFormat="1" ht="15.75" customHeight="1">
      <c r="B19" s="21" t="s">
        <v>9</v>
      </c>
      <c r="C19" s="4"/>
      <c r="AD19" s="55"/>
      <c r="AE19" s="55"/>
      <c r="AF19" s="55"/>
      <c r="AG19" s="55"/>
      <c r="AH19" s="55"/>
      <c r="AI19" s="55"/>
      <c r="AJ19" s="55"/>
    </row>
    <row r="21" spans="2:36" s="5" customFormat="1" ht="15" customHeight="1">
      <c r="B21" s="35" t="s">
        <v>23</v>
      </c>
      <c r="C21" s="7"/>
      <c r="D21" s="65" t="s">
        <v>100</v>
      </c>
      <c r="E21" s="66"/>
      <c r="F21" s="66"/>
      <c r="G21" s="66"/>
      <c r="H21" s="67"/>
      <c r="I21" s="65" t="s">
        <v>101</v>
      </c>
      <c r="J21" s="66"/>
      <c r="K21" s="66"/>
      <c r="L21" s="66"/>
      <c r="M21" s="67"/>
      <c r="N21" s="65" t="s">
        <v>102</v>
      </c>
      <c r="O21" s="66"/>
      <c r="P21" s="66"/>
      <c r="Q21" s="66"/>
      <c r="R21" s="67"/>
      <c r="S21" s="20"/>
      <c r="T21" s="23" t="s">
        <v>13</v>
      </c>
      <c r="U21" s="23"/>
      <c r="V21" s="65" t="s">
        <v>14</v>
      </c>
      <c r="W21" s="67"/>
      <c r="AA21" s="12"/>
      <c r="AD21" s="56"/>
      <c r="AE21" s="56"/>
      <c r="AF21" s="56"/>
      <c r="AG21" s="56"/>
      <c r="AH21" s="56"/>
      <c r="AI21" s="56"/>
      <c r="AJ21" s="56"/>
    </row>
    <row r="22" spans="2:36" s="5" customFormat="1" ht="15" customHeight="1">
      <c r="B22" s="68" t="s">
        <v>84</v>
      </c>
      <c r="C22" s="71" t="s">
        <v>97</v>
      </c>
      <c r="D22" s="95"/>
      <c r="E22" s="96"/>
      <c r="F22" s="96"/>
      <c r="G22" s="96"/>
      <c r="H22" s="97"/>
      <c r="I22" s="24" t="str">
        <f>IF(I23="","",IF(I23&gt;M23,"○","×"))</f>
        <v>×</v>
      </c>
      <c r="J22" s="15">
        <v>19</v>
      </c>
      <c r="K22" s="10" t="s">
        <v>17</v>
      </c>
      <c r="L22" s="15">
        <v>21</v>
      </c>
      <c r="M22" s="22"/>
      <c r="N22" s="8" t="str">
        <f>IF(N23="","",IF(N23&gt;R23,"○","×"))</f>
        <v>○</v>
      </c>
      <c r="O22" s="15">
        <v>21</v>
      </c>
      <c r="P22" s="10" t="s">
        <v>17</v>
      </c>
      <c r="Q22" s="15">
        <v>19</v>
      </c>
      <c r="R22" s="22"/>
      <c r="S22" s="104">
        <f>IF(I22="","",COUNTIF(I22:R22,"○"))</f>
        <v>1</v>
      </c>
      <c r="T22" s="107" t="s">
        <v>16</v>
      </c>
      <c r="U22" s="110">
        <f>IF(I22="","",COUNTIF(I22:R22,"×"))</f>
        <v>1</v>
      </c>
      <c r="V22" s="104">
        <f>IF(AD23="","",RANK(AD23,AD22:AD30))</f>
        <v>2</v>
      </c>
      <c r="W22" s="110"/>
      <c r="X22" s="17"/>
      <c r="Y22" s="17"/>
      <c r="Z22" s="12"/>
      <c r="AA22" s="12"/>
      <c r="AD22" s="56"/>
      <c r="AE22" s="56">
        <f>IF(J22="","",IF(J22&gt;L22,1,0))</f>
        <v>0</v>
      </c>
      <c r="AF22" s="56">
        <f>IF(L22="","",IF(J22&lt;L22,1,0))</f>
        <v>1</v>
      </c>
      <c r="AG22" s="56">
        <f>IF(O22="","",IF(O22&gt;Q22,1,0))</f>
        <v>1</v>
      </c>
      <c r="AH22" s="56">
        <f>IF(Q22="","",IF(O22&lt;Q22,1,0))</f>
        <v>0</v>
      </c>
      <c r="AI22" s="56"/>
      <c r="AJ22" s="56"/>
    </row>
    <row r="23" spans="2:36" s="5" customFormat="1" ht="15" customHeight="1">
      <c r="B23" s="69"/>
      <c r="C23" s="72"/>
      <c r="D23" s="98"/>
      <c r="E23" s="99"/>
      <c r="F23" s="99"/>
      <c r="G23" s="99"/>
      <c r="H23" s="100"/>
      <c r="I23" s="93">
        <f>IF(J22="","",SUM(AE22:AE24))</f>
        <v>1</v>
      </c>
      <c r="J23" s="17">
        <v>21</v>
      </c>
      <c r="K23" s="10" t="s">
        <v>18</v>
      </c>
      <c r="L23" s="17">
        <v>14</v>
      </c>
      <c r="M23" s="113">
        <f>IF(L22="","",SUM(AF22:AF24))</f>
        <v>2</v>
      </c>
      <c r="N23" s="93">
        <f>IF(O22="","",SUM(AG22:AG24))</f>
        <v>2</v>
      </c>
      <c r="O23" s="25">
        <v>21</v>
      </c>
      <c r="P23" s="10" t="s">
        <v>17</v>
      </c>
      <c r="Q23" s="25">
        <v>14</v>
      </c>
      <c r="R23" s="113">
        <f>IF(Q22="","",SUM(AH22:AH24))</f>
        <v>0</v>
      </c>
      <c r="S23" s="105"/>
      <c r="T23" s="108"/>
      <c r="U23" s="111"/>
      <c r="V23" s="105"/>
      <c r="W23" s="111"/>
      <c r="X23" s="17"/>
      <c r="Y23" s="17"/>
      <c r="Z23" s="12"/>
      <c r="AA23" s="12"/>
      <c r="AD23" s="57">
        <f>IF(S22="","",S22*1000+(I23+N23)*100+((I23+N23)-(M23+R23))*10+((SUM(J22:J24)+SUM(O22:O24))-(SUM(L22:L24)+SUM(Q22:Q24))))</f>
        <v>1316</v>
      </c>
      <c r="AE23" s="56">
        <f>IF(J23="","",IF(J23&gt;L23,1,0))</f>
        <v>1</v>
      </c>
      <c r="AF23" s="56">
        <f>IF(L23="","",IF(J23&lt;L23,1,0))</f>
        <v>0</v>
      </c>
      <c r="AG23" s="56">
        <f>IF(O23="","",IF(O23&gt;Q23,1,0))</f>
        <v>1</v>
      </c>
      <c r="AH23" s="56">
        <f>IF(Q23="","",IF(O23&lt;Q23,1,0))</f>
        <v>0</v>
      </c>
      <c r="AI23" s="56"/>
      <c r="AJ23" s="56"/>
    </row>
    <row r="24" spans="2:36" s="5" customFormat="1" ht="15" customHeight="1">
      <c r="B24" s="70"/>
      <c r="C24" s="73"/>
      <c r="D24" s="101"/>
      <c r="E24" s="102"/>
      <c r="F24" s="102"/>
      <c r="G24" s="102"/>
      <c r="H24" s="103"/>
      <c r="I24" s="94"/>
      <c r="J24" s="18">
        <v>13</v>
      </c>
      <c r="K24" s="10" t="s">
        <v>19</v>
      </c>
      <c r="L24" s="18">
        <v>21</v>
      </c>
      <c r="M24" s="114"/>
      <c r="N24" s="94"/>
      <c r="O24" s="26"/>
      <c r="P24" s="10" t="s">
        <v>19</v>
      </c>
      <c r="Q24" s="26"/>
      <c r="R24" s="114"/>
      <c r="S24" s="106"/>
      <c r="T24" s="109"/>
      <c r="U24" s="112"/>
      <c r="V24" s="106"/>
      <c r="W24" s="112"/>
      <c r="X24" s="17"/>
      <c r="Y24" s="17"/>
      <c r="Z24" s="27"/>
      <c r="AA24" s="27"/>
      <c r="AD24" s="56"/>
      <c r="AE24" s="56">
        <f>IF(J24="","",IF(J24&gt;L24,1,0))</f>
        <v>0</v>
      </c>
      <c r="AF24" s="56">
        <f>IF(L24="","",IF(J24&lt;L24,1,0))</f>
        <v>1</v>
      </c>
      <c r="AG24" s="56">
        <f>IF(O24="","",IF(O24&gt;Q24,1,0))</f>
      </c>
      <c r="AH24" s="56">
        <f>IF(Q24="","",IF(O24&lt;Q24,1,0))</f>
      </c>
      <c r="AI24" s="56"/>
      <c r="AJ24" s="56"/>
    </row>
    <row r="25" spans="2:36" s="5" customFormat="1" ht="15" customHeight="1">
      <c r="B25" s="68" t="s">
        <v>95</v>
      </c>
      <c r="C25" s="71" t="s">
        <v>98</v>
      </c>
      <c r="D25" s="24" t="str">
        <f>IF(E25="","",IF(D26&gt;H26,"○","×"))</f>
        <v>○</v>
      </c>
      <c r="E25" s="15">
        <f>IF(L22="","",L22)</f>
        <v>21</v>
      </c>
      <c r="F25" s="16" t="s">
        <v>17</v>
      </c>
      <c r="G25" s="15">
        <f>IF(J22="","",J22)</f>
        <v>19</v>
      </c>
      <c r="H25" s="28"/>
      <c r="I25" s="95"/>
      <c r="J25" s="96"/>
      <c r="K25" s="96"/>
      <c r="L25" s="96"/>
      <c r="M25" s="97"/>
      <c r="N25" s="24" t="str">
        <f>IF(O25="","",IF(N26&gt;R26,"○","×"))</f>
        <v>○</v>
      </c>
      <c r="O25" s="15">
        <v>21</v>
      </c>
      <c r="P25" s="16" t="s">
        <v>17</v>
      </c>
      <c r="Q25" s="15">
        <v>17</v>
      </c>
      <c r="R25" s="29"/>
      <c r="S25" s="104">
        <f>IF(D25="","",COUNTIF(D25:R27,"○"))</f>
        <v>2</v>
      </c>
      <c r="T25" s="107" t="s">
        <v>16</v>
      </c>
      <c r="U25" s="110">
        <f>IF(D25="","",COUNTIF(D25:R27,"×"))</f>
        <v>0</v>
      </c>
      <c r="V25" s="104">
        <f>IF(AD26="","",RANK(AD26,AD22:AD30))</f>
        <v>1</v>
      </c>
      <c r="W25" s="110"/>
      <c r="X25" s="17"/>
      <c r="Y25" s="17"/>
      <c r="Z25" s="27"/>
      <c r="AA25" s="27"/>
      <c r="AD25" s="56"/>
      <c r="AE25" s="56">
        <f>IF(O25="","",IF(O25&gt;Q25,1,0))</f>
        <v>1</v>
      </c>
      <c r="AF25" s="56">
        <f>IF(Q25="","",IF(O25&lt;Q25,1,0))</f>
        <v>0</v>
      </c>
      <c r="AG25" s="56"/>
      <c r="AH25" s="56"/>
      <c r="AI25" s="56"/>
      <c r="AJ25" s="56"/>
    </row>
    <row r="26" spans="2:36" s="5" customFormat="1" ht="15" customHeight="1">
      <c r="B26" s="69"/>
      <c r="C26" s="72"/>
      <c r="D26" s="93">
        <f>M23</f>
        <v>2</v>
      </c>
      <c r="E26" s="17">
        <f>IF(L23="","",L23)</f>
        <v>14</v>
      </c>
      <c r="F26" s="10" t="s">
        <v>17</v>
      </c>
      <c r="G26" s="17">
        <f>IF(J23="","",J23)</f>
        <v>21</v>
      </c>
      <c r="H26" s="113">
        <f>I23</f>
        <v>1</v>
      </c>
      <c r="I26" s="98"/>
      <c r="J26" s="99"/>
      <c r="K26" s="99"/>
      <c r="L26" s="99"/>
      <c r="M26" s="100"/>
      <c r="N26" s="93">
        <f>IF(O25="","",SUM(AE25:AE27))</f>
        <v>2</v>
      </c>
      <c r="O26" s="17">
        <v>21</v>
      </c>
      <c r="P26" s="10" t="s">
        <v>17</v>
      </c>
      <c r="Q26" s="17">
        <v>15</v>
      </c>
      <c r="R26" s="113">
        <f>IF(Q25="","",SUM(AF25:AF27))</f>
        <v>0</v>
      </c>
      <c r="S26" s="105"/>
      <c r="T26" s="108"/>
      <c r="U26" s="111"/>
      <c r="V26" s="105"/>
      <c r="W26" s="111"/>
      <c r="X26" s="17"/>
      <c r="Y26" s="17"/>
      <c r="Z26" s="27"/>
      <c r="AA26" s="27"/>
      <c r="AD26" s="57">
        <f>IF(S25="","",S25*1000+(D26+N26)*100+((D26+N26)-(H26+R26))*10+((SUM(E25:E27)+SUM(O25:O27))-(SUM(G25:G27)+SUM(Q25:Q27))))</f>
        <v>2443</v>
      </c>
      <c r="AE26" s="56">
        <f>IF(O26="","",IF(O26&gt;Q26,1,0))</f>
        <v>1</v>
      </c>
      <c r="AF26" s="56">
        <f>IF(Q26="","",IF(O26&lt;Q26,1,0))</f>
        <v>0</v>
      </c>
      <c r="AG26" s="56"/>
      <c r="AH26" s="56"/>
      <c r="AI26" s="56"/>
      <c r="AJ26" s="56"/>
    </row>
    <row r="27" spans="2:36" s="5" customFormat="1" ht="15" customHeight="1">
      <c r="B27" s="70"/>
      <c r="C27" s="73"/>
      <c r="D27" s="94"/>
      <c r="E27" s="18">
        <f>IF(L24="","",L24)</f>
        <v>21</v>
      </c>
      <c r="F27" s="14" t="s">
        <v>17</v>
      </c>
      <c r="G27" s="18">
        <f>IF(J24="","",J24)</f>
        <v>13</v>
      </c>
      <c r="H27" s="114"/>
      <c r="I27" s="101"/>
      <c r="J27" s="102"/>
      <c r="K27" s="102"/>
      <c r="L27" s="102"/>
      <c r="M27" s="103"/>
      <c r="N27" s="94"/>
      <c r="O27" s="18"/>
      <c r="P27" s="10" t="s">
        <v>17</v>
      </c>
      <c r="Q27" s="18"/>
      <c r="R27" s="114"/>
      <c r="S27" s="106"/>
      <c r="T27" s="109"/>
      <c r="U27" s="112"/>
      <c r="V27" s="106"/>
      <c r="W27" s="112"/>
      <c r="X27" s="17"/>
      <c r="Y27" s="17"/>
      <c r="Z27" s="27"/>
      <c r="AA27" s="27"/>
      <c r="AD27" s="56"/>
      <c r="AE27" s="56">
        <f>IF(O27="","",IF(O27&gt;Q27,1,0))</f>
      </c>
      <c r="AF27" s="56">
        <f>IF(Q27="","",IF(O27&lt;Q27,1,0))</f>
      </c>
      <c r="AG27" s="56"/>
      <c r="AH27" s="56"/>
      <c r="AI27" s="56"/>
      <c r="AJ27" s="56"/>
    </row>
    <row r="28" spans="2:36" s="5" customFormat="1" ht="15" customHeight="1">
      <c r="B28" s="69" t="s">
        <v>96</v>
      </c>
      <c r="C28" s="71" t="s">
        <v>99</v>
      </c>
      <c r="D28" s="24" t="str">
        <f>IF(E28="","",IF(D29&gt;H29,"○","×"))</f>
        <v>×</v>
      </c>
      <c r="E28" s="15">
        <f>IF(Q22="","",Q22)</f>
        <v>19</v>
      </c>
      <c r="F28" s="16" t="s">
        <v>17</v>
      </c>
      <c r="G28" s="15">
        <f>IF(O22="","",O22)</f>
        <v>21</v>
      </c>
      <c r="H28" s="29"/>
      <c r="I28" s="24" t="str">
        <f>IF(J28="","",IF(I29&gt;M29,"○","×"))</f>
        <v>×</v>
      </c>
      <c r="J28" s="15">
        <f>IF(Q25="","",Q25)</f>
        <v>17</v>
      </c>
      <c r="K28" s="10" t="s">
        <v>17</v>
      </c>
      <c r="L28" s="15">
        <f>IF(O25="","",O25)</f>
        <v>21</v>
      </c>
      <c r="M28" s="29"/>
      <c r="N28" s="95"/>
      <c r="O28" s="96"/>
      <c r="P28" s="96"/>
      <c r="Q28" s="96"/>
      <c r="R28" s="97"/>
      <c r="S28" s="104">
        <f>IF(D28="","",COUNTIF(D28:M28,"○"))</f>
        <v>0</v>
      </c>
      <c r="T28" s="107" t="s">
        <v>16</v>
      </c>
      <c r="U28" s="110">
        <f>IF(D28="","",COUNTIF(D28:M28,"×"))</f>
        <v>2</v>
      </c>
      <c r="V28" s="104">
        <f>IF(AD29="","",RANK(AD29,AD22:AD30))</f>
        <v>3</v>
      </c>
      <c r="W28" s="110"/>
      <c r="X28" s="17"/>
      <c r="Y28" s="17"/>
      <c r="Z28" s="27"/>
      <c r="AA28" s="27"/>
      <c r="AD28" s="56"/>
      <c r="AE28" s="56"/>
      <c r="AF28" s="56"/>
      <c r="AG28" s="56"/>
      <c r="AH28" s="56"/>
      <c r="AI28" s="56"/>
      <c r="AJ28" s="56"/>
    </row>
    <row r="29" spans="2:36" s="5" customFormat="1" ht="15" customHeight="1">
      <c r="B29" s="69"/>
      <c r="C29" s="72"/>
      <c r="D29" s="93">
        <f>R23</f>
        <v>0</v>
      </c>
      <c r="E29" s="17">
        <f>IF(Q23="","",Q23)</f>
        <v>14</v>
      </c>
      <c r="F29" s="10" t="s">
        <v>17</v>
      </c>
      <c r="G29" s="17">
        <f>IF(O23="","",O23)</f>
        <v>21</v>
      </c>
      <c r="H29" s="113">
        <f>N23</f>
        <v>2</v>
      </c>
      <c r="I29" s="93">
        <f>R26</f>
        <v>0</v>
      </c>
      <c r="J29" s="17">
        <f>IF(Q26="","",Q26)</f>
        <v>15</v>
      </c>
      <c r="K29" s="10" t="s">
        <v>17</v>
      </c>
      <c r="L29" s="25">
        <f>IF(O26="","",O26)</f>
        <v>21</v>
      </c>
      <c r="M29" s="113">
        <f>N26</f>
        <v>2</v>
      </c>
      <c r="N29" s="98"/>
      <c r="O29" s="99"/>
      <c r="P29" s="99"/>
      <c r="Q29" s="99"/>
      <c r="R29" s="100"/>
      <c r="S29" s="105"/>
      <c r="T29" s="108"/>
      <c r="U29" s="111"/>
      <c r="V29" s="105"/>
      <c r="W29" s="111"/>
      <c r="X29" s="17"/>
      <c r="Y29" s="17"/>
      <c r="Z29" s="27"/>
      <c r="AA29" s="27"/>
      <c r="AD29" s="57">
        <f>IF(S28="","",S28*1000+(D29+I29)*100+((D29+I29)-(H29+M29))*10+((SUM(E28:E30)+SUM(J28:J30))-(SUM(G28:G30)+SUM(L28:L30))))</f>
        <v>-59</v>
      </c>
      <c r="AE29" s="56"/>
      <c r="AF29" s="56"/>
      <c r="AG29" s="56"/>
      <c r="AH29" s="56"/>
      <c r="AI29" s="56"/>
      <c r="AJ29" s="56"/>
    </row>
    <row r="30" spans="2:36" s="5" customFormat="1" ht="15" customHeight="1">
      <c r="B30" s="70"/>
      <c r="C30" s="73"/>
      <c r="D30" s="94"/>
      <c r="E30" s="18">
        <f>IF(Q24="","",Q24)</f>
      </c>
      <c r="F30" s="14" t="s">
        <v>17</v>
      </c>
      <c r="G30" s="18">
        <f>IF(O24="","",O24)</f>
      </c>
      <c r="H30" s="114"/>
      <c r="I30" s="94"/>
      <c r="J30" s="18">
        <f>IF(Q27="","",Q27)</f>
      </c>
      <c r="K30" s="10" t="s">
        <v>17</v>
      </c>
      <c r="L30" s="26">
        <f>IF(O27="","",O27)</f>
      </c>
      <c r="M30" s="114"/>
      <c r="N30" s="101"/>
      <c r="O30" s="102"/>
      <c r="P30" s="102"/>
      <c r="Q30" s="102"/>
      <c r="R30" s="103"/>
      <c r="S30" s="106"/>
      <c r="T30" s="109"/>
      <c r="U30" s="112"/>
      <c r="V30" s="106"/>
      <c r="W30" s="112"/>
      <c r="X30" s="17"/>
      <c r="Y30" s="17"/>
      <c r="Z30" s="27"/>
      <c r="AA30" s="27"/>
      <c r="AD30" s="56"/>
      <c r="AE30" s="56"/>
      <c r="AF30" s="56"/>
      <c r="AG30" s="56"/>
      <c r="AH30" s="56"/>
      <c r="AI30" s="56"/>
      <c r="AJ30" s="56"/>
    </row>
    <row r="31" ht="13.5">
      <c r="K31" s="33"/>
    </row>
    <row r="32" spans="2:36" s="5" customFormat="1" ht="15" customHeight="1">
      <c r="B32" s="35" t="s">
        <v>24</v>
      </c>
      <c r="C32" s="7"/>
      <c r="D32" s="65" t="s">
        <v>109</v>
      </c>
      <c r="E32" s="66"/>
      <c r="F32" s="66"/>
      <c r="G32" s="66"/>
      <c r="H32" s="67"/>
      <c r="I32" s="65" t="s">
        <v>110</v>
      </c>
      <c r="J32" s="66"/>
      <c r="K32" s="66"/>
      <c r="L32" s="66"/>
      <c r="M32" s="67"/>
      <c r="N32" s="65" t="s">
        <v>111</v>
      </c>
      <c r="O32" s="66"/>
      <c r="P32" s="66"/>
      <c r="Q32" s="66"/>
      <c r="R32" s="67"/>
      <c r="S32" s="65" t="s">
        <v>112</v>
      </c>
      <c r="T32" s="66"/>
      <c r="U32" s="66"/>
      <c r="V32" s="66"/>
      <c r="W32" s="67"/>
      <c r="X32" s="65" t="s">
        <v>13</v>
      </c>
      <c r="Y32" s="66"/>
      <c r="Z32" s="67"/>
      <c r="AA32" s="65" t="s">
        <v>14</v>
      </c>
      <c r="AB32" s="67"/>
      <c r="AD32" s="56"/>
      <c r="AE32" s="56"/>
      <c r="AF32" s="56"/>
      <c r="AG32" s="56"/>
      <c r="AH32" s="56"/>
      <c r="AI32" s="56"/>
      <c r="AJ32" s="56"/>
    </row>
    <row r="33" spans="2:36" s="5" customFormat="1" ht="15" customHeight="1">
      <c r="B33" s="68" t="s">
        <v>84</v>
      </c>
      <c r="C33" s="71" t="s">
        <v>106</v>
      </c>
      <c r="D33" s="74"/>
      <c r="E33" s="75"/>
      <c r="F33" s="75"/>
      <c r="G33" s="75"/>
      <c r="H33" s="76"/>
      <c r="I33" s="8" t="str">
        <f>IF(I34="","",IF(I34&gt;M34,"○","×"))</f>
        <v>×</v>
      </c>
      <c r="J33" s="9">
        <v>10</v>
      </c>
      <c r="K33" s="10" t="s">
        <v>20</v>
      </c>
      <c r="L33" s="9">
        <v>21</v>
      </c>
      <c r="M33" s="11"/>
      <c r="N33" s="8" t="str">
        <f>IF(N34="","",IF(N34&gt;R34,"○","×"))</f>
        <v>○</v>
      </c>
      <c r="O33" s="9">
        <v>21</v>
      </c>
      <c r="P33" s="10" t="s">
        <v>21</v>
      </c>
      <c r="Q33" s="9">
        <v>0</v>
      </c>
      <c r="R33" s="11"/>
      <c r="S33" s="8" t="str">
        <f>IF(S34="","",IF(S34&gt;W34,"○","×"))</f>
        <v>×</v>
      </c>
      <c r="T33" s="9">
        <v>20</v>
      </c>
      <c r="U33" s="10" t="s">
        <v>22</v>
      </c>
      <c r="V33" s="9">
        <v>22</v>
      </c>
      <c r="W33" s="11"/>
      <c r="X33" s="71">
        <f>IF(I33="","",COUNTIF(I33:W33,"○"))</f>
        <v>1</v>
      </c>
      <c r="Y33" s="83" t="s">
        <v>16</v>
      </c>
      <c r="Z33" s="86">
        <f>IF(I33="","",COUNTIF(I33:W33,"×"))</f>
        <v>2</v>
      </c>
      <c r="AA33" s="71">
        <f>IF(AD34="","",RANK(AD34,AD33:AD44))</f>
        <v>3</v>
      </c>
      <c r="AB33" s="86"/>
      <c r="AD33" s="56"/>
      <c r="AE33" s="56">
        <f>IF(J33="","",IF(J33&gt;L33,1,0))</f>
        <v>0</v>
      </c>
      <c r="AF33" s="56">
        <f>IF(J33="","",IF(J33&lt;L33,1,0))</f>
        <v>1</v>
      </c>
      <c r="AG33" s="56">
        <f>IF(O33="","",IF(O33&gt;Q33,1,0))</f>
        <v>1</v>
      </c>
      <c r="AH33" s="56">
        <f>IF(O33="","",IF(O33&lt;Q33,1,0))</f>
        <v>0</v>
      </c>
      <c r="AI33" s="56">
        <f>IF(T33="","",IF(T33&gt;V33,1,0))</f>
        <v>0</v>
      </c>
      <c r="AJ33" s="56">
        <f>IF(T33="","",IF(T33&lt;V33,1,0))</f>
        <v>1</v>
      </c>
    </row>
    <row r="34" spans="2:36" s="5" customFormat="1" ht="15" customHeight="1">
      <c r="B34" s="69"/>
      <c r="C34" s="72"/>
      <c r="D34" s="77"/>
      <c r="E34" s="78"/>
      <c r="F34" s="78"/>
      <c r="G34" s="78"/>
      <c r="H34" s="79"/>
      <c r="I34" s="89">
        <f>IF(J33="","",SUM(AE33:AE35))</f>
        <v>0</v>
      </c>
      <c r="J34" s="12">
        <v>18</v>
      </c>
      <c r="K34" s="10" t="s">
        <v>17</v>
      </c>
      <c r="L34" s="12">
        <v>21</v>
      </c>
      <c r="M34" s="91">
        <f>IF(J33="","",SUM(AF33:AF35))</f>
        <v>2</v>
      </c>
      <c r="N34" s="89">
        <f>IF(O33="","",SUM(AG33:AG35))</f>
        <v>2</v>
      </c>
      <c r="O34" s="12">
        <v>21</v>
      </c>
      <c r="P34" s="10" t="s">
        <v>17</v>
      </c>
      <c r="Q34" s="12">
        <v>0</v>
      </c>
      <c r="R34" s="91">
        <f>IF(O33="","",SUM(AH33:AH35))</f>
        <v>0</v>
      </c>
      <c r="S34" s="89">
        <f>IF(T33="","",SUM(AI33:AI35))</f>
        <v>0</v>
      </c>
      <c r="T34" s="12">
        <v>15</v>
      </c>
      <c r="U34" s="10" t="s">
        <v>17</v>
      </c>
      <c r="V34" s="12">
        <v>21</v>
      </c>
      <c r="W34" s="91">
        <f>IF(T33="","",SUM(AJ33:AJ35))</f>
        <v>2</v>
      </c>
      <c r="X34" s="72"/>
      <c r="Y34" s="84"/>
      <c r="Z34" s="87"/>
      <c r="AA34" s="72"/>
      <c r="AB34" s="87"/>
      <c r="AD34" s="57">
        <f>IF(X33="","",X33*1000+(S34+I34+N34)*100+((S34+I34+N34)-(W34+M34+R34))*10+((SUM(T33:T35)+SUM(J33:J35)+SUM(O33:O35))-(SUM(V33:V35)+SUM(L33:L35)+SUM(Q33:Q35))))</f>
        <v>1200</v>
      </c>
      <c r="AE34" s="56">
        <f>IF(J34="","",IF(J34&gt;L34,1,0))</f>
        <v>0</v>
      </c>
      <c r="AF34" s="56">
        <f>IF(J34="","",IF(J34&lt;L34,1,0))</f>
        <v>1</v>
      </c>
      <c r="AG34" s="56">
        <f>IF(O34="","",IF(O34&gt;Q34,1,0))</f>
        <v>1</v>
      </c>
      <c r="AH34" s="56">
        <f>IF(O34="","",IF(O34&lt;Q34,1,0))</f>
        <v>0</v>
      </c>
      <c r="AI34" s="56">
        <f>IF(T34="","",IF(T34&gt;V34,1,0))</f>
        <v>0</v>
      </c>
      <c r="AJ34" s="56">
        <f>IF(T34="","",IF(T34&lt;V34,1,0))</f>
        <v>1</v>
      </c>
    </row>
    <row r="35" spans="2:36" s="5" customFormat="1" ht="15" customHeight="1">
      <c r="B35" s="70"/>
      <c r="C35" s="73"/>
      <c r="D35" s="80"/>
      <c r="E35" s="81"/>
      <c r="F35" s="81"/>
      <c r="G35" s="81"/>
      <c r="H35" s="82"/>
      <c r="I35" s="90"/>
      <c r="J35" s="13"/>
      <c r="K35" s="10" t="s">
        <v>17</v>
      </c>
      <c r="L35" s="13"/>
      <c r="M35" s="92"/>
      <c r="N35" s="90"/>
      <c r="O35" s="13"/>
      <c r="P35" s="14" t="s">
        <v>17</v>
      </c>
      <c r="Q35" s="13"/>
      <c r="R35" s="92"/>
      <c r="S35" s="90"/>
      <c r="T35" s="13"/>
      <c r="U35" s="10" t="s">
        <v>17</v>
      </c>
      <c r="V35" s="13"/>
      <c r="W35" s="92"/>
      <c r="X35" s="73"/>
      <c r="Y35" s="85"/>
      <c r="Z35" s="88"/>
      <c r="AA35" s="73"/>
      <c r="AB35" s="88"/>
      <c r="AD35" s="56"/>
      <c r="AE35" s="56">
        <f>IF(J35="","",IF(J35&gt;L35,1,0))</f>
      </c>
      <c r="AF35" s="56">
        <f>IF(J35="","",IF(J35&lt;L35,1,0))</f>
      </c>
      <c r="AG35" s="56">
        <f>IF(O35="","",IF(O35&gt;Q35,1,0))</f>
      </c>
      <c r="AH35" s="56">
        <f>IF(O35="","",IF(O35&lt;Q35,1,0))</f>
      </c>
      <c r="AI35" s="56">
        <f>IF(T35="","",IF(T35&gt;V35,1,0))</f>
      </c>
      <c r="AJ35" s="56">
        <f>IF(T35="","",IF(T35&lt;V35,1,0))</f>
      </c>
    </row>
    <row r="36" spans="2:36" s="5" customFormat="1" ht="15" customHeight="1">
      <c r="B36" s="68" t="s">
        <v>103</v>
      </c>
      <c r="C36" s="71" t="s">
        <v>107</v>
      </c>
      <c r="D36" s="30" t="str">
        <f>IF(D37="","",IF(D37&gt;H37,"○","×"))</f>
        <v>○</v>
      </c>
      <c r="E36" s="17">
        <f>IF(L33="","",L33)</f>
        <v>21</v>
      </c>
      <c r="F36" s="10" t="s">
        <v>17</v>
      </c>
      <c r="G36" s="17">
        <f>IF(J33="","",J33)</f>
        <v>10</v>
      </c>
      <c r="H36" s="31"/>
      <c r="I36" s="115"/>
      <c r="J36" s="116"/>
      <c r="K36" s="116"/>
      <c r="L36" s="116"/>
      <c r="M36" s="117"/>
      <c r="N36" s="30" t="str">
        <f>IF(N37="","",IF(N37&gt;R37,"○","×"))</f>
        <v>○</v>
      </c>
      <c r="O36" s="12">
        <v>21</v>
      </c>
      <c r="P36" s="10" t="s">
        <v>17</v>
      </c>
      <c r="Q36" s="12">
        <v>0</v>
      </c>
      <c r="R36" s="31"/>
      <c r="S36" s="30" t="str">
        <f>IF(S37="","",IF(S37&gt;W37,"○","×"))</f>
        <v>○</v>
      </c>
      <c r="T36" s="12">
        <v>21</v>
      </c>
      <c r="U36" s="16" t="s">
        <v>17</v>
      </c>
      <c r="V36" s="12">
        <v>6</v>
      </c>
      <c r="W36" s="31"/>
      <c r="X36" s="71">
        <f>IF(D36="","",COUNTIF(D36:W38,"○"))</f>
        <v>3</v>
      </c>
      <c r="Y36" s="83" t="s">
        <v>16</v>
      </c>
      <c r="Z36" s="86">
        <f>IF(D36="","",COUNTIF(D36:W38,"×"))</f>
        <v>0</v>
      </c>
      <c r="AA36" s="71">
        <f>IF(AD37="","",RANK(AD37,AD33:AD44))</f>
        <v>1</v>
      </c>
      <c r="AB36" s="86"/>
      <c r="AD36" s="56"/>
      <c r="AE36" s="56">
        <f>IF(O36="","",IF(O36&gt;Q36,1,0))</f>
        <v>1</v>
      </c>
      <c r="AF36" s="56">
        <f>IF(O36="","",IF(O36&lt;Q36,1,0))</f>
        <v>0</v>
      </c>
      <c r="AG36" s="56">
        <f>IF(T36="","",IF(T36&gt;V36,1,0))</f>
        <v>1</v>
      </c>
      <c r="AH36" s="56">
        <f>IF(T36="","",IF(T36&lt;V36,1,0))</f>
        <v>0</v>
      </c>
      <c r="AI36" s="56"/>
      <c r="AJ36" s="56"/>
    </row>
    <row r="37" spans="2:36" s="5" customFormat="1" ht="15" customHeight="1">
      <c r="B37" s="69"/>
      <c r="C37" s="72"/>
      <c r="D37" s="93">
        <f>M34</f>
        <v>2</v>
      </c>
      <c r="E37" s="17">
        <f>IF(L34="","",L34)</f>
        <v>21</v>
      </c>
      <c r="F37" s="10" t="s">
        <v>17</v>
      </c>
      <c r="G37" s="17">
        <f>IF(J34="","",J34)</f>
        <v>18</v>
      </c>
      <c r="H37" s="91">
        <f>I34</f>
        <v>0</v>
      </c>
      <c r="I37" s="118"/>
      <c r="J37" s="119"/>
      <c r="K37" s="119"/>
      <c r="L37" s="119"/>
      <c r="M37" s="120"/>
      <c r="N37" s="89">
        <f>IF(O36="","",SUM(AE36:AE38))</f>
        <v>2</v>
      </c>
      <c r="O37" s="12">
        <v>21</v>
      </c>
      <c r="P37" s="10" t="s">
        <v>17</v>
      </c>
      <c r="Q37" s="12">
        <v>0</v>
      </c>
      <c r="R37" s="91">
        <f>IF(O36="","",SUM(AF36:AF38))</f>
        <v>0</v>
      </c>
      <c r="S37" s="89">
        <f>IF(T36="","",SUM(AG36:AG38))</f>
        <v>2</v>
      </c>
      <c r="T37" s="12">
        <v>21</v>
      </c>
      <c r="U37" s="10" t="s">
        <v>17</v>
      </c>
      <c r="V37" s="12">
        <v>13</v>
      </c>
      <c r="W37" s="91">
        <f>IF(T36="","",SUM(AH36:AH38))</f>
        <v>0</v>
      </c>
      <c r="X37" s="72"/>
      <c r="Y37" s="84"/>
      <c r="Z37" s="87"/>
      <c r="AA37" s="72"/>
      <c r="AB37" s="87"/>
      <c r="AD37" s="57">
        <f>IF(X36="","",X36*1000+(D37+S37+N37)*100+((D37+S37+N37)-(H37+W37+R37))*10+((SUM(E36:E38)+SUM(T36:T38)+SUM(O36:O38))-(SUM(G36:G38)+SUM(V36:V38)+SUM(Q36:Q38))))</f>
        <v>3739</v>
      </c>
      <c r="AE37" s="56">
        <f>IF(O37="","",IF(O37&gt;Q37,1,0))</f>
        <v>1</v>
      </c>
      <c r="AF37" s="56">
        <f>IF(O37="","",IF(O37&lt;Q37,1,0))</f>
        <v>0</v>
      </c>
      <c r="AG37" s="56">
        <f>IF(T37="","",IF(T37&gt;V37,1,0))</f>
        <v>1</v>
      </c>
      <c r="AH37" s="56">
        <f>IF(T37="","",IF(T37&lt;V37,1,0))</f>
        <v>0</v>
      </c>
      <c r="AI37" s="56"/>
      <c r="AJ37" s="56"/>
    </row>
    <row r="38" spans="2:36" s="5" customFormat="1" ht="15" customHeight="1">
      <c r="B38" s="70"/>
      <c r="C38" s="73"/>
      <c r="D38" s="94"/>
      <c r="E38" s="17">
        <f>IF(L35="","",L35)</f>
      </c>
      <c r="F38" s="10" t="s">
        <v>17</v>
      </c>
      <c r="G38" s="17">
        <f>IF(J35="","",J35)</f>
      </c>
      <c r="H38" s="92"/>
      <c r="I38" s="121"/>
      <c r="J38" s="122"/>
      <c r="K38" s="122"/>
      <c r="L38" s="122"/>
      <c r="M38" s="123"/>
      <c r="N38" s="90"/>
      <c r="O38" s="13"/>
      <c r="P38" s="10" t="s">
        <v>17</v>
      </c>
      <c r="Q38" s="13"/>
      <c r="R38" s="92"/>
      <c r="S38" s="90"/>
      <c r="T38" s="13"/>
      <c r="U38" s="10" t="s">
        <v>17</v>
      </c>
      <c r="V38" s="13"/>
      <c r="W38" s="92"/>
      <c r="X38" s="73"/>
      <c r="Y38" s="85"/>
      <c r="Z38" s="88"/>
      <c r="AA38" s="73"/>
      <c r="AB38" s="88"/>
      <c r="AD38" s="56"/>
      <c r="AE38" s="56">
        <f>IF(O38="","",IF(O38&gt;Q38,1,0))</f>
      </c>
      <c r="AF38" s="56">
        <f>IF(O38="","",IF(O38&lt;Q38,1,0))</f>
      </c>
      <c r="AG38" s="56">
        <f>IF(T38="","",IF(T38&gt;V38,1,0))</f>
      </c>
      <c r="AH38" s="56">
        <f>IF(T38="","",IF(T38&lt;V38,1,0))</f>
      </c>
      <c r="AI38" s="56"/>
      <c r="AJ38" s="56"/>
    </row>
    <row r="39" spans="2:36" s="5" customFormat="1" ht="15" customHeight="1">
      <c r="B39" s="68" t="s">
        <v>104</v>
      </c>
      <c r="C39" s="124" t="s">
        <v>221</v>
      </c>
      <c r="D39" s="30" t="str">
        <f>IF(D40="","",IF(D40&gt;H40,"○","×"))</f>
        <v>×</v>
      </c>
      <c r="E39" s="15">
        <f>IF(Q33="","",Q33)</f>
        <v>0</v>
      </c>
      <c r="F39" s="16" t="s">
        <v>17</v>
      </c>
      <c r="G39" s="15">
        <f>IF(O33="","",O33)</f>
        <v>21</v>
      </c>
      <c r="H39" s="31"/>
      <c r="I39" s="30" t="str">
        <f>IF(I40="","",IF(I40&gt;M40,"○","×"))</f>
        <v>×</v>
      </c>
      <c r="J39" s="12">
        <f>IF(Q36="","",Q36)</f>
        <v>0</v>
      </c>
      <c r="K39" s="10" t="s">
        <v>17</v>
      </c>
      <c r="L39" s="12">
        <f>IF(O36="","",O36)</f>
        <v>21</v>
      </c>
      <c r="M39" s="31"/>
      <c r="N39" s="115"/>
      <c r="O39" s="116"/>
      <c r="P39" s="116"/>
      <c r="Q39" s="116"/>
      <c r="R39" s="117"/>
      <c r="S39" s="30" t="str">
        <f>IF(S40="","",IF(S40&gt;W40,"○","×"))</f>
        <v>×</v>
      </c>
      <c r="T39" s="12">
        <v>0</v>
      </c>
      <c r="U39" s="16" t="s">
        <v>17</v>
      </c>
      <c r="V39" s="12">
        <v>21</v>
      </c>
      <c r="W39" s="31"/>
      <c r="X39" s="71">
        <f>IF(D39="","",COUNTIF(D39:W41,"○"))</f>
        <v>0</v>
      </c>
      <c r="Y39" s="83" t="s">
        <v>16</v>
      </c>
      <c r="Z39" s="86">
        <f>IF(D39="","",COUNTIF(D39:W41,"×"))</f>
        <v>3</v>
      </c>
      <c r="AA39" s="71">
        <f>IF(AD40="","",RANK(AD40,AD33:AD44))</f>
        <v>4</v>
      </c>
      <c r="AB39" s="86"/>
      <c r="AD39" s="56"/>
      <c r="AE39" s="56">
        <f>IF(T39="","",IF(T39&gt;V39,1,0))</f>
        <v>0</v>
      </c>
      <c r="AF39" s="56">
        <f>IF(T39="","",IF(T39&lt;V39,1,0))</f>
        <v>1</v>
      </c>
      <c r="AG39" s="56"/>
      <c r="AH39" s="56"/>
      <c r="AI39" s="56"/>
      <c r="AJ39" s="56"/>
    </row>
    <row r="40" spans="2:36" s="5" customFormat="1" ht="15" customHeight="1">
      <c r="B40" s="69"/>
      <c r="C40" s="72"/>
      <c r="D40" s="93">
        <f>R34</f>
        <v>0</v>
      </c>
      <c r="E40" s="17">
        <f>IF(Q34="","",Q34)</f>
        <v>0</v>
      </c>
      <c r="F40" s="10" t="s">
        <v>17</v>
      </c>
      <c r="G40" s="17">
        <f>IF(O34="","",O34)</f>
        <v>21</v>
      </c>
      <c r="H40" s="91">
        <f>N34</f>
        <v>2</v>
      </c>
      <c r="I40" s="89">
        <f>R37</f>
        <v>0</v>
      </c>
      <c r="J40" s="12">
        <f>IF(Q37="","",Q37)</f>
        <v>0</v>
      </c>
      <c r="K40" s="10" t="s">
        <v>17</v>
      </c>
      <c r="L40" s="12">
        <f>IF(O37="","",O37)</f>
        <v>21</v>
      </c>
      <c r="M40" s="91">
        <f>N37</f>
        <v>2</v>
      </c>
      <c r="N40" s="118"/>
      <c r="O40" s="119"/>
      <c r="P40" s="119"/>
      <c r="Q40" s="119"/>
      <c r="R40" s="120"/>
      <c r="S40" s="89">
        <f>IF(T39="","",SUM(AE39:AE41))</f>
        <v>0</v>
      </c>
      <c r="T40" s="12">
        <v>0</v>
      </c>
      <c r="U40" s="10" t="s">
        <v>17</v>
      </c>
      <c r="V40" s="12">
        <v>21</v>
      </c>
      <c r="W40" s="91">
        <f>IF(T39="","",SUM(AF39:AF41))</f>
        <v>2</v>
      </c>
      <c r="X40" s="72"/>
      <c r="Y40" s="84"/>
      <c r="Z40" s="87"/>
      <c r="AA40" s="72"/>
      <c r="AB40" s="87"/>
      <c r="AD40" s="57">
        <f>IF(X39="","",X39*1000+(D40+I40+S40)*100+((D40+I40+S40)-(H40+M40+W40))*10+((SUM(E39:E41)+SUM(J39:J41)+SUM(T39:T41))-(SUM(G39:G41)+SUM(L39:L41)+SUM(V39:V41))))</f>
        <v>-186</v>
      </c>
      <c r="AE40" s="56">
        <f>IF(T40="","",IF(T40&gt;V40,1,0))</f>
        <v>0</v>
      </c>
      <c r="AF40" s="56">
        <f>IF(T40="","",IF(T40&lt;V40,1,0))</f>
        <v>1</v>
      </c>
      <c r="AG40" s="56"/>
      <c r="AH40" s="56"/>
      <c r="AI40" s="56"/>
      <c r="AJ40" s="56"/>
    </row>
    <row r="41" spans="2:36" s="5" customFormat="1" ht="15" customHeight="1">
      <c r="B41" s="70"/>
      <c r="C41" s="73"/>
      <c r="D41" s="94"/>
      <c r="E41" s="18">
        <f>IF(Q35="","",Q35)</f>
      </c>
      <c r="F41" s="10" t="s">
        <v>17</v>
      </c>
      <c r="G41" s="17">
        <f>IF(O35="","",O35)</f>
      </c>
      <c r="H41" s="92"/>
      <c r="I41" s="90"/>
      <c r="J41" s="13">
        <f>IF(Q38="","",Q38)</f>
      </c>
      <c r="K41" s="10" t="s">
        <v>17</v>
      </c>
      <c r="L41" s="13">
        <f>IF(O38="","",O38)</f>
      </c>
      <c r="M41" s="92"/>
      <c r="N41" s="121"/>
      <c r="O41" s="122"/>
      <c r="P41" s="122"/>
      <c r="Q41" s="122"/>
      <c r="R41" s="123"/>
      <c r="S41" s="90"/>
      <c r="T41" s="13"/>
      <c r="U41" s="14" t="s">
        <v>17</v>
      </c>
      <c r="V41" s="13"/>
      <c r="W41" s="92"/>
      <c r="X41" s="73"/>
      <c r="Y41" s="85"/>
      <c r="Z41" s="88"/>
      <c r="AA41" s="73"/>
      <c r="AB41" s="88"/>
      <c r="AD41" s="56"/>
      <c r="AE41" s="56">
        <f>IF(T41="","",IF(T41&gt;V41,1,0))</f>
      </c>
      <c r="AF41" s="56">
        <f>IF(T41="","",IF(T41&lt;V41,1,0))</f>
      </c>
      <c r="AG41" s="56"/>
      <c r="AH41" s="56"/>
      <c r="AI41" s="56"/>
      <c r="AJ41" s="56"/>
    </row>
    <row r="42" spans="2:36" s="5" customFormat="1" ht="15" customHeight="1">
      <c r="B42" s="68" t="s">
        <v>105</v>
      </c>
      <c r="C42" s="71" t="s">
        <v>108</v>
      </c>
      <c r="D42" s="30" t="str">
        <f>IF(D43="","",IF(D43&gt;H43,"○","×"))</f>
        <v>○</v>
      </c>
      <c r="E42" s="17">
        <f>IF(V33="","",V33)</f>
        <v>22</v>
      </c>
      <c r="F42" s="16" t="s">
        <v>17</v>
      </c>
      <c r="G42" s="15">
        <f>IF(T33="","",T33)</f>
        <v>20</v>
      </c>
      <c r="H42" s="31"/>
      <c r="I42" s="30" t="str">
        <f>IF(I43="","",IF(I43&gt;M43,"○","×"))</f>
        <v>×</v>
      </c>
      <c r="J42" s="12">
        <f>IF(V36="","",V36)</f>
        <v>6</v>
      </c>
      <c r="K42" s="16" t="s">
        <v>17</v>
      </c>
      <c r="L42" s="12">
        <f>IF(T36="","",T36)</f>
        <v>21</v>
      </c>
      <c r="M42" s="31"/>
      <c r="N42" s="30" t="str">
        <f>IF(N43="","",IF(N43&gt;R43,"○","×"))</f>
        <v>○</v>
      </c>
      <c r="O42" s="12">
        <f>IF(V39="","",V39)</f>
        <v>21</v>
      </c>
      <c r="P42" s="10" t="s">
        <v>17</v>
      </c>
      <c r="Q42" s="12">
        <f>IF(T39="","",T39)</f>
        <v>0</v>
      </c>
      <c r="R42" s="31"/>
      <c r="S42" s="115"/>
      <c r="T42" s="116"/>
      <c r="U42" s="116"/>
      <c r="V42" s="116"/>
      <c r="W42" s="117"/>
      <c r="X42" s="71">
        <f>IF(D42="","",COUNTIF(D42:R42,"○"))</f>
        <v>2</v>
      </c>
      <c r="Y42" s="83" t="s">
        <v>16</v>
      </c>
      <c r="Z42" s="86">
        <f>IF(D42="","",COUNTIF(D42:R42,"×"))</f>
        <v>1</v>
      </c>
      <c r="AA42" s="71">
        <f>IF(AD43="","",RANK(AD43,AD33:AD44))</f>
        <v>2</v>
      </c>
      <c r="AB42" s="86"/>
      <c r="AD42" s="56"/>
      <c r="AE42" s="56"/>
      <c r="AF42" s="56"/>
      <c r="AG42" s="56"/>
      <c r="AH42" s="56"/>
      <c r="AI42" s="56"/>
      <c r="AJ42" s="56"/>
    </row>
    <row r="43" spans="2:36" s="5" customFormat="1" ht="15" customHeight="1">
      <c r="B43" s="69"/>
      <c r="C43" s="72"/>
      <c r="D43" s="93">
        <f>W34</f>
        <v>2</v>
      </c>
      <c r="E43" s="17">
        <f>IF(V34="","",V34)</f>
        <v>21</v>
      </c>
      <c r="F43" s="10" t="s">
        <v>17</v>
      </c>
      <c r="G43" s="17">
        <f>IF(T34="","",T34)</f>
        <v>15</v>
      </c>
      <c r="H43" s="91">
        <f>S34</f>
        <v>0</v>
      </c>
      <c r="I43" s="89">
        <f>W37</f>
        <v>0</v>
      </c>
      <c r="J43" s="12">
        <f>IF(V37="","",V37)</f>
        <v>13</v>
      </c>
      <c r="K43" s="10" t="s">
        <v>17</v>
      </c>
      <c r="L43" s="12">
        <f>IF(T37="","",T37)</f>
        <v>21</v>
      </c>
      <c r="M43" s="91">
        <f>S37</f>
        <v>2</v>
      </c>
      <c r="N43" s="89">
        <f>W40</f>
        <v>2</v>
      </c>
      <c r="O43" s="12">
        <f>IF(V40="","",V40)</f>
        <v>21</v>
      </c>
      <c r="P43" s="10" t="s">
        <v>17</v>
      </c>
      <c r="Q43" s="12">
        <f>IF(T40="","",T40)</f>
        <v>0</v>
      </c>
      <c r="R43" s="91">
        <f>S40</f>
        <v>0</v>
      </c>
      <c r="S43" s="118"/>
      <c r="T43" s="119"/>
      <c r="U43" s="119"/>
      <c r="V43" s="119"/>
      <c r="W43" s="120"/>
      <c r="X43" s="72"/>
      <c r="Y43" s="84"/>
      <c r="Z43" s="87"/>
      <c r="AA43" s="72"/>
      <c r="AB43" s="87"/>
      <c r="AD43" s="57">
        <f>IF(X42="","",X42*1000+(D43+I43+N43)*100+((D43+I43+N43)-(H43+M43+R43))*10+((SUM(E42:E44)+SUM(J42:J44)+SUM(O42:O44))-(SUM(G42:G44)+SUM(L42:L44)+SUM(Q42:Q44))))</f>
        <v>2447</v>
      </c>
      <c r="AE43" s="56"/>
      <c r="AF43" s="56"/>
      <c r="AG43" s="56"/>
      <c r="AH43" s="56"/>
      <c r="AI43" s="56"/>
      <c r="AJ43" s="56"/>
    </row>
    <row r="44" spans="2:36" s="32" customFormat="1" ht="15" customHeight="1">
      <c r="B44" s="70"/>
      <c r="C44" s="73"/>
      <c r="D44" s="94"/>
      <c r="E44" s="18">
        <f>IF(V35="","",V35)</f>
      </c>
      <c r="F44" s="14" t="s">
        <v>17</v>
      </c>
      <c r="G44" s="18">
        <f>IF(T35="","",T35)</f>
      </c>
      <c r="H44" s="92"/>
      <c r="I44" s="90"/>
      <c r="J44" s="12">
        <f>IF(V38="","",V38)</f>
      </c>
      <c r="K44" s="14" t="s">
        <v>17</v>
      </c>
      <c r="L44" s="13">
        <f>IF(T38="","",T38)</f>
      </c>
      <c r="M44" s="92"/>
      <c r="N44" s="90"/>
      <c r="O44" s="13">
        <f>IF(V41="","",V41)</f>
      </c>
      <c r="P44" s="14" t="s">
        <v>17</v>
      </c>
      <c r="Q44" s="13">
        <f>IF(T41="","",T41)</f>
      </c>
      <c r="R44" s="92"/>
      <c r="S44" s="121"/>
      <c r="T44" s="122"/>
      <c r="U44" s="122"/>
      <c r="V44" s="122"/>
      <c r="W44" s="123"/>
      <c r="X44" s="73"/>
      <c r="Y44" s="85"/>
      <c r="Z44" s="88"/>
      <c r="AA44" s="73"/>
      <c r="AB44" s="88"/>
      <c r="AC44" s="5"/>
      <c r="AD44" s="56"/>
      <c r="AE44" s="56"/>
      <c r="AF44" s="56"/>
      <c r="AG44" s="56"/>
      <c r="AH44" s="56"/>
      <c r="AI44" s="56"/>
      <c r="AJ44" s="56"/>
    </row>
    <row r="45" ht="13.5">
      <c r="J45" s="34"/>
    </row>
    <row r="47" ht="16.5" customHeight="1">
      <c r="B47" s="37" t="s">
        <v>50</v>
      </c>
    </row>
    <row r="49" spans="2:36" s="5" customFormat="1" ht="15" customHeight="1">
      <c r="B49" s="35" t="s">
        <v>65</v>
      </c>
      <c r="C49" s="7"/>
      <c r="D49" s="65" t="s">
        <v>94</v>
      </c>
      <c r="E49" s="66"/>
      <c r="F49" s="66"/>
      <c r="G49" s="66"/>
      <c r="H49" s="67"/>
      <c r="I49" s="65" t="s">
        <v>100</v>
      </c>
      <c r="J49" s="66"/>
      <c r="K49" s="66"/>
      <c r="L49" s="66"/>
      <c r="M49" s="67"/>
      <c r="N49" s="65" t="s">
        <v>121</v>
      </c>
      <c r="O49" s="66"/>
      <c r="P49" s="66"/>
      <c r="Q49" s="66"/>
      <c r="R49" s="67"/>
      <c r="S49" s="65" t="s">
        <v>122</v>
      </c>
      <c r="T49" s="66"/>
      <c r="U49" s="66"/>
      <c r="V49" s="66"/>
      <c r="W49" s="67"/>
      <c r="X49" s="65" t="s">
        <v>13</v>
      </c>
      <c r="Y49" s="66"/>
      <c r="Z49" s="67"/>
      <c r="AA49" s="65" t="s">
        <v>14</v>
      </c>
      <c r="AB49" s="67"/>
      <c r="AD49" s="56"/>
      <c r="AE49" s="56"/>
      <c r="AF49" s="56"/>
      <c r="AG49" s="56"/>
      <c r="AH49" s="56"/>
      <c r="AI49" s="56"/>
      <c r="AJ49" s="56"/>
    </row>
    <row r="50" spans="2:36" s="5" customFormat="1" ht="15" customHeight="1">
      <c r="B50" s="68" t="s">
        <v>113</v>
      </c>
      <c r="C50" s="71" t="s">
        <v>117</v>
      </c>
      <c r="D50" s="74"/>
      <c r="E50" s="75"/>
      <c r="F50" s="75"/>
      <c r="G50" s="75"/>
      <c r="H50" s="76"/>
      <c r="I50" s="8" t="str">
        <f>IF(I51="","",IF(I51&gt;M51,"○","×"))</f>
        <v>○</v>
      </c>
      <c r="J50" s="9">
        <v>20</v>
      </c>
      <c r="K50" s="10" t="s">
        <v>19</v>
      </c>
      <c r="L50" s="9">
        <v>22</v>
      </c>
      <c r="M50" s="11"/>
      <c r="N50" s="8" t="str">
        <f>IF(N51="","",IF(N51&gt;R51,"○","×"))</f>
        <v>×</v>
      </c>
      <c r="O50" s="9">
        <v>23</v>
      </c>
      <c r="P50" s="10" t="s">
        <v>19</v>
      </c>
      <c r="Q50" s="9">
        <v>25</v>
      </c>
      <c r="R50" s="11"/>
      <c r="S50" s="8" t="str">
        <f>IF(S51="","",IF(S51&gt;W51,"○","×"))</f>
        <v>×</v>
      </c>
      <c r="T50" s="9">
        <v>12</v>
      </c>
      <c r="U50" s="10" t="s">
        <v>26</v>
      </c>
      <c r="V50" s="9">
        <v>21</v>
      </c>
      <c r="W50" s="11"/>
      <c r="X50" s="71">
        <f>IF(I50="","",COUNTIF(I50:W50,"○"))</f>
        <v>1</v>
      </c>
      <c r="Y50" s="83" t="s">
        <v>16</v>
      </c>
      <c r="Z50" s="86">
        <f>IF(I50="","",COUNTIF(I50:W50,"×"))</f>
        <v>2</v>
      </c>
      <c r="AA50" s="71">
        <f>IF(AD51="","",RANK(AD51,AD50:AD61))</f>
        <v>3</v>
      </c>
      <c r="AB50" s="86"/>
      <c r="AD50" s="56"/>
      <c r="AE50" s="56">
        <f>IF(J50="","",IF(J50&gt;L50,1,0))</f>
        <v>0</v>
      </c>
      <c r="AF50" s="56">
        <f>IF(J50="","",IF(J50&lt;L50,1,0))</f>
        <v>1</v>
      </c>
      <c r="AG50" s="56">
        <f>IF(O50="","",IF(O50&gt;Q50,1,0))</f>
        <v>0</v>
      </c>
      <c r="AH50" s="56">
        <f>IF(O50="","",IF(O50&lt;Q50,1,0))</f>
        <v>1</v>
      </c>
      <c r="AI50" s="56">
        <f>IF(T50="","",IF(T50&gt;V50,1,0))</f>
        <v>0</v>
      </c>
      <c r="AJ50" s="56">
        <f>IF(T50="","",IF(T50&lt;V50,1,0))</f>
        <v>1</v>
      </c>
    </row>
    <row r="51" spans="2:36" s="5" customFormat="1" ht="15" customHeight="1">
      <c r="B51" s="69"/>
      <c r="C51" s="72"/>
      <c r="D51" s="77"/>
      <c r="E51" s="78"/>
      <c r="F51" s="78"/>
      <c r="G51" s="78"/>
      <c r="H51" s="79"/>
      <c r="I51" s="89">
        <f>IF(J50="","",SUM(AE50:AE52))</f>
        <v>2</v>
      </c>
      <c r="J51" s="12">
        <v>21</v>
      </c>
      <c r="K51" s="10" t="s">
        <v>19</v>
      </c>
      <c r="L51" s="12">
        <v>17</v>
      </c>
      <c r="M51" s="91">
        <f>IF(J50="","",SUM(AF50:AF52))</f>
        <v>1</v>
      </c>
      <c r="N51" s="89">
        <f>IF(O50="","",SUM(AG50:AG52))</f>
        <v>0</v>
      </c>
      <c r="O51" s="12">
        <v>10</v>
      </c>
      <c r="P51" s="10" t="s">
        <v>19</v>
      </c>
      <c r="Q51" s="12">
        <v>21</v>
      </c>
      <c r="R51" s="91">
        <f>IF(O50="","",SUM(AH50:AH52))</f>
        <v>2</v>
      </c>
      <c r="S51" s="89">
        <f>IF(T50="","",SUM(AI50:AI52))</f>
        <v>0</v>
      </c>
      <c r="T51" s="12">
        <v>22</v>
      </c>
      <c r="U51" s="10" t="s">
        <v>19</v>
      </c>
      <c r="V51" s="12">
        <v>24</v>
      </c>
      <c r="W51" s="91">
        <f>IF(T50="","",SUM(AJ50:AJ52))</f>
        <v>2</v>
      </c>
      <c r="X51" s="72"/>
      <c r="Y51" s="84"/>
      <c r="Z51" s="87"/>
      <c r="AA51" s="72"/>
      <c r="AB51" s="87"/>
      <c r="AD51" s="57">
        <f>IF(X50="","",X50*1000+(S51+I51+N51)*100+((S51+I51+N51)-(W51+M51+R51))*10+((SUM(T50:T52)+SUM(J50:J52)+SUM(O50:O52))-(SUM(V50:V52)+SUM(L50:L52)+SUM(Q50:Q52))))</f>
        <v>1157</v>
      </c>
      <c r="AE51" s="56">
        <f>IF(J51="","",IF(J51&gt;L51,1,0))</f>
        <v>1</v>
      </c>
      <c r="AF51" s="56">
        <f>IF(J51="","",IF(J51&lt;L51,1,0))</f>
        <v>0</v>
      </c>
      <c r="AG51" s="56">
        <f>IF(O51="","",IF(O51&gt;Q51,1,0))</f>
        <v>0</v>
      </c>
      <c r="AH51" s="56">
        <f>IF(O51="","",IF(O51&lt;Q51,1,0))</f>
        <v>1</v>
      </c>
      <c r="AI51" s="56">
        <f>IF(T51="","",IF(T51&gt;V51,1,0))</f>
        <v>0</v>
      </c>
      <c r="AJ51" s="56">
        <f>IF(T51="","",IF(T51&lt;V51,1,0))</f>
        <v>1</v>
      </c>
    </row>
    <row r="52" spans="2:36" s="5" customFormat="1" ht="15" customHeight="1">
      <c r="B52" s="70"/>
      <c r="C52" s="73"/>
      <c r="D52" s="80"/>
      <c r="E52" s="81"/>
      <c r="F52" s="81"/>
      <c r="G52" s="81"/>
      <c r="H52" s="82"/>
      <c r="I52" s="90"/>
      <c r="J52" s="13">
        <v>21</v>
      </c>
      <c r="K52" s="10" t="s">
        <v>27</v>
      </c>
      <c r="L52" s="13">
        <v>12</v>
      </c>
      <c r="M52" s="92"/>
      <c r="N52" s="90"/>
      <c r="O52" s="13"/>
      <c r="P52" s="14" t="s">
        <v>27</v>
      </c>
      <c r="Q52" s="13"/>
      <c r="R52" s="92"/>
      <c r="S52" s="90"/>
      <c r="T52" s="13"/>
      <c r="U52" s="10" t="s">
        <v>27</v>
      </c>
      <c r="V52" s="13"/>
      <c r="W52" s="92"/>
      <c r="X52" s="73"/>
      <c r="Y52" s="85"/>
      <c r="Z52" s="88"/>
      <c r="AA52" s="73"/>
      <c r="AB52" s="88"/>
      <c r="AD52" s="56"/>
      <c r="AE52" s="56">
        <f>IF(J52="","",IF(J52&gt;L52,1,0))</f>
        <v>1</v>
      </c>
      <c r="AF52" s="56">
        <f>IF(J52="","",IF(J52&lt;L52,1,0))</f>
        <v>0</v>
      </c>
      <c r="AG52" s="56">
        <f>IF(O52="","",IF(O52&gt;Q52,1,0))</f>
      </c>
      <c r="AH52" s="56">
        <f>IF(O52="","",IF(O52&lt;Q52,1,0))</f>
      </c>
      <c r="AI52" s="56">
        <f>IF(T52="","",IF(T52&gt;V52,1,0))</f>
      </c>
      <c r="AJ52" s="56">
        <f>IF(T52="","",IF(T52&lt;V52,1,0))</f>
      </c>
    </row>
    <row r="53" spans="2:36" s="5" customFormat="1" ht="15" customHeight="1">
      <c r="B53" s="68" t="s">
        <v>114</v>
      </c>
      <c r="C53" s="71" t="s">
        <v>118</v>
      </c>
      <c r="D53" s="30" t="str">
        <f>IF(D54="","",IF(D54&gt;H54,"○","×"))</f>
        <v>×</v>
      </c>
      <c r="E53" s="17">
        <f>IF(L50="","",L50)</f>
        <v>22</v>
      </c>
      <c r="F53" s="10" t="s">
        <v>28</v>
      </c>
      <c r="G53" s="17">
        <f>IF(J50="","",J50)</f>
        <v>20</v>
      </c>
      <c r="H53" s="31"/>
      <c r="I53" s="115"/>
      <c r="J53" s="116"/>
      <c r="K53" s="116"/>
      <c r="L53" s="116"/>
      <c r="M53" s="117"/>
      <c r="N53" s="30" t="str">
        <f>IF(N54="","",IF(N54&gt;R54,"○","×"))</f>
        <v>×</v>
      </c>
      <c r="O53" s="12">
        <v>7</v>
      </c>
      <c r="P53" s="10" t="s">
        <v>18</v>
      </c>
      <c r="Q53" s="12">
        <v>21</v>
      </c>
      <c r="R53" s="31"/>
      <c r="S53" s="30" t="str">
        <f>IF(S54="","",IF(S54&gt;W54,"○","×"))</f>
        <v>×</v>
      </c>
      <c r="T53" s="12">
        <v>12</v>
      </c>
      <c r="U53" s="16" t="s">
        <v>27</v>
      </c>
      <c r="V53" s="12">
        <v>21</v>
      </c>
      <c r="W53" s="31"/>
      <c r="X53" s="71">
        <f>IF(D53="","",COUNTIF(D53:W55,"○"))</f>
        <v>0</v>
      </c>
      <c r="Y53" s="83" t="s">
        <v>16</v>
      </c>
      <c r="Z53" s="86">
        <f>IF(D53="","",COUNTIF(D53:W55,"×"))</f>
        <v>3</v>
      </c>
      <c r="AA53" s="71">
        <f>IF(AD54="","",RANK(AD54,AD50:AD61))</f>
        <v>4</v>
      </c>
      <c r="AB53" s="86"/>
      <c r="AD53" s="56"/>
      <c r="AE53" s="56">
        <f>IF(O53="","",IF(O53&gt;Q53,1,0))</f>
        <v>0</v>
      </c>
      <c r="AF53" s="56">
        <f>IF(O53="","",IF(O53&lt;Q53,1,0))</f>
        <v>1</v>
      </c>
      <c r="AG53" s="56">
        <f>IF(T53="","",IF(T53&gt;V53,1,0))</f>
        <v>0</v>
      </c>
      <c r="AH53" s="56">
        <f>IF(T53="","",IF(T53&lt;V53,1,0))</f>
        <v>1</v>
      </c>
      <c r="AI53" s="56"/>
      <c r="AJ53" s="56"/>
    </row>
    <row r="54" spans="2:36" s="5" customFormat="1" ht="15" customHeight="1">
      <c r="B54" s="69"/>
      <c r="C54" s="72"/>
      <c r="D54" s="93">
        <f>M51</f>
        <v>1</v>
      </c>
      <c r="E54" s="17">
        <f>IF(L51="","",L51)</f>
        <v>17</v>
      </c>
      <c r="F54" s="10" t="s">
        <v>29</v>
      </c>
      <c r="G54" s="17">
        <f>IF(J51="","",J51)</f>
        <v>21</v>
      </c>
      <c r="H54" s="91">
        <f>I51</f>
        <v>2</v>
      </c>
      <c r="I54" s="118"/>
      <c r="J54" s="119"/>
      <c r="K54" s="119"/>
      <c r="L54" s="119"/>
      <c r="M54" s="120"/>
      <c r="N54" s="89">
        <f>IF(O53="","",SUM(AE53:AE55))</f>
        <v>0</v>
      </c>
      <c r="O54" s="12">
        <v>5</v>
      </c>
      <c r="P54" s="10" t="s">
        <v>30</v>
      </c>
      <c r="Q54" s="12">
        <v>21</v>
      </c>
      <c r="R54" s="91">
        <f>IF(O53="","",SUM(AF53:AF55))</f>
        <v>2</v>
      </c>
      <c r="S54" s="89">
        <f>IF(T53="","",SUM(AG53:AG55))</f>
        <v>0</v>
      </c>
      <c r="T54" s="12">
        <v>15</v>
      </c>
      <c r="U54" s="10" t="s">
        <v>29</v>
      </c>
      <c r="V54" s="12">
        <v>21</v>
      </c>
      <c r="W54" s="91">
        <f>IF(T53="","",SUM(AH53:AH55))</f>
        <v>2</v>
      </c>
      <c r="X54" s="72"/>
      <c r="Y54" s="84"/>
      <c r="Z54" s="87"/>
      <c r="AA54" s="72"/>
      <c r="AB54" s="87"/>
      <c r="AD54" s="57">
        <f>IF(X53="","",X53*1000+(D54+S54+N54)*100+((D54+S54+N54)-(H54+W54+R54))*10+((SUM(E53:E55)+SUM(T53:T55)+SUM(O53:O55))-(SUM(G53:G55)+SUM(V53:V55)+SUM(Q53:Q55))))</f>
        <v>-6</v>
      </c>
      <c r="AE54" s="56">
        <f>IF(O54="","",IF(O54&gt;Q54,1,0))</f>
        <v>0</v>
      </c>
      <c r="AF54" s="56">
        <f>IF(O54="","",IF(O54&lt;Q54,1,0))</f>
        <v>1</v>
      </c>
      <c r="AG54" s="56">
        <f>IF(T54="","",IF(T54&gt;V54,1,0))</f>
        <v>0</v>
      </c>
      <c r="AH54" s="56">
        <f>IF(T54="","",IF(T54&lt;V54,1,0))</f>
        <v>1</v>
      </c>
      <c r="AI54" s="56"/>
      <c r="AJ54" s="56"/>
    </row>
    <row r="55" spans="2:36" s="5" customFormat="1" ht="15" customHeight="1">
      <c r="B55" s="70"/>
      <c r="C55" s="73"/>
      <c r="D55" s="94"/>
      <c r="E55" s="17">
        <f>IF(L52="","",L52)</f>
        <v>12</v>
      </c>
      <c r="F55" s="10" t="s">
        <v>31</v>
      </c>
      <c r="G55" s="17">
        <f>IF(J52="","",J52)</f>
        <v>21</v>
      </c>
      <c r="H55" s="92"/>
      <c r="I55" s="121"/>
      <c r="J55" s="122"/>
      <c r="K55" s="122"/>
      <c r="L55" s="122"/>
      <c r="M55" s="123"/>
      <c r="N55" s="90"/>
      <c r="O55" s="13"/>
      <c r="P55" s="10" t="s">
        <v>31</v>
      </c>
      <c r="Q55" s="13"/>
      <c r="R55" s="92"/>
      <c r="S55" s="90"/>
      <c r="T55" s="13"/>
      <c r="U55" s="10" t="s">
        <v>31</v>
      </c>
      <c r="V55" s="13"/>
      <c r="W55" s="92"/>
      <c r="X55" s="73"/>
      <c r="Y55" s="85"/>
      <c r="Z55" s="88"/>
      <c r="AA55" s="73"/>
      <c r="AB55" s="88"/>
      <c r="AD55" s="56"/>
      <c r="AE55" s="56">
        <f>IF(O55="","",IF(O55&gt;Q55,1,0))</f>
      </c>
      <c r="AF55" s="56">
        <f>IF(O55="","",IF(O55&lt;Q55,1,0))</f>
      </c>
      <c r="AG55" s="56">
        <f>IF(T55="","",IF(T55&gt;V55,1,0))</f>
      </c>
      <c r="AH55" s="56">
        <f>IF(T55="","",IF(T55&lt;V55,1,0))</f>
      </c>
      <c r="AI55" s="56"/>
      <c r="AJ55" s="56"/>
    </row>
    <row r="56" spans="2:36" s="5" customFormat="1" ht="15" customHeight="1">
      <c r="B56" s="68" t="s">
        <v>115</v>
      </c>
      <c r="C56" s="71" t="s">
        <v>119</v>
      </c>
      <c r="D56" s="30" t="str">
        <f>IF(D57="","",IF(D57&gt;H57,"○","×"))</f>
        <v>○</v>
      </c>
      <c r="E56" s="15">
        <f>IF(Q50="","",Q50)</f>
        <v>25</v>
      </c>
      <c r="F56" s="16" t="s">
        <v>31</v>
      </c>
      <c r="G56" s="15">
        <f>IF(O50="","",O50)</f>
        <v>23</v>
      </c>
      <c r="H56" s="31"/>
      <c r="I56" s="30" t="str">
        <f>IF(I57="","",IF(I57&gt;M57,"○","×"))</f>
        <v>○</v>
      </c>
      <c r="J56" s="12">
        <f>IF(Q53="","",Q53)</f>
        <v>21</v>
      </c>
      <c r="K56" s="10" t="s">
        <v>31</v>
      </c>
      <c r="L56" s="12">
        <f>IF(O53="","",O53)</f>
        <v>7</v>
      </c>
      <c r="M56" s="31"/>
      <c r="N56" s="115"/>
      <c r="O56" s="116"/>
      <c r="P56" s="116"/>
      <c r="Q56" s="116"/>
      <c r="R56" s="117"/>
      <c r="S56" s="30" t="str">
        <f>IF(S57="","",IF(S57&gt;W57,"○","×"))</f>
        <v>○</v>
      </c>
      <c r="T56" s="12">
        <v>21</v>
      </c>
      <c r="U56" s="16" t="s">
        <v>18</v>
      </c>
      <c r="V56" s="12">
        <v>13</v>
      </c>
      <c r="W56" s="31"/>
      <c r="X56" s="71">
        <f>IF(D56="","",COUNTIF(D56:W58,"○"))</f>
        <v>3</v>
      </c>
      <c r="Y56" s="83" t="s">
        <v>16</v>
      </c>
      <c r="Z56" s="86">
        <f>IF(D56="","",COUNTIF(D56:W58,"×"))</f>
        <v>0</v>
      </c>
      <c r="AA56" s="71">
        <f>IF(AD57="","",RANK(AD57,AD50:AD61))</f>
        <v>1</v>
      </c>
      <c r="AB56" s="86"/>
      <c r="AD56" s="56"/>
      <c r="AE56" s="56">
        <f>IF(T56="","",IF(T56&gt;V56,1,0))</f>
        <v>1</v>
      </c>
      <c r="AF56" s="56">
        <f>IF(T56="","",IF(T56&lt;V56,1,0))</f>
        <v>0</v>
      </c>
      <c r="AG56" s="56"/>
      <c r="AH56" s="56"/>
      <c r="AI56" s="56"/>
      <c r="AJ56" s="56"/>
    </row>
    <row r="57" spans="2:36" s="5" customFormat="1" ht="15" customHeight="1">
      <c r="B57" s="69"/>
      <c r="C57" s="72"/>
      <c r="D57" s="93">
        <f>R51</f>
        <v>2</v>
      </c>
      <c r="E57" s="17">
        <f>IF(Q51="","",Q51)</f>
        <v>21</v>
      </c>
      <c r="F57" s="10" t="s">
        <v>31</v>
      </c>
      <c r="G57" s="17">
        <f>IF(O51="","",O51)</f>
        <v>10</v>
      </c>
      <c r="H57" s="91">
        <f>N51</f>
        <v>0</v>
      </c>
      <c r="I57" s="89">
        <f>R54</f>
        <v>2</v>
      </c>
      <c r="J57" s="12">
        <f>IF(Q54="","",Q54)</f>
        <v>21</v>
      </c>
      <c r="K57" s="10" t="s">
        <v>31</v>
      </c>
      <c r="L57" s="12">
        <f>IF(O54="","",O54)</f>
        <v>5</v>
      </c>
      <c r="M57" s="91">
        <f>N54</f>
        <v>0</v>
      </c>
      <c r="N57" s="118"/>
      <c r="O57" s="119"/>
      <c r="P57" s="119"/>
      <c r="Q57" s="119"/>
      <c r="R57" s="120"/>
      <c r="S57" s="89">
        <f>IF(T56="","",SUM(AE56:AE58))</f>
        <v>2</v>
      </c>
      <c r="T57" s="12">
        <v>21</v>
      </c>
      <c r="U57" s="10" t="s">
        <v>31</v>
      </c>
      <c r="V57" s="12">
        <v>17</v>
      </c>
      <c r="W57" s="91">
        <f>IF(T56="","",SUM(AF56:AF58))</f>
        <v>0</v>
      </c>
      <c r="X57" s="72"/>
      <c r="Y57" s="84"/>
      <c r="Z57" s="87"/>
      <c r="AA57" s="72"/>
      <c r="AB57" s="87"/>
      <c r="AD57" s="57">
        <f>IF(X56="","",X56*1000+(D57+I57+S57)*100+((D57+I57+S57)-(H57+M57+W57))*10+((SUM(E56:E58)+SUM(J56:J58)+SUM(T56:T58))-(SUM(G56:G58)+SUM(L56:L58)+SUM(V56:V58))))</f>
        <v>3715</v>
      </c>
      <c r="AE57" s="56">
        <f>IF(T57="","",IF(T57&gt;V57,1,0))</f>
        <v>1</v>
      </c>
      <c r="AF57" s="56">
        <f>IF(T57="","",IF(T57&lt;V57,1,0))</f>
        <v>0</v>
      </c>
      <c r="AG57" s="56"/>
      <c r="AH57" s="56"/>
      <c r="AI57" s="56"/>
      <c r="AJ57" s="56"/>
    </row>
    <row r="58" spans="2:36" s="5" customFormat="1" ht="15" customHeight="1">
      <c r="B58" s="70"/>
      <c r="C58" s="73"/>
      <c r="D58" s="94"/>
      <c r="E58" s="18">
        <f>IF(Q52="","",Q52)</f>
      </c>
      <c r="F58" s="10" t="s">
        <v>17</v>
      </c>
      <c r="G58" s="17">
        <f>IF(O52="","",O52)</f>
      </c>
      <c r="H58" s="92"/>
      <c r="I58" s="90"/>
      <c r="J58" s="13">
        <f>IF(Q55="","",Q55)</f>
      </c>
      <c r="K58" s="10" t="s">
        <v>32</v>
      </c>
      <c r="L58" s="13">
        <f>IF(O55="","",O55)</f>
      </c>
      <c r="M58" s="92"/>
      <c r="N58" s="121"/>
      <c r="O58" s="122"/>
      <c r="P58" s="122"/>
      <c r="Q58" s="122"/>
      <c r="R58" s="123"/>
      <c r="S58" s="90"/>
      <c r="T58" s="13"/>
      <c r="U58" s="14" t="s">
        <v>32</v>
      </c>
      <c r="V58" s="13"/>
      <c r="W58" s="92"/>
      <c r="X58" s="73"/>
      <c r="Y58" s="85"/>
      <c r="Z58" s="88"/>
      <c r="AA58" s="73"/>
      <c r="AB58" s="88"/>
      <c r="AD58" s="56"/>
      <c r="AE58" s="56">
        <f>IF(T58="","",IF(T58&gt;V58,1,0))</f>
      </c>
      <c r="AF58" s="56">
        <f>IF(T58="","",IF(T58&lt;V58,1,0))</f>
      </c>
      <c r="AG58" s="56"/>
      <c r="AH58" s="56"/>
      <c r="AI58" s="56"/>
      <c r="AJ58" s="56"/>
    </row>
    <row r="59" spans="2:36" s="5" customFormat="1" ht="15" customHeight="1">
      <c r="B59" s="68" t="s">
        <v>116</v>
      </c>
      <c r="C59" s="71" t="s">
        <v>120</v>
      </c>
      <c r="D59" s="30" t="str">
        <f>IF(D60="","",IF(D60&gt;H60,"○","×"))</f>
        <v>○</v>
      </c>
      <c r="E59" s="17">
        <f>IF(V50="","",V50)</f>
        <v>21</v>
      </c>
      <c r="F59" s="16" t="s">
        <v>33</v>
      </c>
      <c r="G59" s="15">
        <f>IF(T50="","",T50)</f>
        <v>12</v>
      </c>
      <c r="H59" s="31"/>
      <c r="I59" s="30" t="str">
        <f>IF(I60="","",IF(I60&gt;M60,"○","×"))</f>
        <v>○</v>
      </c>
      <c r="J59" s="12">
        <f>IF(V53="","",V53)</f>
        <v>21</v>
      </c>
      <c r="K59" s="16" t="s">
        <v>34</v>
      </c>
      <c r="L59" s="12">
        <f>IF(T53="","",T53)</f>
        <v>12</v>
      </c>
      <c r="M59" s="31"/>
      <c r="N59" s="30" t="str">
        <f>IF(N60="","",IF(N60&gt;R60,"○","×"))</f>
        <v>×</v>
      </c>
      <c r="O59" s="12">
        <f>IF(V56="","",V56)</f>
        <v>13</v>
      </c>
      <c r="P59" s="10" t="s">
        <v>35</v>
      </c>
      <c r="Q59" s="12">
        <f>IF(T56="","",T56)</f>
        <v>21</v>
      </c>
      <c r="R59" s="31"/>
      <c r="S59" s="115"/>
      <c r="T59" s="116"/>
      <c r="U59" s="116"/>
      <c r="V59" s="116"/>
      <c r="W59" s="117"/>
      <c r="X59" s="71">
        <f>IF(D59="","",COUNTIF(D59:R59,"○"))</f>
        <v>2</v>
      </c>
      <c r="Y59" s="83" t="s">
        <v>16</v>
      </c>
      <c r="Z59" s="86">
        <f>IF(D59="","",COUNTIF(D59:R59,"×"))</f>
        <v>1</v>
      </c>
      <c r="AA59" s="71">
        <f>IF(AD60="","",RANK(AD60,AD50:AD61))</f>
        <v>2</v>
      </c>
      <c r="AB59" s="86"/>
      <c r="AD59" s="56"/>
      <c r="AE59" s="56"/>
      <c r="AF59" s="56"/>
      <c r="AG59" s="56"/>
      <c r="AH59" s="56"/>
      <c r="AI59" s="56"/>
      <c r="AJ59" s="56"/>
    </row>
    <row r="60" spans="2:36" s="5" customFormat="1" ht="15" customHeight="1">
      <c r="B60" s="69"/>
      <c r="C60" s="72"/>
      <c r="D60" s="93">
        <f>W51</f>
        <v>2</v>
      </c>
      <c r="E60" s="17">
        <f>IF(V51="","",V51)</f>
        <v>24</v>
      </c>
      <c r="F60" s="10" t="s">
        <v>36</v>
      </c>
      <c r="G60" s="17">
        <f>IF(T51="","",T51)</f>
        <v>22</v>
      </c>
      <c r="H60" s="91">
        <f>S51</f>
        <v>0</v>
      </c>
      <c r="I60" s="89">
        <f>W54</f>
        <v>2</v>
      </c>
      <c r="J60" s="12">
        <f>IF(V54="","",V54)</f>
        <v>21</v>
      </c>
      <c r="K60" s="10" t="s">
        <v>36</v>
      </c>
      <c r="L60" s="12">
        <f>IF(T54="","",T54)</f>
        <v>15</v>
      </c>
      <c r="M60" s="91">
        <f>S54</f>
        <v>0</v>
      </c>
      <c r="N60" s="89">
        <f>W57</f>
        <v>0</v>
      </c>
      <c r="O60" s="12">
        <f>IF(V57="","",V57)</f>
        <v>17</v>
      </c>
      <c r="P60" s="10" t="s">
        <v>37</v>
      </c>
      <c r="Q60" s="12">
        <f>IF(T57="","",T57)</f>
        <v>21</v>
      </c>
      <c r="R60" s="91">
        <f>S57</f>
        <v>2</v>
      </c>
      <c r="S60" s="118"/>
      <c r="T60" s="119"/>
      <c r="U60" s="119"/>
      <c r="V60" s="119"/>
      <c r="W60" s="120"/>
      <c r="X60" s="72"/>
      <c r="Y60" s="84"/>
      <c r="Z60" s="87"/>
      <c r="AA60" s="72"/>
      <c r="AB60" s="87"/>
      <c r="AD60" s="57">
        <f>IF(X59="","",X59*1000+(D60+I60+N60)*100+((D60+I60+N60)-(H60+M60+R60))*10+((SUM(E59:E61)+SUM(J59:J61)+SUM(O59:O61))-(SUM(G59:G61)+SUM(L59:L61)+SUM(Q59:Q61))))</f>
        <v>2434</v>
      </c>
      <c r="AE60" s="56"/>
      <c r="AF60" s="56"/>
      <c r="AG60" s="56"/>
      <c r="AH60" s="56"/>
      <c r="AI60" s="56"/>
      <c r="AJ60" s="56"/>
    </row>
    <row r="61" spans="2:36" s="32" customFormat="1" ht="15" customHeight="1">
      <c r="B61" s="70"/>
      <c r="C61" s="73"/>
      <c r="D61" s="94"/>
      <c r="E61" s="18">
        <f>IF(V52="","",V52)</f>
      </c>
      <c r="F61" s="14" t="s">
        <v>31</v>
      </c>
      <c r="G61" s="18">
        <f>IF(T52="","",T52)</f>
      </c>
      <c r="H61" s="92"/>
      <c r="I61" s="90"/>
      <c r="J61" s="12">
        <f>IF(V55="","",V55)</f>
      </c>
      <c r="K61" s="14" t="s">
        <v>31</v>
      </c>
      <c r="L61" s="12">
        <f>IF(T55="","",T55)</f>
      </c>
      <c r="M61" s="92"/>
      <c r="N61" s="90"/>
      <c r="O61" s="13">
        <f>IF(V58="","",V58)</f>
      </c>
      <c r="P61" s="14" t="s">
        <v>31</v>
      </c>
      <c r="Q61" s="13">
        <f>IF(T58="","",T58)</f>
      </c>
      <c r="R61" s="92"/>
      <c r="S61" s="121"/>
      <c r="T61" s="122"/>
      <c r="U61" s="122"/>
      <c r="V61" s="122"/>
      <c r="W61" s="123"/>
      <c r="X61" s="73"/>
      <c r="Y61" s="85"/>
      <c r="Z61" s="88"/>
      <c r="AA61" s="73"/>
      <c r="AB61" s="88"/>
      <c r="AC61" s="5"/>
      <c r="AD61" s="56"/>
      <c r="AE61" s="56"/>
      <c r="AF61" s="56"/>
      <c r="AG61" s="56"/>
      <c r="AH61" s="56"/>
      <c r="AI61" s="56"/>
      <c r="AJ61" s="56"/>
    </row>
    <row r="62" spans="10:12" ht="13.5">
      <c r="J62" s="33"/>
      <c r="L62" s="33"/>
    </row>
    <row r="63" spans="2:36" s="5" customFormat="1" ht="15" customHeight="1">
      <c r="B63" s="35" t="s">
        <v>66</v>
      </c>
      <c r="C63" s="7"/>
      <c r="D63" s="65" t="s">
        <v>128</v>
      </c>
      <c r="E63" s="66"/>
      <c r="F63" s="66"/>
      <c r="G63" s="66"/>
      <c r="H63" s="67"/>
      <c r="I63" s="65" t="s">
        <v>129</v>
      </c>
      <c r="J63" s="66"/>
      <c r="K63" s="66"/>
      <c r="L63" s="66"/>
      <c r="M63" s="67"/>
      <c r="N63" s="65" t="s">
        <v>130</v>
      </c>
      <c r="O63" s="66"/>
      <c r="P63" s="66"/>
      <c r="Q63" s="66"/>
      <c r="R63" s="67"/>
      <c r="S63" s="20"/>
      <c r="T63" s="23" t="s">
        <v>13</v>
      </c>
      <c r="U63" s="23"/>
      <c r="V63" s="65" t="s">
        <v>14</v>
      </c>
      <c r="W63" s="67"/>
      <c r="AA63" s="12"/>
      <c r="AD63" s="56"/>
      <c r="AE63" s="56"/>
      <c r="AF63" s="56"/>
      <c r="AG63" s="56"/>
      <c r="AH63" s="56"/>
      <c r="AI63" s="56"/>
      <c r="AJ63" s="56"/>
    </row>
    <row r="64" spans="2:36" s="5" customFormat="1" ht="15" customHeight="1">
      <c r="B64" s="68" t="s">
        <v>113</v>
      </c>
      <c r="C64" s="71" t="s">
        <v>127</v>
      </c>
      <c r="D64" s="95"/>
      <c r="E64" s="96"/>
      <c r="F64" s="96"/>
      <c r="G64" s="96"/>
      <c r="H64" s="97"/>
      <c r="I64" s="24" t="str">
        <f>IF(I65="","",IF(I65&gt;M65,"○","×"))</f>
        <v>×</v>
      </c>
      <c r="J64" s="15">
        <v>14</v>
      </c>
      <c r="K64" s="10" t="s">
        <v>17</v>
      </c>
      <c r="L64" s="15">
        <v>21</v>
      </c>
      <c r="M64" s="22"/>
      <c r="N64" s="8" t="str">
        <f>IF(N65="","",IF(N65&gt;R65,"○","×"))</f>
        <v>○</v>
      </c>
      <c r="O64" s="15">
        <v>21</v>
      </c>
      <c r="P64" s="10" t="s">
        <v>17</v>
      </c>
      <c r="Q64" s="15">
        <v>16</v>
      </c>
      <c r="R64" s="22"/>
      <c r="S64" s="104">
        <f>IF(I64="","",COUNTIF(I64:R64,"○"))</f>
        <v>1</v>
      </c>
      <c r="T64" s="107" t="s">
        <v>16</v>
      </c>
      <c r="U64" s="110">
        <f>IF(I64="","",COUNTIF(I64:R64,"×"))</f>
        <v>1</v>
      </c>
      <c r="V64" s="104">
        <f>IF(AD65="","",RANK(AD65,AD64:AD72))</f>
        <v>2</v>
      </c>
      <c r="W64" s="110"/>
      <c r="X64" s="17"/>
      <c r="Y64" s="17"/>
      <c r="Z64" s="12"/>
      <c r="AA64" s="12"/>
      <c r="AD64" s="56"/>
      <c r="AE64" s="56">
        <f>IF(J64="","",IF(J64&gt;L64,1,0))</f>
        <v>0</v>
      </c>
      <c r="AF64" s="56">
        <f>IF(L64="","",IF(J64&lt;L64,1,0))</f>
        <v>1</v>
      </c>
      <c r="AG64" s="56">
        <f>IF(O64="","",IF(O64&gt;Q64,1,0))</f>
        <v>1</v>
      </c>
      <c r="AH64" s="56">
        <f>IF(Q64="","",IF(O64&lt;Q64,1,0))</f>
        <v>0</v>
      </c>
      <c r="AI64" s="56"/>
      <c r="AJ64" s="56"/>
    </row>
    <row r="65" spans="2:36" s="5" customFormat="1" ht="15" customHeight="1">
      <c r="B65" s="69"/>
      <c r="C65" s="72"/>
      <c r="D65" s="98"/>
      <c r="E65" s="99"/>
      <c r="F65" s="99"/>
      <c r="G65" s="99"/>
      <c r="H65" s="100"/>
      <c r="I65" s="93">
        <f>IF(J64="","",SUM(AE64:AE66))</f>
        <v>0</v>
      </c>
      <c r="J65" s="17">
        <v>12</v>
      </c>
      <c r="K65" s="10" t="s">
        <v>18</v>
      </c>
      <c r="L65" s="17">
        <v>21</v>
      </c>
      <c r="M65" s="113">
        <f>IF(L64="","",SUM(AF64:AF66))</f>
        <v>2</v>
      </c>
      <c r="N65" s="93">
        <f>IF(O64="","",SUM(AG64:AG66))</f>
        <v>2</v>
      </c>
      <c r="O65" s="25">
        <v>21</v>
      </c>
      <c r="P65" s="10" t="s">
        <v>17</v>
      </c>
      <c r="Q65" s="25">
        <v>13</v>
      </c>
      <c r="R65" s="113">
        <f>IF(Q64="","",SUM(AH64:AH66))</f>
        <v>0</v>
      </c>
      <c r="S65" s="105"/>
      <c r="T65" s="108"/>
      <c r="U65" s="111"/>
      <c r="V65" s="105"/>
      <c r="W65" s="111"/>
      <c r="X65" s="17"/>
      <c r="Y65" s="17"/>
      <c r="Z65" s="12"/>
      <c r="AA65" s="12"/>
      <c r="AD65" s="57">
        <f>IF(S64="","",S64*1000+(I65+N65)*100+((I65+N65)-(M65+R65))*10+((SUM(J64:J66)+SUM(O64:O66))-(SUM(L64:L66)+SUM(Q64:Q66))))</f>
        <v>1197</v>
      </c>
      <c r="AE65" s="56">
        <f>IF(J65="","",IF(J65&gt;L65,1,0))</f>
        <v>0</v>
      </c>
      <c r="AF65" s="56">
        <f>IF(L65="","",IF(J65&lt;L65,1,0))</f>
        <v>1</v>
      </c>
      <c r="AG65" s="56">
        <f>IF(O65="","",IF(O65&gt;Q65,1,0))</f>
        <v>1</v>
      </c>
      <c r="AH65" s="56">
        <f>IF(Q65="","",IF(O65&lt;Q65,1,0))</f>
        <v>0</v>
      </c>
      <c r="AI65" s="56"/>
      <c r="AJ65" s="56"/>
    </row>
    <row r="66" spans="2:36" s="5" customFormat="1" ht="15" customHeight="1">
      <c r="B66" s="70"/>
      <c r="C66" s="73"/>
      <c r="D66" s="101"/>
      <c r="E66" s="102"/>
      <c r="F66" s="102"/>
      <c r="G66" s="102"/>
      <c r="H66" s="103"/>
      <c r="I66" s="94"/>
      <c r="J66" s="18"/>
      <c r="K66" s="10" t="s">
        <v>38</v>
      </c>
      <c r="L66" s="18"/>
      <c r="M66" s="114"/>
      <c r="N66" s="94"/>
      <c r="O66" s="26"/>
      <c r="P66" s="10" t="s">
        <v>38</v>
      </c>
      <c r="Q66" s="26"/>
      <c r="R66" s="114"/>
      <c r="S66" s="106"/>
      <c r="T66" s="109"/>
      <c r="U66" s="112"/>
      <c r="V66" s="106"/>
      <c r="W66" s="112"/>
      <c r="X66" s="17"/>
      <c r="Y66" s="17"/>
      <c r="Z66" s="27"/>
      <c r="AA66" s="27"/>
      <c r="AD66" s="56"/>
      <c r="AE66" s="56">
        <f>IF(J66="","",IF(J66&gt;L66,1,0))</f>
      </c>
      <c r="AF66" s="56">
        <f>IF(L66="","",IF(J66&lt;L66,1,0))</f>
      </c>
      <c r="AG66" s="56">
        <f>IF(O66="","",IF(O66&gt;Q66,1,0))</f>
      </c>
      <c r="AH66" s="56">
        <f>IF(Q66="","",IF(O66&lt;Q66,1,0))</f>
      </c>
      <c r="AI66" s="56"/>
      <c r="AJ66" s="56"/>
    </row>
    <row r="67" spans="2:36" s="5" customFormat="1" ht="15" customHeight="1">
      <c r="B67" s="68" t="s">
        <v>123</v>
      </c>
      <c r="C67" s="71" t="s">
        <v>126</v>
      </c>
      <c r="D67" s="24" t="str">
        <f>IF(E67="","",IF(D68&gt;H68,"○","×"))</f>
        <v>○</v>
      </c>
      <c r="E67" s="15">
        <f>IF(L64="","",L64)</f>
        <v>21</v>
      </c>
      <c r="F67" s="16" t="s">
        <v>38</v>
      </c>
      <c r="G67" s="15">
        <f>IF(J64="","",J64)</f>
        <v>14</v>
      </c>
      <c r="H67" s="28"/>
      <c r="I67" s="95"/>
      <c r="J67" s="96"/>
      <c r="K67" s="96"/>
      <c r="L67" s="96"/>
      <c r="M67" s="97"/>
      <c r="N67" s="24" t="str">
        <f>IF(O67="","",IF(N68&gt;R68,"○","×"))</f>
        <v>○</v>
      </c>
      <c r="O67" s="15">
        <v>21</v>
      </c>
      <c r="P67" s="16" t="s">
        <v>38</v>
      </c>
      <c r="Q67" s="15">
        <v>11</v>
      </c>
      <c r="R67" s="29"/>
      <c r="S67" s="104">
        <f>IF(D67="","",COUNTIF(D67:R69,"○"))</f>
        <v>2</v>
      </c>
      <c r="T67" s="107" t="s">
        <v>16</v>
      </c>
      <c r="U67" s="110">
        <f>IF(D67="","",COUNTIF(D67:R69,"×"))</f>
        <v>0</v>
      </c>
      <c r="V67" s="104">
        <f>IF(AD68="","",RANK(AD68,AD64:AD72))</f>
        <v>1</v>
      </c>
      <c r="W67" s="110"/>
      <c r="X67" s="17"/>
      <c r="Y67" s="17"/>
      <c r="Z67" s="27"/>
      <c r="AA67" s="27"/>
      <c r="AD67" s="56"/>
      <c r="AE67" s="56">
        <f>IF(O67="","",IF(O67&gt;Q67,1,0))</f>
        <v>1</v>
      </c>
      <c r="AF67" s="56">
        <f>IF(Q67="","",IF(O67&lt;Q67,1,0))</f>
        <v>0</v>
      </c>
      <c r="AG67" s="56"/>
      <c r="AH67" s="56"/>
      <c r="AI67" s="56"/>
      <c r="AJ67" s="56"/>
    </row>
    <row r="68" spans="2:36" s="5" customFormat="1" ht="15" customHeight="1">
      <c r="B68" s="69"/>
      <c r="C68" s="72"/>
      <c r="D68" s="93">
        <f>M65</f>
        <v>2</v>
      </c>
      <c r="E68" s="17">
        <f>IF(L65="","",L65)</f>
        <v>21</v>
      </c>
      <c r="F68" s="10" t="s">
        <v>17</v>
      </c>
      <c r="G68" s="17">
        <f>IF(J65="","",J65)</f>
        <v>12</v>
      </c>
      <c r="H68" s="113">
        <f>I65</f>
        <v>0</v>
      </c>
      <c r="I68" s="98"/>
      <c r="J68" s="99"/>
      <c r="K68" s="99"/>
      <c r="L68" s="99"/>
      <c r="M68" s="100"/>
      <c r="N68" s="93">
        <f>IF(O67="","",SUM(AE67:AE69))</f>
        <v>2</v>
      </c>
      <c r="O68" s="17">
        <v>21</v>
      </c>
      <c r="P68" s="10" t="s">
        <v>18</v>
      </c>
      <c r="Q68" s="17">
        <v>14</v>
      </c>
      <c r="R68" s="113">
        <f>IF(Q67="","",SUM(AF67:AF69))</f>
        <v>0</v>
      </c>
      <c r="S68" s="105"/>
      <c r="T68" s="108"/>
      <c r="U68" s="111"/>
      <c r="V68" s="105"/>
      <c r="W68" s="111"/>
      <c r="X68" s="17"/>
      <c r="Y68" s="17"/>
      <c r="Z68" s="27"/>
      <c r="AA68" s="27"/>
      <c r="AD68" s="57">
        <f>IF(S67="","",S67*1000+(D68+N68)*100+((D68+N68)-(H68+R68))*10+((SUM(E67:E69)+SUM(O67:O69))-(SUM(G67:G69)+SUM(Q67:Q69))))</f>
        <v>2473</v>
      </c>
      <c r="AE68" s="56">
        <f>IF(O68="","",IF(O68&gt;Q68,1,0))</f>
        <v>1</v>
      </c>
      <c r="AF68" s="56">
        <f>IF(Q68="","",IF(O68&lt;Q68,1,0))</f>
        <v>0</v>
      </c>
      <c r="AG68" s="56"/>
      <c r="AH68" s="56"/>
      <c r="AI68" s="56"/>
      <c r="AJ68" s="56"/>
    </row>
    <row r="69" spans="2:36" s="5" customFormat="1" ht="15" customHeight="1">
      <c r="B69" s="70"/>
      <c r="C69" s="73"/>
      <c r="D69" s="94"/>
      <c r="E69" s="18">
        <f>IF(L66="","",L66)</f>
      </c>
      <c r="F69" s="14" t="s">
        <v>17</v>
      </c>
      <c r="G69" s="18">
        <f>IF(J66="","",J66)</f>
      </c>
      <c r="H69" s="114"/>
      <c r="I69" s="101"/>
      <c r="J69" s="102"/>
      <c r="K69" s="102"/>
      <c r="L69" s="102"/>
      <c r="M69" s="103"/>
      <c r="N69" s="94"/>
      <c r="O69" s="18"/>
      <c r="P69" s="10" t="s">
        <v>21</v>
      </c>
      <c r="Q69" s="18"/>
      <c r="R69" s="114"/>
      <c r="S69" s="106"/>
      <c r="T69" s="109"/>
      <c r="U69" s="112"/>
      <c r="V69" s="106"/>
      <c r="W69" s="112"/>
      <c r="X69" s="17"/>
      <c r="Y69" s="17"/>
      <c r="Z69" s="27"/>
      <c r="AA69" s="27"/>
      <c r="AD69" s="56"/>
      <c r="AE69" s="56">
        <f>IF(O69="","",IF(O69&gt;Q69,1,0))</f>
      </c>
      <c r="AF69" s="56">
        <f>IF(Q69="","",IF(O69&lt;Q69,1,0))</f>
      </c>
      <c r="AG69" s="56"/>
      <c r="AH69" s="56"/>
      <c r="AI69" s="56"/>
      <c r="AJ69" s="56"/>
    </row>
    <row r="70" spans="2:36" s="5" customFormat="1" ht="15" customHeight="1">
      <c r="B70" s="69" t="s">
        <v>124</v>
      </c>
      <c r="C70" s="71" t="s">
        <v>125</v>
      </c>
      <c r="D70" s="24" t="str">
        <f>IF(E70="","",IF(D71&gt;H71,"○","×"))</f>
        <v>×</v>
      </c>
      <c r="E70" s="15">
        <f>IF(Q64="","",Q64)</f>
        <v>16</v>
      </c>
      <c r="F70" s="16" t="s">
        <v>21</v>
      </c>
      <c r="G70" s="15">
        <f>IF(O64="","",O64)</f>
        <v>21</v>
      </c>
      <c r="H70" s="29"/>
      <c r="I70" s="24" t="str">
        <f>IF(J70="","",IF(I71&gt;M71,"○","×"))</f>
        <v>×</v>
      </c>
      <c r="J70" s="15">
        <f>IF(Q67="","",Q67)</f>
        <v>11</v>
      </c>
      <c r="K70" s="10" t="s">
        <v>29</v>
      </c>
      <c r="L70" s="15">
        <f>IF(O67="","",O67)</f>
        <v>21</v>
      </c>
      <c r="M70" s="29"/>
      <c r="N70" s="95"/>
      <c r="O70" s="96"/>
      <c r="P70" s="96"/>
      <c r="Q70" s="96"/>
      <c r="R70" s="97"/>
      <c r="S70" s="104">
        <f>IF(D70="","",COUNTIF(D70:M70,"○"))</f>
        <v>0</v>
      </c>
      <c r="T70" s="107" t="s">
        <v>16</v>
      </c>
      <c r="U70" s="110">
        <f>IF(D70="","",COUNTIF(D70:M70,"×"))</f>
        <v>2</v>
      </c>
      <c r="V70" s="104">
        <f>IF(AD71="","",RANK(AD71,AD64:AD72))</f>
        <v>3</v>
      </c>
      <c r="W70" s="110"/>
      <c r="X70" s="17"/>
      <c r="Y70" s="17"/>
      <c r="Z70" s="27"/>
      <c r="AA70" s="27"/>
      <c r="AD70" s="56"/>
      <c r="AE70" s="56"/>
      <c r="AF70" s="56"/>
      <c r="AG70" s="56"/>
      <c r="AH70" s="56"/>
      <c r="AI70" s="56"/>
      <c r="AJ70" s="56"/>
    </row>
    <row r="71" spans="2:36" s="5" customFormat="1" ht="15" customHeight="1">
      <c r="B71" s="69"/>
      <c r="C71" s="72"/>
      <c r="D71" s="93">
        <f>R65</f>
        <v>0</v>
      </c>
      <c r="E71" s="17">
        <f>IF(Q65="","",Q65)</f>
        <v>13</v>
      </c>
      <c r="F71" s="10" t="s">
        <v>36</v>
      </c>
      <c r="G71" s="17">
        <f>IF(O65="","",O65)</f>
        <v>21</v>
      </c>
      <c r="H71" s="113">
        <f>N65</f>
        <v>2</v>
      </c>
      <c r="I71" s="93">
        <f>R68</f>
        <v>0</v>
      </c>
      <c r="J71" s="17">
        <f>IF(Q68="","",Q68)</f>
        <v>14</v>
      </c>
      <c r="K71" s="10" t="s">
        <v>39</v>
      </c>
      <c r="L71" s="25">
        <f>IF(O68="","",O68)</f>
        <v>21</v>
      </c>
      <c r="M71" s="113">
        <f>N68</f>
        <v>2</v>
      </c>
      <c r="N71" s="98"/>
      <c r="O71" s="99"/>
      <c r="P71" s="99"/>
      <c r="Q71" s="99"/>
      <c r="R71" s="100"/>
      <c r="S71" s="105"/>
      <c r="T71" s="108"/>
      <c r="U71" s="111"/>
      <c r="V71" s="105"/>
      <c r="W71" s="111"/>
      <c r="X71" s="17"/>
      <c r="Y71" s="17"/>
      <c r="Z71" s="27"/>
      <c r="AA71" s="27"/>
      <c r="AD71" s="57">
        <f>IF(S70="","",S70*1000+(D71+I71)*100+((D71+I71)-(H71+M71))*10+((SUM(E70:E72)+SUM(J70:J72))-(SUM(G70:G72)+SUM(L70:L72))))</f>
        <v>-70</v>
      </c>
      <c r="AE71" s="56"/>
      <c r="AF71" s="56"/>
      <c r="AG71" s="56"/>
      <c r="AH71" s="56"/>
      <c r="AI71" s="56"/>
      <c r="AJ71" s="56"/>
    </row>
    <row r="72" spans="2:36" s="5" customFormat="1" ht="15" customHeight="1">
      <c r="B72" s="70"/>
      <c r="C72" s="73"/>
      <c r="D72" s="94"/>
      <c r="E72" s="18">
        <f>IF(Q66="","",Q66)</f>
      </c>
      <c r="F72" s="14" t="s">
        <v>18</v>
      </c>
      <c r="G72" s="18">
        <f>IF(O66="","",O66)</f>
      </c>
      <c r="H72" s="114"/>
      <c r="I72" s="94"/>
      <c r="J72" s="18">
        <f>IF(Q69="","",Q69)</f>
      </c>
      <c r="K72" s="10" t="s">
        <v>18</v>
      </c>
      <c r="L72" s="26">
        <f>IF(O69="","",O69)</f>
      </c>
      <c r="M72" s="114"/>
      <c r="N72" s="101"/>
      <c r="O72" s="102"/>
      <c r="P72" s="102"/>
      <c r="Q72" s="102"/>
      <c r="R72" s="103"/>
      <c r="S72" s="106"/>
      <c r="T72" s="109"/>
      <c r="U72" s="112"/>
      <c r="V72" s="106"/>
      <c r="W72" s="112"/>
      <c r="X72" s="17"/>
      <c r="Y72" s="17"/>
      <c r="Z72" s="27"/>
      <c r="AA72" s="27"/>
      <c r="AD72" s="56"/>
      <c r="AE72" s="56"/>
      <c r="AF72" s="56"/>
      <c r="AG72" s="56"/>
      <c r="AH72" s="56"/>
      <c r="AI72" s="56"/>
      <c r="AJ72" s="56"/>
    </row>
    <row r="73" ht="13.5">
      <c r="K73" s="33"/>
    </row>
    <row r="74" spans="2:36" s="5" customFormat="1" ht="15" customHeight="1">
      <c r="B74" s="35" t="s">
        <v>138</v>
      </c>
      <c r="C74" s="7"/>
      <c r="D74" s="65" t="s">
        <v>139</v>
      </c>
      <c r="E74" s="66"/>
      <c r="F74" s="66"/>
      <c r="G74" s="66"/>
      <c r="H74" s="67"/>
      <c r="I74" s="65" t="s">
        <v>140</v>
      </c>
      <c r="J74" s="66"/>
      <c r="K74" s="66"/>
      <c r="L74" s="66"/>
      <c r="M74" s="67"/>
      <c r="N74" s="65" t="s">
        <v>141</v>
      </c>
      <c r="O74" s="66"/>
      <c r="P74" s="66"/>
      <c r="Q74" s="66"/>
      <c r="R74" s="67"/>
      <c r="S74" s="65" t="s">
        <v>122</v>
      </c>
      <c r="T74" s="66"/>
      <c r="U74" s="66"/>
      <c r="V74" s="66"/>
      <c r="W74" s="67"/>
      <c r="X74" s="65" t="s">
        <v>13</v>
      </c>
      <c r="Y74" s="66"/>
      <c r="Z74" s="67"/>
      <c r="AA74" s="65" t="s">
        <v>14</v>
      </c>
      <c r="AB74" s="67"/>
      <c r="AD74" s="56"/>
      <c r="AE74" s="56"/>
      <c r="AF74" s="56"/>
      <c r="AG74" s="56"/>
      <c r="AH74" s="56"/>
      <c r="AI74" s="56"/>
      <c r="AJ74" s="56"/>
    </row>
    <row r="75" spans="2:36" s="5" customFormat="1" ht="15" customHeight="1">
      <c r="B75" s="68" t="s">
        <v>113</v>
      </c>
      <c r="C75" s="71" t="s">
        <v>137</v>
      </c>
      <c r="D75" s="74"/>
      <c r="E75" s="75"/>
      <c r="F75" s="75"/>
      <c r="G75" s="75"/>
      <c r="H75" s="76"/>
      <c r="I75" s="8" t="str">
        <f>IF(I76="","",IF(I76&gt;M76,"○","×"))</f>
        <v>×</v>
      </c>
      <c r="J75" s="9">
        <v>18</v>
      </c>
      <c r="K75" s="10" t="s">
        <v>40</v>
      </c>
      <c r="L75" s="9">
        <v>21</v>
      </c>
      <c r="M75" s="11"/>
      <c r="N75" s="8" t="str">
        <f>IF(N76="","",IF(N76&gt;R76,"○","×"))</f>
        <v>×</v>
      </c>
      <c r="O75" s="9">
        <v>14</v>
      </c>
      <c r="P75" s="10" t="s">
        <v>40</v>
      </c>
      <c r="Q75" s="9">
        <v>21</v>
      </c>
      <c r="R75" s="11"/>
      <c r="S75" s="8" t="str">
        <f>IF(S76="","",IF(S76&gt;W76,"○","×"))</f>
        <v>×</v>
      </c>
      <c r="T75" s="9">
        <v>15</v>
      </c>
      <c r="U75" s="10" t="s">
        <v>40</v>
      </c>
      <c r="V75" s="9">
        <v>21</v>
      </c>
      <c r="W75" s="11"/>
      <c r="X75" s="71">
        <f>IF(I75="","",COUNTIF(I75:W75,"○"))</f>
        <v>0</v>
      </c>
      <c r="Y75" s="83" t="s">
        <v>16</v>
      </c>
      <c r="Z75" s="86">
        <f>IF(I75="","",COUNTIF(I75:W75,"×"))</f>
        <v>3</v>
      </c>
      <c r="AA75" s="71">
        <f>IF(AD76="","",RANK(AD76,AD75:AD86))</f>
        <v>4</v>
      </c>
      <c r="AB75" s="86"/>
      <c r="AD75" s="56"/>
      <c r="AE75" s="56">
        <f>IF(J75="","",IF(J75&gt;L75,1,0))</f>
        <v>0</v>
      </c>
      <c r="AF75" s="56">
        <f>IF(J75="","",IF(J75&lt;L75,1,0))</f>
        <v>1</v>
      </c>
      <c r="AG75" s="56">
        <f>IF(O75="","",IF(O75&gt;Q75,1,0))</f>
        <v>0</v>
      </c>
      <c r="AH75" s="56">
        <f>IF(O75="","",IF(O75&lt;Q75,1,0))</f>
        <v>1</v>
      </c>
      <c r="AI75" s="56">
        <f>IF(T75="","",IF(T75&gt;V75,1,0))</f>
        <v>0</v>
      </c>
      <c r="AJ75" s="56">
        <f>IF(T75="","",IF(T75&lt;V75,1,0))</f>
        <v>1</v>
      </c>
    </row>
    <row r="76" spans="2:36" s="5" customFormat="1" ht="15" customHeight="1">
      <c r="B76" s="69"/>
      <c r="C76" s="72"/>
      <c r="D76" s="77"/>
      <c r="E76" s="78"/>
      <c r="F76" s="78"/>
      <c r="G76" s="78"/>
      <c r="H76" s="79"/>
      <c r="I76" s="89">
        <f>IF(J75="","",SUM(AE75:AE77))</f>
        <v>0</v>
      </c>
      <c r="J76" s="12">
        <v>6</v>
      </c>
      <c r="K76" s="10" t="s">
        <v>17</v>
      </c>
      <c r="L76" s="12">
        <v>21</v>
      </c>
      <c r="M76" s="91">
        <f>IF(J75="","",SUM(AF75:AF77))</f>
        <v>2</v>
      </c>
      <c r="N76" s="89">
        <f>IF(O75="","",SUM(AG75:AG77))</f>
        <v>0</v>
      </c>
      <c r="O76" s="12">
        <v>16</v>
      </c>
      <c r="P76" s="10" t="s">
        <v>17</v>
      </c>
      <c r="Q76" s="12">
        <v>21</v>
      </c>
      <c r="R76" s="91">
        <f>IF(O75="","",SUM(AH75:AH77))</f>
        <v>2</v>
      </c>
      <c r="S76" s="89">
        <f>IF(T75="","",SUM(AI75:AI77))</f>
        <v>0</v>
      </c>
      <c r="T76" s="12">
        <v>19</v>
      </c>
      <c r="U76" s="10" t="s">
        <v>17</v>
      </c>
      <c r="V76" s="12">
        <v>21</v>
      </c>
      <c r="W76" s="91">
        <f>IF(T75="","",SUM(AJ75:AJ77))</f>
        <v>2</v>
      </c>
      <c r="X76" s="72"/>
      <c r="Y76" s="84"/>
      <c r="Z76" s="87"/>
      <c r="AA76" s="72"/>
      <c r="AB76" s="87"/>
      <c r="AD76" s="57">
        <f>IF(X75="","",X75*1000+(S76+I76+N76)*100+((S76+I76+N76)-(W76+M76+R76))*10+((SUM(T75:T77)+SUM(J75:J77)+SUM(O75:O77))-(SUM(V75:V77)+SUM(L75:L77)+SUM(Q75:Q77))))</f>
        <v>-98</v>
      </c>
      <c r="AE76" s="56">
        <f>IF(J76="","",IF(J76&gt;L76,1,0))</f>
        <v>0</v>
      </c>
      <c r="AF76" s="56">
        <f>IF(J76="","",IF(J76&lt;L76,1,0))</f>
        <v>1</v>
      </c>
      <c r="AG76" s="56">
        <f>IF(O76="","",IF(O76&gt;Q76,1,0))</f>
        <v>0</v>
      </c>
      <c r="AH76" s="56">
        <f>IF(O76="","",IF(O76&lt;Q76,1,0))</f>
        <v>1</v>
      </c>
      <c r="AI76" s="56">
        <f>IF(T76="","",IF(T76&gt;V76,1,0))</f>
        <v>0</v>
      </c>
      <c r="AJ76" s="56">
        <f>IF(T76="","",IF(T76&lt;V76,1,0))</f>
        <v>1</v>
      </c>
    </row>
    <row r="77" spans="2:36" s="5" customFormat="1" ht="15" customHeight="1">
      <c r="B77" s="70"/>
      <c r="C77" s="73"/>
      <c r="D77" s="80"/>
      <c r="E77" s="81"/>
      <c r="F77" s="81"/>
      <c r="G77" s="81"/>
      <c r="H77" s="82"/>
      <c r="I77" s="90"/>
      <c r="J77" s="13"/>
      <c r="K77" s="10" t="s">
        <v>17</v>
      </c>
      <c r="L77" s="13"/>
      <c r="M77" s="92"/>
      <c r="N77" s="90"/>
      <c r="O77" s="13"/>
      <c r="P77" s="14" t="s">
        <v>17</v>
      </c>
      <c r="Q77" s="13"/>
      <c r="R77" s="92"/>
      <c r="S77" s="90"/>
      <c r="T77" s="13"/>
      <c r="U77" s="10" t="s">
        <v>17</v>
      </c>
      <c r="V77" s="13"/>
      <c r="W77" s="92"/>
      <c r="X77" s="73"/>
      <c r="Y77" s="85"/>
      <c r="Z77" s="88"/>
      <c r="AA77" s="73"/>
      <c r="AB77" s="88"/>
      <c r="AD77" s="56"/>
      <c r="AE77" s="56">
        <f>IF(J77="","",IF(J77&gt;L77,1,0))</f>
      </c>
      <c r="AF77" s="56">
        <f>IF(J77="","",IF(J77&lt;L77,1,0))</f>
      </c>
      <c r="AG77" s="56">
        <f>IF(O77="","",IF(O77&gt;Q77,1,0))</f>
      </c>
      <c r="AH77" s="56">
        <f>IF(O77="","",IF(O77&lt;Q77,1,0))</f>
      </c>
      <c r="AI77" s="56">
        <f>IF(T77="","",IF(T77&gt;V77,1,0))</f>
      </c>
      <c r="AJ77" s="56">
        <f>IF(T77="","",IF(T77&lt;V77,1,0))</f>
      </c>
    </row>
    <row r="78" spans="2:36" s="5" customFormat="1" ht="15" customHeight="1">
      <c r="B78" s="68" t="s">
        <v>131</v>
      </c>
      <c r="C78" s="71" t="s">
        <v>136</v>
      </c>
      <c r="D78" s="30" t="str">
        <f>IF(D79="","",IF(D79&gt;H79,"○","×"))</f>
        <v>○</v>
      </c>
      <c r="E78" s="17">
        <f>IF(L75="","",L75)</f>
        <v>21</v>
      </c>
      <c r="F78" s="10" t="s">
        <v>41</v>
      </c>
      <c r="G78" s="17">
        <f>IF(J75="","",J75)</f>
        <v>18</v>
      </c>
      <c r="H78" s="31"/>
      <c r="I78" s="115"/>
      <c r="J78" s="116"/>
      <c r="K78" s="116"/>
      <c r="L78" s="116"/>
      <c r="M78" s="117"/>
      <c r="N78" s="30" t="str">
        <f>IF(N79="","",IF(N79&gt;R79,"○","×"))</f>
        <v>×</v>
      </c>
      <c r="O78" s="12">
        <v>17</v>
      </c>
      <c r="P78" s="10" t="s">
        <v>18</v>
      </c>
      <c r="Q78" s="12">
        <v>21</v>
      </c>
      <c r="R78" s="31"/>
      <c r="S78" s="30" t="str">
        <f>IF(S79="","",IF(S79&gt;W79,"○","×"))</f>
        <v>×</v>
      </c>
      <c r="T78" s="12">
        <v>21</v>
      </c>
      <c r="U78" s="16" t="s">
        <v>18</v>
      </c>
      <c r="V78" s="12">
        <v>12</v>
      </c>
      <c r="W78" s="31"/>
      <c r="X78" s="71">
        <f>IF(D78="","",COUNTIF(D78:W80,"○"))</f>
        <v>1</v>
      </c>
      <c r="Y78" s="83" t="s">
        <v>16</v>
      </c>
      <c r="Z78" s="86">
        <f>IF(D78="","",COUNTIF(D78:W80,"×"))</f>
        <v>2</v>
      </c>
      <c r="AA78" s="71">
        <f>IF(AD79="","",RANK(AD79,AD75:AD86))</f>
        <v>3</v>
      </c>
      <c r="AB78" s="86"/>
      <c r="AD78" s="56"/>
      <c r="AE78" s="56">
        <f>IF(O78="","",IF(O78&gt;Q78,1,0))</f>
        <v>0</v>
      </c>
      <c r="AF78" s="56">
        <f>IF(O78="","",IF(O78&lt;Q78,1,0))</f>
        <v>1</v>
      </c>
      <c r="AG78" s="56">
        <f>IF(T78="","",IF(T78&gt;V78,1,0))</f>
        <v>1</v>
      </c>
      <c r="AH78" s="56">
        <f>IF(T78="","",IF(T78&lt;V78,1,0))</f>
        <v>0</v>
      </c>
      <c r="AI78" s="56"/>
      <c r="AJ78" s="56"/>
    </row>
    <row r="79" spans="2:36" s="5" customFormat="1" ht="15" customHeight="1">
      <c r="B79" s="69"/>
      <c r="C79" s="72"/>
      <c r="D79" s="93">
        <f>M76</f>
        <v>2</v>
      </c>
      <c r="E79" s="17">
        <f>IF(L76="","",L76)</f>
        <v>21</v>
      </c>
      <c r="F79" s="10" t="s">
        <v>36</v>
      </c>
      <c r="G79" s="17">
        <f>IF(J76="","",J76)</f>
        <v>6</v>
      </c>
      <c r="H79" s="91">
        <f>I76</f>
        <v>0</v>
      </c>
      <c r="I79" s="118"/>
      <c r="J79" s="119"/>
      <c r="K79" s="119"/>
      <c r="L79" s="119"/>
      <c r="M79" s="120"/>
      <c r="N79" s="89">
        <f>IF(O78="","",SUM(AE78:AE80))</f>
        <v>1</v>
      </c>
      <c r="O79" s="12">
        <v>21</v>
      </c>
      <c r="P79" s="10" t="s">
        <v>42</v>
      </c>
      <c r="Q79" s="12">
        <v>12</v>
      </c>
      <c r="R79" s="91">
        <f>IF(O78="","",SUM(AF78:AF80))</f>
        <v>2</v>
      </c>
      <c r="S79" s="89">
        <f>IF(T78="","",SUM(AG78:AG80))</f>
        <v>1</v>
      </c>
      <c r="T79" s="12">
        <v>13</v>
      </c>
      <c r="U79" s="10" t="s">
        <v>43</v>
      </c>
      <c r="V79" s="12">
        <v>21</v>
      </c>
      <c r="W79" s="91">
        <f>IF(T78="","",SUM(AH78:AH80))</f>
        <v>2</v>
      </c>
      <c r="X79" s="72"/>
      <c r="Y79" s="84"/>
      <c r="Z79" s="87"/>
      <c r="AA79" s="72"/>
      <c r="AB79" s="87"/>
      <c r="AD79" s="57">
        <f>IF(X78="","",X78*1000+(D79+S79+N79)*100+((D79+S79+N79)-(H79+W79+R79))*10+((SUM(E78:E80)+SUM(T78:T80)+SUM(O78:O80))-(SUM(G78:G80)+SUM(V78:V80)+SUM(Q78:Q80))))</f>
        <v>1416</v>
      </c>
      <c r="AE79" s="56">
        <f>IF(O79="","",IF(O79&gt;Q79,1,0))</f>
        <v>1</v>
      </c>
      <c r="AF79" s="56">
        <f>IF(O79="","",IF(O79&lt;Q79,1,0))</f>
        <v>0</v>
      </c>
      <c r="AG79" s="56">
        <f>IF(T79="","",IF(T79&gt;V79,1,0))</f>
        <v>0</v>
      </c>
      <c r="AH79" s="56">
        <f>IF(T79="","",IF(T79&lt;V79,1,0))</f>
        <v>1</v>
      </c>
      <c r="AI79" s="56"/>
      <c r="AJ79" s="56"/>
    </row>
    <row r="80" spans="2:36" s="5" customFormat="1" ht="15" customHeight="1">
      <c r="B80" s="70"/>
      <c r="C80" s="73"/>
      <c r="D80" s="94"/>
      <c r="E80" s="17">
        <f>IF(L77="","",L77)</f>
      </c>
      <c r="F80" s="10" t="s">
        <v>44</v>
      </c>
      <c r="G80" s="17">
        <f>IF(J77="","",J77)</f>
      </c>
      <c r="H80" s="92"/>
      <c r="I80" s="121"/>
      <c r="J80" s="122"/>
      <c r="K80" s="122"/>
      <c r="L80" s="122"/>
      <c r="M80" s="123"/>
      <c r="N80" s="90"/>
      <c r="O80" s="13">
        <v>15</v>
      </c>
      <c r="P80" s="10" t="s">
        <v>36</v>
      </c>
      <c r="Q80" s="13">
        <v>21</v>
      </c>
      <c r="R80" s="92"/>
      <c r="S80" s="90"/>
      <c r="T80" s="13">
        <v>20</v>
      </c>
      <c r="U80" s="10" t="s">
        <v>36</v>
      </c>
      <c r="V80" s="13">
        <v>22</v>
      </c>
      <c r="W80" s="92"/>
      <c r="X80" s="73"/>
      <c r="Y80" s="85"/>
      <c r="Z80" s="88"/>
      <c r="AA80" s="73"/>
      <c r="AB80" s="88"/>
      <c r="AD80" s="56"/>
      <c r="AE80" s="56">
        <f>IF(O80="","",IF(O80&gt;Q80,1,0))</f>
        <v>0</v>
      </c>
      <c r="AF80" s="56">
        <f>IF(O80="","",IF(O80&lt;Q80,1,0))</f>
        <v>1</v>
      </c>
      <c r="AG80" s="56">
        <f>IF(T80="","",IF(T80&gt;V80,1,0))</f>
        <v>0</v>
      </c>
      <c r="AH80" s="56">
        <f>IF(T80="","",IF(T80&lt;V80,1,0))</f>
        <v>1</v>
      </c>
      <c r="AI80" s="56"/>
      <c r="AJ80" s="56"/>
    </row>
    <row r="81" spans="2:36" s="5" customFormat="1" ht="15" customHeight="1">
      <c r="B81" s="68" t="s">
        <v>132</v>
      </c>
      <c r="C81" s="71" t="s">
        <v>135</v>
      </c>
      <c r="D81" s="30" t="str">
        <f>IF(D82="","",IF(D82&gt;H82,"○","×"))</f>
        <v>○</v>
      </c>
      <c r="E81" s="15">
        <f>IF(Q75="","",Q75)</f>
        <v>21</v>
      </c>
      <c r="F81" s="16" t="s">
        <v>45</v>
      </c>
      <c r="G81" s="15">
        <f>IF(O75="","",O75)</f>
        <v>14</v>
      </c>
      <c r="H81" s="31"/>
      <c r="I81" s="30" t="str">
        <f>IF(I82="","",IF(I82&gt;M82,"○","×"))</f>
        <v>○</v>
      </c>
      <c r="J81" s="12">
        <f>IF(Q78="","",Q78)</f>
        <v>21</v>
      </c>
      <c r="K81" s="10" t="s">
        <v>45</v>
      </c>
      <c r="L81" s="12">
        <f>IF(O78="","",O78)</f>
        <v>17</v>
      </c>
      <c r="M81" s="31"/>
      <c r="N81" s="115"/>
      <c r="O81" s="116"/>
      <c r="P81" s="116"/>
      <c r="Q81" s="116"/>
      <c r="R81" s="117"/>
      <c r="S81" s="30" t="str">
        <f>IF(S82="","",IF(S82&gt;W82,"○","×"))</f>
        <v>×</v>
      </c>
      <c r="T81" s="12">
        <v>15</v>
      </c>
      <c r="U81" s="16" t="s">
        <v>46</v>
      </c>
      <c r="V81" s="12">
        <v>21</v>
      </c>
      <c r="W81" s="31"/>
      <c r="X81" s="71">
        <f>IF(D81="","",COUNTIF(D81:W83,"○"))</f>
        <v>2</v>
      </c>
      <c r="Y81" s="83" t="s">
        <v>16</v>
      </c>
      <c r="Z81" s="86">
        <f>IF(D81="","",COUNTIF(D81:W83,"×"))</f>
        <v>1</v>
      </c>
      <c r="AA81" s="71">
        <f>IF(AD82="","",RANK(AD82,AD75:AD86))</f>
        <v>2</v>
      </c>
      <c r="AB81" s="86"/>
      <c r="AD81" s="56"/>
      <c r="AE81" s="56">
        <f>IF(T81="","",IF(T81&gt;V81,1,0))</f>
        <v>0</v>
      </c>
      <c r="AF81" s="56">
        <f>IF(T81="","",IF(T81&lt;V81,1,0))</f>
        <v>1</v>
      </c>
      <c r="AG81" s="56"/>
      <c r="AH81" s="56"/>
      <c r="AI81" s="56"/>
      <c r="AJ81" s="56"/>
    </row>
    <row r="82" spans="2:36" s="5" customFormat="1" ht="15" customHeight="1">
      <c r="B82" s="69"/>
      <c r="C82" s="72"/>
      <c r="D82" s="93">
        <f>R76</f>
        <v>2</v>
      </c>
      <c r="E82" s="17">
        <f>IF(Q76="","",Q76)</f>
        <v>21</v>
      </c>
      <c r="F82" s="10" t="s">
        <v>47</v>
      </c>
      <c r="G82" s="17">
        <f>IF(O76="","",O76)</f>
        <v>16</v>
      </c>
      <c r="H82" s="91">
        <f>N76</f>
        <v>0</v>
      </c>
      <c r="I82" s="89">
        <f>R79</f>
        <v>2</v>
      </c>
      <c r="J82" s="12">
        <f>IF(Q79="","",Q79)</f>
        <v>12</v>
      </c>
      <c r="K82" s="10" t="s">
        <v>45</v>
      </c>
      <c r="L82" s="12">
        <f>IF(O79="","",O79)</f>
        <v>21</v>
      </c>
      <c r="M82" s="91">
        <f>N79</f>
        <v>1</v>
      </c>
      <c r="N82" s="118"/>
      <c r="O82" s="119"/>
      <c r="P82" s="119"/>
      <c r="Q82" s="119"/>
      <c r="R82" s="120"/>
      <c r="S82" s="89">
        <f>IF(T81="","",SUM(AE81:AE83))</f>
        <v>0</v>
      </c>
      <c r="T82" s="12">
        <v>19</v>
      </c>
      <c r="U82" s="10" t="s">
        <v>45</v>
      </c>
      <c r="V82" s="12">
        <v>21</v>
      </c>
      <c r="W82" s="91">
        <f>IF(T81="","",SUM(AF81:AF83))</f>
        <v>2</v>
      </c>
      <c r="X82" s="72"/>
      <c r="Y82" s="84"/>
      <c r="Z82" s="87"/>
      <c r="AA82" s="72"/>
      <c r="AB82" s="87"/>
      <c r="AD82" s="57">
        <f>IF(X81="","",X81*1000+(D82+I82+S82)*100+((D82+I82+S82)-(H82+M82+W82))*10+((SUM(E81:E83)+SUM(J81:J83)+SUM(T81:T83))-(SUM(G81:G83)+SUM(L81:L83)+SUM(V81:V83))))</f>
        <v>2415</v>
      </c>
      <c r="AE82" s="56">
        <f>IF(T82="","",IF(T82&gt;V82,1,0))</f>
        <v>0</v>
      </c>
      <c r="AF82" s="56">
        <f>IF(T82="","",IF(T82&lt;V82,1,0))</f>
        <v>1</v>
      </c>
      <c r="AG82" s="56"/>
      <c r="AH82" s="56"/>
      <c r="AI82" s="56"/>
      <c r="AJ82" s="56"/>
    </row>
    <row r="83" spans="2:36" s="5" customFormat="1" ht="15" customHeight="1">
      <c r="B83" s="70"/>
      <c r="C83" s="73"/>
      <c r="D83" s="94"/>
      <c r="E83" s="18">
        <f>IF(Q77="","",Q77)</f>
      </c>
      <c r="F83" s="10" t="s">
        <v>20</v>
      </c>
      <c r="G83" s="17">
        <f>IF(O77="","",O77)</f>
      </c>
      <c r="H83" s="92"/>
      <c r="I83" s="90"/>
      <c r="J83" s="13">
        <f>IF(Q80="","",Q80)</f>
        <v>21</v>
      </c>
      <c r="K83" s="10" t="s">
        <v>20</v>
      </c>
      <c r="L83" s="13">
        <f>IF(O80="","",O80)</f>
        <v>15</v>
      </c>
      <c r="M83" s="92"/>
      <c r="N83" s="121"/>
      <c r="O83" s="122"/>
      <c r="P83" s="122"/>
      <c r="Q83" s="122"/>
      <c r="R83" s="123"/>
      <c r="S83" s="90"/>
      <c r="T83" s="13"/>
      <c r="U83" s="14" t="s">
        <v>20</v>
      </c>
      <c r="V83" s="13"/>
      <c r="W83" s="92"/>
      <c r="X83" s="73"/>
      <c r="Y83" s="85"/>
      <c r="Z83" s="88"/>
      <c r="AA83" s="73"/>
      <c r="AB83" s="88"/>
      <c r="AD83" s="56"/>
      <c r="AE83" s="56">
        <f>IF(T83="","",IF(T83&gt;V83,1,0))</f>
      </c>
      <c r="AF83" s="56">
        <f>IF(T83="","",IF(T83&lt;V83,1,0))</f>
      </c>
      <c r="AG83" s="56"/>
      <c r="AH83" s="56"/>
      <c r="AI83" s="56"/>
      <c r="AJ83" s="56"/>
    </row>
    <row r="84" spans="2:36" s="5" customFormat="1" ht="15" customHeight="1">
      <c r="B84" s="68" t="s">
        <v>133</v>
      </c>
      <c r="C84" s="71" t="s">
        <v>134</v>
      </c>
      <c r="D84" s="30" t="str">
        <f>IF(D85="","",IF(D85&gt;H85,"○","×"))</f>
        <v>○</v>
      </c>
      <c r="E84" s="17">
        <f>IF(V75="","",V75)</f>
        <v>21</v>
      </c>
      <c r="F84" s="16" t="s">
        <v>48</v>
      </c>
      <c r="G84" s="15">
        <f>IF(T75="","",T75)</f>
        <v>15</v>
      </c>
      <c r="H84" s="31"/>
      <c r="I84" s="30" t="str">
        <f>IF(I85="","",IF(I85&gt;M85,"○","×"))</f>
        <v>○</v>
      </c>
      <c r="J84" s="12">
        <f>IF(V78="","",V78)</f>
        <v>12</v>
      </c>
      <c r="K84" s="16" t="s">
        <v>48</v>
      </c>
      <c r="L84" s="12">
        <f>IF(T78="","",T78)</f>
        <v>21</v>
      </c>
      <c r="M84" s="31"/>
      <c r="N84" s="30" t="str">
        <f>IF(N85="","",IF(N85&gt;R85,"○","×"))</f>
        <v>○</v>
      </c>
      <c r="O84" s="12">
        <f>IF(V81="","",V81)</f>
        <v>21</v>
      </c>
      <c r="P84" s="10" t="s">
        <v>39</v>
      </c>
      <c r="Q84" s="12">
        <f>IF(T81="","",T81)</f>
        <v>15</v>
      </c>
      <c r="R84" s="31"/>
      <c r="S84" s="115"/>
      <c r="T84" s="116"/>
      <c r="U84" s="116"/>
      <c r="V84" s="116"/>
      <c r="W84" s="117"/>
      <c r="X84" s="71">
        <f>IF(D84="","",COUNTIF(D84:R84,"○"))</f>
        <v>3</v>
      </c>
      <c r="Y84" s="83" t="s">
        <v>16</v>
      </c>
      <c r="Z84" s="86">
        <f>IF(D84="","",COUNTIF(D84:R84,"×"))</f>
        <v>0</v>
      </c>
      <c r="AA84" s="71">
        <f>IF(AD85="","",RANK(AD85,AD75:AD86))</f>
        <v>1</v>
      </c>
      <c r="AB84" s="86"/>
      <c r="AD84" s="56"/>
      <c r="AE84" s="56"/>
      <c r="AF84" s="56"/>
      <c r="AG84" s="56"/>
      <c r="AH84" s="56"/>
      <c r="AI84" s="56"/>
      <c r="AJ84" s="56"/>
    </row>
    <row r="85" spans="2:36" s="5" customFormat="1" ht="15" customHeight="1">
      <c r="B85" s="69"/>
      <c r="C85" s="72"/>
      <c r="D85" s="93">
        <f>W76</f>
        <v>2</v>
      </c>
      <c r="E85" s="17">
        <f>IF(V76="","",V76)</f>
        <v>21</v>
      </c>
      <c r="F85" s="10" t="s">
        <v>36</v>
      </c>
      <c r="G85" s="17">
        <f>IF(T76="","",T76)</f>
        <v>19</v>
      </c>
      <c r="H85" s="91">
        <f>S76</f>
        <v>0</v>
      </c>
      <c r="I85" s="89">
        <f>W79</f>
        <v>2</v>
      </c>
      <c r="J85" s="12">
        <f>IF(V79="","",V79)</f>
        <v>21</v>
      </c>
      <c r="K85" s="10" t="s">
        <v>36</v>
      </c>
      <c r="L85" s="12">
        <f>IF(T79="","",T79)</f>
        <v>13</v>
      </c>
      <c r="M85" s="91">
        <f>S79</f>
        <v>1</v>
      </c>
      <c r="N85" s="89">
        <f>W82</f>
        <v>2</v>
      </c>
      <c r="O85" s="12">
        <f>IF(V82="","",V82)</f>
        <v>21</v>
      </c>
      <c r="P85" s="10" t="s">
        <v>49</v>
      </c>
      <c r="Q85" s="12">
        <f>IF(T82="","",T82)</f>
        <v>19</v>
      </c>
      <c r="R85" s="91">
        <f>S82</f>
        <v>0</v>
      </c>
      <c r="S85" s="118"/>
      <c r="T85" s="119"/>
      <c r="U85" s="119"/>
      <c r="V85" s="119"/>
      <c r="W85" s="120"/>
      <c r="X85" s="72"/>
      <c r="Y85" s="84"/>
      <c r="Z85" s="87"/>
      <c r="AA85" s="72"/>
      <c r="AB85" s="87"/>
      <c r="AD85" s="57">
        <f>IF(X84="","",X84*1000+(D85+I85+N85)*100+((D85+I85+N85)-(H85+M85+R85))*10+((SUM(E84:E86)+SUM(J84:J86)+SUM(O84:O86))-(SUM(G84:G86)+SUM(L84:L86)+SUM(Q84:Q86))))</f>
        <v>3667</v>
      </c>
      <c r="AE85" s="56"/>
      <c r="AF85" s="56"/>
      <c r="AG85" s="56"/>
      <c r="AH85" s="56"/>
      <c r="AI85" s="56"/>
      <c r="AJ85" s="56"/>
    </row>
    <row r="86" spans="2:36" s="32" customFormat="1" ht="15" customHeight="1">
      <c r="B86" s="70"/>
      <c r="C86" s="73"/>
      <c r="D86" s="94"/>
      <c r="E86" s="18">
        <f>IF(V77="","",V77)</f>
      </c>
      <c r="F86" s="14" t="s">
        <v>49</v>
      </c>
      <c r="G86" s="18">
        <f>IF(T77="","",T77)</f>
      </c>
      <c r="H86" s="92"/>
      <c r="I86" s="90"/>
      <c r="J86" s="12">
        <f>IF(V80="","",V80)</f>
        <v>22</v>
      </c>
      <c r="K86" s="14" t="s">
        <v>49</v>
      </c>
      <c r="L86" s="12">
        <f>IF(T80="","",T80)</f>
        <v>20</v>
      </c>
      <c r="M86" s="92"/>
      <c r="N86" s="90"/>
      <c r="O86" s="13">
        <f>IF(V83="","",V83)</f>
      </c>
      <c r="P86" s="14" t="s">
        <v>49</v>
      </c>
      <c r="Q86" s="13">
        <f>IF(T83="","",T83)</f>
      </c>
      <c r="R86" s="92"/>
      <c r="S86" s="121"/>
      <c r="T86" s="122"/>
      <c r="U86" s="122"/>
      <c r="V86" s="122"/>
      <c r="W86" s="123"/>
      <c r="X86" s="73"/>
      <c r="Y86" s="85"/>
      <c r="Z86" s="88"/>
      <c r="AA86" s="73"/>
      <c r="AB86" s="88"/>
      <c r="AC86" s="5"/>
      <c r="AD86" s="56"/>
      <c r="AE86" s="56"/>
      <c r="AF86" s="56"/>
      <c r="AG86" s="56"/>
      <c r="AH86" s="56"/>
      <c r="AI86" s="56"/>
      <c r="AJ86" s="56"/>
    </row>
    <row r="87" spans="10:12" ht="13.5">
      <c r="J87" s="34"/>
      <c r="L87" s="34"/>
    </row>
    <row r="89" spans="2:36" s="3" customFormat="1" ht="16.5" customHeight="1">
      <c r="B89" s="36" t="s">
        <v>10</v>
      </c>
      <c r="C89" s="4"/>
      <c r="AD89" s="55"/>
      <c r="AE89" s="55"/>
      <c r="AF89" s="55"/>
      <c r="AG89" s="55"/>
      <c r="AH89" s="55"/>
      <c r="AI89" s="55"/>
      <c r="AJ89" s="55"/>
    </row>
    <row r="91" spans="2:36" s="5" customFormat="1" ht="15" customHeight="1">
      <c r="B91" s="35" t="s">
        <v>23</v>
      </c>
      <c r="C91" s="7"/>
      <c r="D91" s="65" t="s">
        <v>147</v>
      </c>
      <c r="E91" s="66"/>
      <c r="F91" s="66"/>
      <c r="G91" s="66"/>
      <c r="H91" s="67"/>
      <c r="I91" s="65" t="s">
        <v>148</v>
      </c>
      <c r="J91" s="66"/>
      <c r="K91" s="66"/>
      <c r="L91" s="66"/>
      <c r="M91" s="67"/>
      <c r="N91" s="65" t="s">
        <v>122</v>
      </c>
      <c r="O91" s="66"/>
      <c r="P91" s="66"/>
      <c r="Q91" s="66"/>
      <c r="R91" s="67"/>
      <c r="S91" s="20"/>
      <c r="T91" s="23" t="s">
        <v>13</v>
      </c>
      <c r="U91" s="23"/>
      <c r="V91" s="65" t="s">
        <v>14</v>
      </c>
      <c r="W91" s="67"/>
      <c r="AA91" s="12"/>
      <c r="AD91" s="56"/>
      <c r="AE91" s="56"/>
      <c r="AF91" s="56"/>
      <c r="AG91" s="56"/>
      <c r="AH91" s="56"/>
      <c r="AI91" s="56"/>
      <c r="AJ91" s="56"/>
    </row>
    <row r="92" spans="2:36" s="5" customFormat="1" ht="15" customHeight="1">
      <c r="B92" s="68" t="s">
        <v>142</v>
      </c>
      <c r="C92" s="71" t="s">
        <v>146</v>
      </c>
      <c r="D92" s="95"/>
      <c r="E92" s="96"/>
      <c r="F92" s="96"/>
      <c r="G92" s="96"/>
      <c r="H92" s="97"/>
      <c r="I92" s="24" t="str">
        <f>IF(I93="","",IF(I93&gt;M93,"○","×"))</f>
        <v>○</v>
      </c>
      <c r="J92" s="15">
        <v>21</v>
      </c>
      <c r="K92" s="10" t="s">
        <v>51</v>
      </c>
      <c r="L92" s="15">
        <v>10</v>
      </c>
      <c r="M92" s="22"/>
      <c r="N92" s="8" t="str">
        <f>IF(N93="","",IF(N93&gt;R93,"○","×"))</f>
        <v>○</v>
      </c>
      <c r="O92" s="15">
        <v>21</v>
      </c>
      <c r="P92" s="10" t="s">
        <v>51</v>
      </c>
      <c r="Q92" s="15">
        <v>8</v>
      </c>
      <c r="R92" s="22"/>
      <c r="S92" s="104">
        <f>IF(I92="","",COUNTIF(I92:R92,"○"))</f>
        <v>2</v>
      </c>
      <c r="T92" s="107" t="s">
        <v>16</v>
      </c>
      <c r="U92" s="110">
        <f>IF(I92="","",COUNTIF(I92:R92,"×"))</f>
        <v>0</v>
      </c>
      <c r="V92" s="104">
        <f>IF(AD93="","",RANK(AD93,AD92:AD100))</f>
        <v>1</v>
      </c>
      <c r="W92" s="110"/>
      <c r="X92" s="17"/>
      <c r="Y92" s="17"/>
      <c r="Z92" s="12"/>
      <c r="AA92" s="12"/>
      <c r="AD92" s="56"/>
      <c r="AE92" s="56">
        <f>IF(J92="","",IF(J92&gt;L92,1,0))</f>
        <v>1</v>
      </c>
      <c r="AF92" s="56">
        <f>IF(L92="","",IF(J92&lt;L92,1,0))</f>
        <v>0</v>
      </c>
      <c r="AG92" s="56">
        <f>IF(O92="","",IF(O92&gt;Q92,1,0))</f>
        <v>1</v>
      </c>
      <c r="AH92" s="56">
        <f>IF(Q92="","",IF(O92&lt;Q92,1,0))</f>
        <v>0</v>
      </c>
      <c r="AI92" s="56"/>
      <c r="AJ92" s="56"/>
    </row>
    <row r="93" spans="2:36" s="5" customFormat="1" ht="15" customHeight="1">
      <c r="B93" s="69"/>
      <c r="C93" s="72"/>
      <c r="D93" s="98"/>
      <c r="E93" s="99"/>
      <c r="F93" s="99"/>
      <c r="G93" s="99"/>
      <c r="H93" s="100"/>
      <c r="I93" s="93">
        <f>IF(J92="","",SUM(AE92:AE94))</f>
        <v>2</v>
      </c>
      <c r="J93" s="17">
        <v>21</v>
      </c>
      <c r="K93" s="10" t="s">
        <v>36</v>
      </c>
      <c r="L93" s="17">
        <v>18</v>
      </c>
      <c r="M93" s="113">
        <f>IF(L92="","",SUM(AF92:AF94))</f>
        <v>0</v>
      </c>
      <c r="N93" s="93">
        <f>IF(O92="","",SUM(AG92:AG94))</f>
        <v>2</v>
      </c>
      <c r="O93" s="25">
        <v>22</v>
      </c>
      <c r="P93" s="10" t="s">
        <v>52</v>
      </c>
      <c r="Q93" s="25">
        <v>20</v>
      </c>
      <c r="R93" s="113">
        <f>IF(Q92="","",SUM(AH92:AH94))</f>
        <v>0</v>
      </c>
      <c r="S93" s="105"/>
      <c r="T93" s="108"/>
      <c r="U93" s="111"/>
      <c r="V93" s="105"/>
      <c r="W93" s="111"/>
      <c r="X93" s="17"/>
      <c r="Y93" s="17"/>
      <c r="Z93" s="12"/>
      <c r="AA93" s="12"/>
      <c r="AD93" s="57">
        <f>IF(S92="","",S92*1000+(I93+N93)*100+((I93+N93)-(M93+R93))*10+((SUM(J92:J94)+SUM(O92:O94))-(SUM(L92:L94)+SUM(Q92:Q94))))</f>
        <v>2469</v>
      </c>
      <c r="AE93" s="56">
        <f>IF(J93="","",IF(J93&gt;L93,1,0))</f>
        <v>1</v>
      </c>
      <c r="AF93" s="56">
        <f>IF(L93="","",IF(J93&lt;L93,1,0))</f>
        <v>0</v>
      </c>
      <c r="AG93" s="56">
        <f>IF(O93="","",IF(O93&gt;Q93,1,0))</f>
        <v>1</v>
      </c>
      <c r="AH93" s="56">
        <f>IF(Q93="","",IF(O93&lt;Q93,1,0))</f>
        <v>0</v>
      </c>
      <c r="AI93" s="56"/>
      <c r="AJ93" s="56"/>
    </row>
    <row r="94" spans="2:36" s="5" customFormat="1" ht="15" customHeight="1">
      <c r="B94" s="70"/>
      <c r="C94" s="73"/>
      <c r="D94" s="101"/>
      <c r="E94" s="102"/>
      <c r="F94" s="102"/>
      <c r="G94" s="102"/>
      <c r="H94" s="103"/>
      <c r="I94" s="94"/>
      <c r="J94" s="18"/>
      <c r="K94" s="10" t="s">
        <v>53</v>
      </c>
      <c r="L94" s="18"/>
      <c r="M94" s="114"/>
      <c r="N94" s="94"/>
      <c r="O94" s="26"/>
      <c r="P94" s="10" t="s">
        <v>53</v>
      </c>
      <c r="Q94" s="26"/>
      <c r="R94" s="114"/>
      <c r="S94" s="106"/>
      <c r="T94" s="109"/>
      <c r="U94" s="112"/>
      <c r="V94" s="106"/>
      <c r="W94" s="112"/>
      <c r="X94" s="17"/>
      <c r="Y94" s="17"/>
      <c r="Z94" s="27"/>
      <c r="AA94" s="27"/>
      <c r="AD94" s="56"/>
      <c r="AE94" s="56">
        <f>IF(J94="","",IF(J94&gt;L94,1,0))</f>
      </c>
      <c r="AF94" s="56">
        <f>IF(L94="","",IF(J94&lt;L94,1,0))</f>
      </c>
      <c r="AG94" s="56">
        <f>IF(O94="","",IF(O94&gt;Q94,1,0))</f>
      </c>
      <c r="AH94" s="56">
        <f>IF(Q94="","",IF(O94&lt;Q94,1,0))</f>
      </c>
      <c r="AI94" s="56"/>
      <c r="AJ94" s="56"/>
    </row>
    <row r="95" spans="2:36" s="5" customFormat="1" ht="15" customHeight="1">
      <c r="B95" s="68" t="s">
        <v>143</v>
      </c>
      <c r="C95" s="71" t="s">
        <v>145</v>
      </c>
      <c r="D95" s="24" t="str">
        <f>IF(E95="","",IF(D96&gt;H96,"○","×"))</f>
        <v>×</v>
      </c>
      <c r="E95" s="15">
        <f>IF(L92="","",L92)</f>
        <v>10</v>
      </c>
      <c r="F95" s="16" t="s">
        <v>53</v>
      </c>
      <c r="G95" s="15">
        <f>IF(J92="","",J92)</f>
        <v>21</v>
      </c>
      <c r="H95" s="28"/>
      <c r="I95" s="95"/>
      <c r="J95" s="96"/>
      <c r="K95" s="96"/>
      <c r="L95" s="96"/>
      <c r="M95" s="97"/>
      <c r="N95" s="24" t="str">
        <f>IF(O95="","",IF(N96&gt;R96,"○","×"))</f>
        <v>×</v>
      </c>
      <c r="O95" s="15">
        <v>18</v>
      </c>
      <c r="P95" s="16" t="s">
        <v>53</v>
      </c>
      <c r="Q95" s="15">
        <v>21</v>
      </c>
      <c r="R95" s="29"/>
      <c r="S95" s="104">
        <f>IF(D95="","",COUNTIF(D95:R97,"○"))</f>
        <v>0</v>
      </c>
      <c r="T95" s="107" t="s">
        <v>16</v>
      </c>
      <c r="U95" s="110">
        <f>IF(D95="","",COUNTIF(D95:R97,"×"))</f>
        <v>2</v>
      </c>
      <c r="V95" s="104">
        <f>IF(AD96="","",RANK(AD96,AD92:AD100))</f>
        <v>3</v>
      </c>
      <c r="W95" s="110"/>
      <c r="X95" s="17"/>
      <c r="Y95" s="17"/>
      <c r="Z95" s="27"/>
      <c r="AA95" s="27"/>
      <c r="AD95" s="56"/>
      <c r="AE95" s="56">
        <f>IF(O95="","",IF(O95&gt;Q95,1,0))</f>
        <v>0</v>
      </c>
      <c r="AF95" s="56">
        <f>IF(Q95="","",IF(O95&lt;Q95,1,0))</f>
        <v>1</v>
      </c>
      <c r="AG95" s="56"/>
      <c r="AH95" s="56"/>
      <c r="AI95" s="56"/>
      <c r="AJ95" s="56"/>
    </row>
    <row r="96" spans="2:36" s="5" customFormat="1" ht="15" customHeight="1">
      <c r="B96" s="69"/>
      <c r="C96" s="72"/>
      <c r="D96" s="93">
        <f>M93</f>
        <v>0</v>
      </c>
      <c r="E96" s="17">
        <f>IF(L93="","",L93)</f>
        <v>18</v>
      </c>
      <c r="F96" s="10" t="s">
        <v>54</v>
      </c>
      <c r="G96" s="17">
        <f>IF(J93="","",J93)</f>
        <v>21</v>
      </c>
      <c r="H96" s="113">
        <f>I93</f>
        <v>2</v>
      </c>
      <c r="I96" s="98"/>
      <c r="J96" s="99"/>
      <c r="K96" s="99"/>
      <c r="L96" s="99"/>
      <c r="M96" s="100"/>
      <c r="N96" s="93">
        <f>IF(O95="","",SUM(AE95:AE97))</f>
        <v>0</v>
      </c>
      <c r="O96" s="17">
        <v>19</v>
      </c>
      <c r="P96" s="10" t="s">
        <v>53</v>
      </c>
      <c r="Q96" s="17">
        <v>21</v>
      </c>
      <c r="R96" s="113">
        <f>IF(Q95="","",SUM(AF95:AF97))</f>
        <v>2</v>
      </c>
      <c r="S96" s="105"/>
      <c r="T96" s="108"/>
      <c r="U96" s="111"/>
      <c r="V96" s="105"/>
      <c r="W96" s="111"/>
      <c r="X96" s="17"/>
      <c r="Y96" s="17"/>
      <c r="Z96" s="27"/>
      <c r="AA96" s="27"/>
      <c r="AD96" s="57">
        <f>IF(S95="","",S95*1000+(D96+N96)*100+((D96+N96)-(H96+R96))*10+((SUM(E95:E97)+SUM(O95:O97))-(SUM(G95:G97)+SUM(Q95:Q97))))</f>
        <v>-59</v>
      </c>
      <c r="AE96" s="56">
        <f>IF(O96="","",IF(O96&gt;Q96,1,0))</f>
        <v>0</v>
      </c>
      <c r="AF96" s="56">
        <f>IF(Q96="","",IF(O96&lt;Q96,1,0))</f>
        <v>1</v>
      </c>
      <c r="AG96" s="56"/>
      <c r="AH96" s="56"/>
      <c r="AI96" s="56"/>
      <c r="AJ96" s="56"/>
    </row>
    <row r="97" spans="2:36" s="5" customFormat="1" ht="15" customHeight="1">
      <c r="B97" s="70"/>
      <c r="C97" s="73"/>
      <c r="D97" s="94"/>
      <c r="E97" s="18">
        <f>IF(L94="","",L94)</f>
      </c>
      <c r="F97" s="14" t="s">
        <v>17</v>
      </c>
      <c r="G97" s="18">
        <f>IF(J94="","",J94)</f>
      </c>
      <c r="H97" s="114"/>
      <c r="I97" s="101"/>
      <c r="J97" s="102"/>
      <c r="K97" s="102"/>
      <c r="L97" s="102"/>
      <c r="M97" s="103"/>
      <c r="N97" s="94"/>
      <c r="O97" s="18"/>
      <c r="P97" s="10" t="s">
        <v>17</v>
      </c>
      <c r="Q97" s="18"/>
      <c r="R97" s="114"/>
      <c r="S97" s="106"/>
      <c r="T97" s="109"/>
      <c r="U97" s="112"/>
      <c r="V97" s="106"/>
      <c r="W97" s="112"/>
      <c r="X97" s="17"/>
      <c r="Y97" s="17"/>
      <c r="Z97" s="27"/>
      <c r="AA97" s="27"/>
      <c r="AD97" s="56"/>
      <c r="AE97" s="56">
        <f>IF(O97="","",IF(O97&gt;Q97,1,0))</f>
      </c>
      <c r="AF97" s="56">
        <f>IF(Q97="","",IF(O97&lt;Q97,1,0))</f>
      </c>
      <c r="AG97" s="56"/>
      <c r="AH97" s="56"/>
      <c r="AI97" s="56"/>
      <c r="AJ97" s="56"/>
    </row>
    <row r="98" spans="2:36" s="5" customFormat="1" ht="15" customHeight="1">
      <c r="B98" s="69" t="s">
        <v>124</v>
      </c>
      <c r="C98" s="71" t="s">
        <v>144</v>
      </c>
      <c r="D98" s="24" t="str">
        <f>IF(E98="","",IF(D99&gt;H99,"○","×"))</f>
        <v>×</v>
      </c>
      <c r="E98" s="15">
        <f>IF(Q92="","",Q92)</f>
        <v>8</v>
      </c>
      <c r="F98" s="16" t="s">
        <v>55</v>
      </c>
      <c r="G98" s="15">
        <f>IF(O92="","",O92)</f>
        <v>21</v>
      </c>
      <c r="H98" s="29"/>
      <c r="I98" s="24" t="str">
        <f>IF(J98="","",IF(I99&gt;M99,"○","×"))</f>
        <v>○</v>
      </c>
      <c r="J98" s="15">
        <f>IF(Q95="","",Q95)</f>
        <v>21</v>
      </c>
      <c r="K98" s="10" t="s">
        <v>55</v>
      </c>
      <c r="L98" s="15">
        <f>IF(O95="","",O95)</f>
        <v>18</v>
      </c>
      <c r="M98" s="29"/>
      <c r="N98" s="95"/>
      <c r="O98" s="96"/>
      <c r="P98" s="96"/>
      <c r="Q98" s="96"/>
      <c r="R98" s="97"/>
      <c r="S98" s="104">
        <f>IF(D98="","",COUNTIF(D98:M98,"○"))</f>
        <v>1</v>
      </c>
      <c r="T98" s="107" t="s">
        <v>16</v>
      </c>
      <c r="U98" s="110">
        <f>IF(D98="","",COUNTIF(D98:M98,"×"))</f>
        <v>1</v>
      </c>
      <c r="V98" s="104">
        <f>IF(AD99="","",RANK(AD99,AD92:AD100))</f>
        <v>2</v>
      </c>
      <c r="W98" s="110"/>
      <c r="X98" s="17"/>
      <c r="Y98" s="17"/>
      <c r="Z98" s="27"/>
      <c r="AA98" s="27"/>
      <c r="AD98" s="56"/>
      <c r="AE98" s="56"/>
      <c r="AF98" s="56"/>
      <c r="AG98" s="56"/>
      <c r="AH98" s="56"/>
      <c r="AI98" s="56"/>
      <c r="AJ98" s="56"/>
    </row>
    <row r="99" spans="2:36" s="5" customFormat="1" ht="15" customHeight="1">
      <c r="B99" s="69"/>
      <c r="C99" s="72"/>
      <c r="D99" s="93">
        <f>R93</f>
        <v>0</v>
      </c>
      <c r="E99" s="17">
        <f>IF(Q93="","",Q93)</f>
        <v>20</v>
      </c>
      <c r="F99" s="10" t="s">
        <v>55</v>
      </c>
      <c r="G99" s="17">
        <f>IF(O93="","",O93)</f>
        <v>22</v>
      </c>
      <c r="H99" s="113">
        <f>N93</f>
        <v>2</v>
      </c>
      <c r="I99" s="93">
        <f>R96</f>
        <v>2</v>
      </c>
      <c r="J99" s="17">
        <f>IF(Q96="","",Q96)</f>
        <v>21</v>
      </c>
      <c r="K99" s="10" t="s">
        <v>17</v>
      </c>
      <c r="L99" s="25">
        <f>IF(O96="","",O96)</f>
        <v>19</v>
      </c>
      <c r="M99" s="113">
        <f>N96</f>
        <v>0</v>
      </c>
      <c r="N99" s="98"/>
      <c r="O99" s="99"/>
      <c r="P99" s="99"/>
      <c r="Q99" s="99"/>
      <c r="R99" s="100"/>
      <c r="S99" s="105"/>
      <c r="T99" s="108"/>
      <c r="U99" s="111"/>
      <c r="V99" s="105"/>
      <c r="W99" s="111"/>
      <c r="X99" s="17"/>
      <c r="Y99" s="17"/>
      <c r="Z99" s="27"/>
      <c r="AA99" s="27"/>
      <c r="AD99" s="57">
        <f>IF(S98="","",S98*1000+(D99+I99)*100+((D99+I99)-(H99+M99))*10+((SUM(E98:E100)+SUM(J98:J100))-(SUM(G98:G100)+SUM(L98:L100))))</f>
        <v>1190</v>
      </c>
      <c r="AE99" s="56"/>
      <c r="AF99" s="56"/>
      <c r="AG99" s="56"/>
      <c r="AH99" s="56"/>
      <c r="AI99" s="56"/>
      <c r="AJ99" s="56"/>
    </row>
    <row r="100" spans="2:36" s="5" customFormat="1" ht="15" customHeight="1">
      <c r="B100" s="70"/>
      <c r="C100" s="73"/>
      <c r="D100" s="94"/>
      <c r="E100" s="18">
        <f>IF(Q94="","",Q94)</f>
      </c>
      <c r="F100" s="14" t="s">
        <v>56</v>
      </c>
      <c r="G100" s="18">
        <f>IF(O94="","",O94)</f>
      </c>
      <c r="H100" s="114"/>
      <c r="I100" s="94"/>
      <c r="J100" s="18">
        <f>IF(Q97="","",Q97)</f>
      </c>
      <c r="K100" s="10" t="s">
        <v>17</v>
      </c>
      <c r="L100" s="26">
        <f>IF(O97="","",O97)</f>
      </c>
      <c r="M100" s="114"/>
      <c r="N100" s="101"/>
      <c r="O100" s="102"/>
      <c r="P100" s="102"/>
      <c r="Q100" s="102"/>
      <c r="R100" s="103"/>
      <c r="S100" s="106"/>
      <c r="T100" s="109"/>
      <c r="U100" s="112"/>
      <c r="V100" s="106"/>
      <c r="W100" s="112"/>
      <c r="X100" s="17"/>
      <c r="Y100" s="17"/>
      <c r="Z100" s="27"/>
      <c r="AA100" s="27"/>
      <c r="AD100" s="56"/>
      <c r="AE100" s="56"/>
      <c r="AF100" s="56"/>
      <c r="AG100" s="56"/>
      <c r="AH100" s="56"/>
      <c r="AI100" s="56"/>
      <c r="AJ100" s="56"/>
    </row>
    <row r="101" spans="2:36" s="32" customFormat="1" ht="15" customHeight="1">
      <c r="B101" s="38"/>
      <c r="C101" s="38"/>
      <c r="E101" s="39"/>
      <c r="F101" s="39"/>
      <c r="G101" s="39"/>
      <c r="J101" s="39"/>
      <c r="K101" s="39"/>
      <c r="L101" s="39"/>
      <c r="O101" s="39"/>
      <c r="P101" s="39"/>
      <c r="Q101" s="39"/>
      <c r="R101" s="39"/>
      <c r="AD101" s="56"/>
      <c r="AE101" s="56"/>
      <c r="AF101" s="56"/>
      <c r="AG101" s="56"/>
      <c r="AH101" s="56"/>
      <c r="AI101" s="56"/>
      <c r="AJ101" s="56"/>
    </row>
    <row r="102" spans="2:36" s="5" customFormat="1" ht="15" customHeight="1">
      <c r="B102" s="35" t="s">
        <v>24</v>
      </c>
      <c r="C102" s="7"/>
      <c r="D102" s="65" t="s">
        <v>153</v>
      </c>
      <c r="E102" s="66"/>
      <c r="F102" s="66"/>
      <c r="G102" s="66"/>
      <c r="H102" s="67"/>
      <c r="I102" s="65" t="s">
        <v>154</v>
      </c>
      <c r="J102" s="66"/>
      <c r="K102" s="66"/>
      <c r="L102" s="66"/>
      <c r="M102" s="67"/>
      <c r="N102" s="65" t="s">
        <v>129</v>
      </c>
      <c r="O102" s="66"/>
      <c r="P102" s="66"/>
      <c r="Q102" s="66"/>
      <c r="R102" s="67"/>
      <c r="S102" s="20"/>
      <c r="T102" s="23" t="s">
        <v>13</v>
      </c>
      <c r="U102" s="23"/>
      <c r="V102" s="65" t="s">
        <v>14</v>
      </c>
      <c r="W102" s="67"/>
      <c r="AA102" s="12"/>
      <c r="AD102" s="56"/>
      <c r="AE102" s="56"/>
      <c r="AF102" s="56"/>
      <c r="AG102" s="56"/>
      <c r="AH102" s="56"/>
      <c r="AI102" s="56"/>
      <c r="AJ102" s="56"/>
    </row>
    <row r="103" spans="2:36" s="5" customFormat="1" ht="15" customHeight="1">
      <c r="B103" s="68" t="s">
        <v>142</v>
      </c>
      <c r="C103" s="71" t="s">
        <v>152</v>
      </c>
      <c r="D103" s="95"/>
      <c r="E103" s="96"/>
      <c r="F103" s="96"/>
      <c r="G103" s="96"/>
      <c r="H103" s="97"/>
      <c r="I103" s="24" t="str">
        <f>IF(I104="","",IF(I104&gt;M104,"○","×"))</f>
        <v>×</v>
      </c>
      <c r="J103" s="15">
        <v>15</v>
      </c>
      <c r="K103" s="10" t="s">
        <v>58</v>
      </c>
      <c r="L103" s="15">
        <v>21</v>
      </c>
      <c r="M103" s="22"/>
      <c r="N103" s="8" t="str">
        <f>IF(N104="","",IF(N104&gt;R104,"○","×"))</f>
        <v>○</v>
      </c>
      <c r="O103" s="15">
        <v>21</v>
      </c>
      <c r="P103" s="10" t="s">
        <v>58</v>
      </c>
      <c r="Q103" s="15">
        <v>13</v>
      </c>
      <c r="R103" s="22"/>
      <c r="S103" s="104">
        <f>IF(I103="","",COUNTIF(I103:R103,"○"))</f>
        <v>1</v>
      </c>
      <c r="T103" s="107" t="s">
        <v>16</v>
      </c>
      <c r="U103" s="110">
        <f>IF(I103="","",COUNTIF(I103:R103,"×"))</f>
        <v>1</v>
      </c>
      <c r="V103" s="104">
        <f>IF(AD104="","",RANK(AD104,AD103:AD111))</f>
        <v>1</v>
      </c>
      <c r="W103" s="110"/>
      <c r="X103" s="17"/>
      <c r="Y103" s="17"/>
      <c r="Z103" s="12"/>
      <c r="AA103" s="12"/>
      <c r="AD103" s="56"/>
      <c r="AE103" s="56">
        <f>IF(J103="","",IF(J103&gt;L103,1,0))</f>
        <v>0</v>
      </c>
      <c r="AF103" s="56">
        <f>IF(L103="","",IF(J103&lt;L103,1,0))</f>
        <v>1</v>
      </c>
      <c r="AG103" s="56">
        <f>IF(O103="","",IF(O103&gt;Q103,1,0))</f>
        <v>1</v>
      </c>
      <c r="AH103" s="56">
        <f>IF(Q103="","",IF(O103&lt;Q103,1,0))</f>
        <v>0</v>
      </c>
      <c r="AI103" s="56"/>
      <c r="AJ103" s="56"/>
    </row>
    <row r="104" spans="2:36" s="5" customFormat="1" ht="15" customHeight="1">
      <c r="B104" s="69"/>
      <c r="C104" s="72"/>
      <c r="D104" s="98"/>
      <c r="E104" s="99"/>
      <c r="F104" s="99"/>
      <c r="G104" s="99"/>
      <c r="H104" s="100"/>
      <c r="I104" s="93">
        <f>IF(J103="","",SUM(AE103:AE105))</f>
        <v>1</v>
      </c>
      <c r="J104" s="17">
        <v>21</v>
      </c>
      <c r="K104" s="10" t="s">
        <v>59</v>
      </c>
      <c r="L104" s="17">
        <v>13</v>
      </c>
      <c r="M104" s="113">
        <f>IF(L103="","",SUM(AF103:AF105))</f>
        <v>2</v>
      </c>
      <c r="N104" s="93">
        <f>IF(O103="","",SUM(AG103:AG105))</f>
        <v>2</v>
      </c>
      <c r="O104" s="25">
        <v>21</v>
      </c>
      <c r="P104" s="10" t="s">
        <v>60</v>
      </c>
      <c r="Q104" s="25">
        <v>19</v>
      </c>
      <c r="R104" s="113">
        <f>IF(Q103="","",SUM(AH103:AH105))</f>
        <v>0</v>
      </c>
      <c r="S104" s="105"/>
      <c r="T104" s="108"/>
      <c r="U104" s="111"/>
      <c r="V104" s="105"/>
      <c r="W104" s="111"/>
      <c r="X104" s="17"/>
      <c r="Y104" s="17"/>
      <c r="Z104" s="12"/>
      <c r="AA104" s="12"/>
      <c r="AD104" s="57">
        <f>IF(S103="","",S103*1000+(I104+N104)*100+((I104+N104)-(M104+R104))*10+((SUM(J103:J105)+SUM(O103:O105))-(SUM(L103:L105)+SUM(Q103:Q105))))</f>
        <v>1320</v>
      </c>
      <c r="AE104" s="56">
        <f>IF(J104="","",IF(J104&gt;L104,1,0))</f>
        <v>1</v>
      </c>
      <c r="AF104" s="56">
        <f>IF(L104="","",IF(J104&lt;L104,1,0))</f>
        <v>0</v>
      </c>
      <c r="AG104" s="56">
        <f>IF(O104="","",IF(O104&gt;Q104,1,0))</f>
        <v>1</v>
      </c>
      <c r="AH104" s="56">
        <f>IF(Q104="","",IF(O104&lt;Q104,1,0))</f>
        <v>0</v>
      </c>
      <c r="AI104" s="56"/>
      <c r="AJ104" s="56"/>
    </row>
    <row r="105" spans="2:36" s="5" customFormat="1" ht="15" customHeight="1">
      <c r="B105" s="70"/>
      <c r="C105" s="73"/>
      <c r="D105" s="101"/>
      <c r="E105" s="102"/>
      <c r="F105" s="102"/>
      <c r="G105" s="102"/>
      <c r="H105" s="103"/>
      <c r="I105" s="94"/>
      <c r="J105" s="18">
        <v>19</v>
      </c>
      <c r="K105" s="10" t="s">
        <v>36</v>
      </c>
      <c r="L105" s="18">
        <v>21</v>
      </c>
      <c r="M105" s="114"/>
      <c r="N105" s="94"/>
      <c r="O105" s="26"/>
      <c r="P105" s="10" t="s">
        <v>36</v>
      </c>
      <c r="Q105" s="26"/>
      <c r="R105" s="114"/>
      <c r="S105" s="106"/>
      <c r="T105" s="109"/>
      <c r="U105" s="112"/>
      <c r="V105" s="106"/>
      <c r="W105" s="112"/>
      <c r="X105" s="17"/>
      <c r="Y105" s="17"/>
      <c r="Z105" s="27"/>
      <c r="AA105" s="27"/>
      <c r="AD105" s="56"/>
      <c r="AE105" s="56">
        <f>IF(J105="","",IF(J105&gt;L105,1,0))</f>
        <v>0</v>
      </c>
      <c r="AF105" s="56">
        <f>IF(L105="","",IF(J105&lt;L105,1,0))</f>
        <v>1</v>
      </c>
      <c r="AG105" s="56">
        <f>IF(O105="","",IF(O105&gt;Q105,1,0))</f>
      </c>
      <c r="AH105" s="56">
        <f>IF(Q105="","",IF(O105&lt;Q105,1,0))</f>
      </c>
      <c r="AI105" s="56"/>
      <c r="AJ105" s="56"/>
    </row>
    <row r="106" spans="2:36" s="5" customFormat="1" ht="15" customHeight="1">
      <c r="B106" s="68" t="s">
        <v>149</v>
      </c>
      <c r="C106" s="71" t="s">
        <v>151</v>
      </c>
      <c r="D106" s="24" t="str">
        <f>IF(E106="","",IF(D107&gt;H107,"○","×"))</f>
        <v>○</v>
      </c>
      <c r="E106" s="15">
        <f>IF(L103="","",L103)</f>
        <v>21</v>
      </c>
      <c r="F106" s="16" t="s">
        <v>61</v>
      </c>
      <c r="G106" s="15">
        <f>IF(J103="","",J103)</f>
        <v>15</v>
      </c>
      <c r="H106" s="28"/>
      <c r="I106" s="95"/>
      <c r="J106" s="96"/>
      <c r="K106" s="96"/>
      <c r="L106" s="96"/>
      <c r="M106" s="97"/>
      <c r="N106" s="24" t="str">
        <f>IF(O106="","",IF(N107&gt;R107,"○","×"))</f>
        <v>×</v>
      </c>
      <c r="O106" s="15">
        <v>19</v>
      </c>
      <c r="P106" s="16" t="s">
        <v>61</v>
      </c>
      <c r="Q106" s="15">
        <v>21</v>
      </c>
      <c r="R106" s="29"/>
      <c r="S106" s="104">
        <f>IF(D106="","",COUNTIF(D106:R108,"○"))</f>
        <v>1</v>
      </c>
      <c r="T106" s="107" t="s">
        <v>16</v>
      </c>
      <c r="U106" s="110">
        <f>IF(D106="","",COUNTIF(D106:R108,"×"))</f>
        <v>1</v>
      </c>
      <c r="V106" s="104">
        <f>IF(AD107="","",RANK(AD107,AD103:AD111))</f>
        <v>2</v>
      </c>
      <c r="W106" s="110"/>
      <c r="X106" s="17"/>
      <c r="Y106" s="17"/>
      <c r="Z106" s="27"/>
      <c r="AA106" s="27"/>
      <c r="AD106" s="56"/>
      <c r="AE106" s="56">
        <f>IF(O106="","",IF(O106&gt;Q106,1,0))</f>
        <v>0</v>
      </c>
      <c r="AF106" s="56">
        <f>IF(Q106="","",IF(O106&lt;Q106,1,0))</f>
        <v>1</v>
      </c>
      <c r="AG106" s="56"/>
      <c r="AH106" s="56"/>
      <c r="AI106" s="56"/>
      <c r="AJ106" s="56"/>
    </row>
    <row r="107" spans="2:36" s="5" customFormat="1" ht="15" customHeight="1">
      <c r="B107" s="69"/>
      <c r="C107" s="72"/>
      <c r="D107" s="93">
        <f>M104</f>
        <v>2</v>
      </c>
      <c r="E107" s="17">
        <f>IF(L104="","",L104)</f>
        <v>13</v>
      </c>
      <c r="F107" s="10" t="s">
        <v>36</v>
      </c>
      <c r="G107" s="17">
        <f>IF(J104="","",J104)</f>
        <v>21</v>
      </c>
      <c r="H107" s="113">
        <f>I104</f>
        <v>1</v>
      </c>
      <c r="I107" s="98"/>
      <c r="J107" s="99"/>
      <c r="K107" s="99"/>
      <c r="L107" s="99"/>
      <c r="M107" s="100"/>
      <c r="N107" s="93">
        <f>IF(O106="","",SUM(AE106:AE108))</f>
        <v>1</v>
      </c>
      <c r="O107" s="17">
        <v>21</v>
      </c>
      <c r="P107" s="10" t="s">
        <v>18</v>
      </c>
      <c r="Q107" s="17">
        <v>13</v>
      </c>
      <c r="R107" s="113">
        <f>IF(Q106="","",SUM(AF106:AF108))</f>
        <v>2</v>
      </c>
      <c r="S107" s="105"/>
      <c r="T107" s="108"/>
      <c r="U107" s="111"/>
      <c r="V107" s="105"/>
      <c r="W107" s="111"/>
      <c r="X107" s="17"/>
      <c r="Y107" s="17"/>
      <c r="Z107" s="27"/>
      <c r="AA107" s="27"/>
      <c r="AD107" s="57">
        <f>IF(S106="","",S106*1000+(D107+N107)*100+((D107+N107)-(H107+R107))*10+((SUM(E106:E108)+SUM(O106:O108))-(SUM(G106:G108)+SUM(Q106:Q108))))</f>
        <v>1302</v>
      </c>
      <c r="AE107" s="56">
        <f>IF(O107="","",IF(O107&gt;Q107,1,0))</f>
        <v>1</v>
      </c>
      <c r="AF107" s="56">
        <f>IF(Q107="","",IF(O107&lt;Q107,1,0))</f>
        <v>0</v>
      </c>
      <c r="AG107" s="56"/>
      <c r="AH107" s="56"/>
      <c r="AI107" s="56"/>
      <c r="AJ107" s="56"/>
    </row>
    <row r="108" spans="2:36" s="5" customFormat="1" ht="15" customHeight="1">
      <c r="B108" s="70"/>
      <c r="C108" s="73"/>
      <c r="D108" s="94"/>
      <c r="E108" s="18">
        <f>IF(L105="","",L105)</f>
        <v>21</v>
      </c>
      <c r="F108" s="14" t="s">
        <v>36</v>
      </c>
      <c r="G108" s="18">
        <f>IF(J105="","",J105)</f>
        <v>19</v>
      </c>
      <c r="H108" s="114"/>
      <c r="I108" s="101"/>
      <c r="J108" s="102"/>
      <c r="K108" s="102"/>
      <c r="L108" s="102"/>
      <c r="M108" s="103"/>
      <c r="N108" s="94"/>
      <c r="O108" s="18">
        <v>17</v>
      </c>
      <c r="P108" s="10" t="s">
        <v>36</v>
      </c>
      <c r="Q108" s="18">
        <v>21</v>
      </c>
      <c r="R108" s="114"/>
      <c r="S108" s="106"/>
      <c r="T108" s="109"/>
      <c r="U108" s="112"/>
      <c r="V108" s="106"/>
      <c r="W108" s="112"/>
      <c r="X108" s="17"/>
      <c r="Y108" s="17"/>
      <c r="Z108" s="27"/>
      <c r="AA108" s="27"/>
      <c r="AD108" s="56"/>
      <c r="AE108" s="56">
        <f>IF(O108="","",IF(O108&gt;Q108,1,0))</f>
        <v>0</v>
      </c>
      <c r="AF108" s="56">
        <f>IF(Q108="","",IF(O108&lt;Q108,1,0))</f>
        <v>1</v>
      </c>
      <c r="AG108" s="56"/>
      <c r="AH108" s="56"/>
      <c r="AI108" s="56"/>
      <c r="AJ108" s="56"/>
    </row>
    <row r="109" spans="2:36" s="5" customFormat="1" ht="15" customHeight="1">
      <c r="B109" s="69" t="s">
        <v>142</v>
      </c>
      <c r="C109" s="71" t="s">
        <v>150</v>
      </c>
      <c r="D109" s="24" t="str">
        <f>IF(E109="","",IF(D110&gt;H110,"○","×"))</f>
        <v>×</v>
      </c>
      <c r="E109" s="15">
        <f>IF(Q103="","",Q103)</f>
        <v>13</v>
      </c>
      <c r="F109" s="16" t="s">
        <v>36</v>
      </c>
      <c r="G109" s="15">
        <f>IF(O103="","",O103)</f>
        <v>21</v>
      </c>
      <c r="H109" s="29"/>
      <c r="I109" s="24" t="str">
        <f>IF(J109="","",IF(I110&gt;M110,"○","×"))</f>
        <v>○</v>
      </c>
      <c r="J109" s="15">
        <f>IF(Q106="","",Q106)</f>
        <v>21</v>
      </c>
      <c r="K109" s="10" t="s">
        <v>36</v>
      </c>
      <c r="L109" s="15">
        <f>IF(O106="","",O106)</f>
        <v>19</v>
      </c>
      <c r="M109" s="29"/>
      <c r="N109" s="95"/>
      <c r="O109" s="96"/>
      <c r="P109" s="96"/>
      <c r="Q109" s="96"/>
      <c r="R109" s="97"/>
      <c r="S109" s="104">
        <f>IF(D109="","",COUNTIF(D109:M109,"○"))</f>
        <v>1</v>
      </c>
      <c r="T109" s="107" t="s">
        <v>16</v>
      </c>
      <c r="U109" s="110">
        <f>IF(D109="","",COUNTIF(D109:M109,"×"))</f>
        <v>1</v>
      </c>
      <c r="V109" s="104">
        <f>IF(AD110="","",RANK(AD110,AD103:AD111))</f>
        <v>3</v>
      </c>
      <c r="W109" s="110"/>
      <c r="X109" s="17"/>
      <c r="Y109" s="17"/>
      <c r="Z109" s="27"/>
      <c r="AA109" s="27"/>
      <c r="AD109" s="56"/>
      <c r="AE109" s="56"/>
      <c r="AF109" s="56"/>
      <c r="AG109" s="56"/>
      <c r="AH109" s="56"/>
      <c r="AI109" s="56"/>
      <c r="AJ109" s="56"/>
    </row>
    <row r="110" spans="2:36" s="5" customFormat="1" ht="15" customHeight="1">
      <c r="B110" s="69"/>
      <c r="C110" s="72"/>
      <c r="D110" s="93">
        <f>R104</f>
        <v>0</v>
      </c>
      <c r="E110" s="17">
        <f>IF(Q104="","",Q104)</f>
        <v>19</v>
      </c>
      <c r="F110" s="10" t="s">
        <v>36</v>
      </c>
      <c r="G110" s="17">
        <f>IF(O104="","",O104)</f>
        <v>21</v>
      </c>
      <c r="H110" s="113">
        <f>N104</f>
        <v>2</v>
      </c>
      <c r="I110" s="93">
        <f>R107</f>
        <v>2</v>
      </c>
      <c r="J110" s="17">
        <f>IF(Q107="","",Q107)</f>
        <v>13</v>
      </c>
      <c r="K110" s="10" t="s">
        <v>36</v>
      </c>
      <c r="L110" s="25">
        <f>IF(O107="","",O107)</f>
        <v>21</v>
      </c>
      <c r="M110" s="113">
        <f>N107</f>
        <v>1</v>
      </c>
      <c r="N110" s="98"/>
      <c r="O110" s="99"/>
      <c r="P110" s="99"/>
      <c r="Q110" s="99"/>
      <c r="R110" s="100"/>
      <c r="S110" s="105"/>
      <c r="T110" s="108"/>
      <c r="U110" s="111"/>
      <c r="V110" s="105"/>
      <c r="W110" s="111"/>
      <c r="X110" s="17"/>
      <c r="Y110" s="17"/>
      <c r="Z110" s="27"/>
      <c r="AA110" s="27"/>
      <c r="AD110" s="57">
        <f>IF(S109="","",S109*1000+(D110+I110)*100+((D110+I110)-(H110+M110))*10+((SUM(E109:E111)+SUM(J109:J111))-(SUM(G109:G111)+SUM(L109:L111))))</f>
        <v>1178</v>
      </c>
      <c r="AE110" s="56"/>
      <c r="AF110" s="56"/>
      <c r="AG110" s="56"/>
      <c r="AH110" s="56"/>
      <c r="AI110" s="56"/>
      <c r="AJ110" s="56"/>
    </row>
    <row r="111" spans="2:36" s="5" customFormat="1" ht="15" customHeight="1">
      <c r="B111" s="70"/>
      <c r="C111" s="73"/>
      <c r="D111" s="94"/>
      <c r="E111" s="18">
        <f>IF(Q105="","",Q105)</f>
      </c>
      <c r="F111" s="14" t="s">
        <v>17</v>
      </c>
      <c r="G111" s="18">
        <f>IF(O105="","",O105)</f>
      </c>
      <c r="H111" s="114"/>
      <c r="I111" s="94"/>
      <c r="J111" s="18">
        <f>IF(Q108="","",Q108)</f>
        <v>21</v>
      </c>
      <c r="K111" s="10" t="s">
        <v>36</v>
      </c>
      <c r="L111" s="26">
        <f>IF(O108="","",O108)</f>
        <v>17</v>
      </c>
      <c r="M111" s="114"/>
      <c r="N111" s="101"/>
      <c r="O111" s="102"/>
      <c r="P111" s="102"/>
      <c r="Q111" s="102"/>
      <c r="R111" s="103"/>
      <c r="S111" s="106"/>
      <c r="T111" s="109"/>
      <c r="U111" s="112"/>
      <c r="V111" s="106"/>
      <c r="W111" s="112"/>
      <c r="X111" s="17"/>
      <c r="Y111" s="17"/>
      <c r="Z111" s="27"/>
      <c r="AA111" s="27"/>
      <c r="AD111" s="56"/>
      <c r="AE111" s="56"/>
      <c r="AF111" s="56"/>
      <c r="AG111" s="56"/>
      <c r="AH111" s="56"/>
      <c r="AI111" s="56"/>
      <c r="AJ111" s="56"/>
    </row>
    <row r="112" spans="2:36" s="32" customFormat="1" ht="15" customHeight="1">
      <c r="B112" s="38"/>
      <c r="C112" s="38"/>
      <c r="K112" s="40"/>
      <c r="AD112" s="56"/>
      <c r="AE112" s="56"/>
      <c r="AF112" s="56"/>
      <c r="AG112" s="56"/>
      <c r="AH112" s="56"/>
      <c r="AI112" s="56"/>
      <c r="AJ112" s="56"/>
    </row>
    <row r="113" spans="2:36" s="5" customFormat="1" ht="15" customHeight="1">
      <c r="B113" s="35" t="s">
        <v>57</v>
      </c>
      <c r="C113" s="7"/>
      <c r="D113" s="65" t="s">
        <v>160</v>
      </c>
      <c r="E113" s="66"/>
      <c r="F113" s="66"/>
      <c r="G113" s="66"/>
      <c r="H113" s="67"/>
      <c r="I113" s="65" t="s">
        <v>161</v>
      </c>
      <c r="J113" s="66"/>
      <c r="K113" s="66"/>
      <c r="L113" s="66"/>
      <c r="M113" s="67"/>
      <c r="N113" s="65" t="s">
        <v>162</v>
      </c>
      <c r="O113" s="66"/>
      <c r="P113" s="66"/>
      <c r="Q113" s="66"/>
      <c r="R113" s="67"/>
      <c r="S113" s="20"/>
      <c r="T113" s="23" t="s">
        <v>13</v>
      </c>
      <c r="U113" s="23"/>
      <c r="V113" s="65" t="s">
        <v>14</v>
      </c>
      <c r="W113" s="67"/>
      <c r="AA113" s="12"/>
      <c r="AD113" s="56"/>
      <c r="AE113" s="56"/>
      <c r="AF113" s="56"/>
      <c r="AG113" s="56"/>
      <c r="AH113" s="56"/>
      <c r="AI113" s="56"/>
      <c r="AJ113" s="56"/>
    </row>
    <row r="114" spans="2:36" s="5" customFormat="1" ht="15" customHeight="1">
      <c r="B114" s="68" t="s">
        <v>113</v>
      </c>
      <c r="C114" s="71" t="s">
        <v>159</v>
      </c>
      <c r="D114" s="95"/>
      <c r="E114" s="96"/>
      <c r="F114" s="96"/>
      <c r="G114" s="96"/>
      <c r="H114" s="97"/>
      <c r="I114" s="24" t="str">
        <f>IF(I115="","",IF(I115&gt;M115,"○","×"))</f>
        <v>×</v>
      </c>
      <c r="J114" s="15">
        <v>5</v>
      </c>
      <c r="K114" s="10" t="s">
        <v>17</v>
      </c>
      <c r="L114" s="15">
        <v>21</v>
      </c>
      <c r="M114" s="22"/>
      <c r="N114" s="8" t="str">
        <f>IF(N115="","",IF(N115&gt;R115,"○","×"))</f>
        <v>×</v>
      </c>
      <c r="O114" s="15">
        <v>4</v>
      </c>
      <c r="P114" s="10" t="s">
        <v>17</v>
      </c>
      <c r="Q114" s="15">
        <v>21</v>
      </c>
      <c r="R114" s="22"/>
      <c r="S114" s="104">
        <f>IF(I114="","",COUNTIF(I114:R114,"○"))</f>
        <v>0</v>
      </c>
      <c r="T114" s="107" t="s">
        <v>16</v>
      </c>
      <c r="U114" s="110">
        <f>IF(I114="","",COUNTIF(I114:R114,"×"))</f>
        <v>2</v>
      </c>
      <c r="V114" s="104">
        <f>IF(AD115="","",RANK(AD115,AD114:AD122))</f>
        <v>3</v>
      </c>
      <c r="W114" s="110"/>
      <c r="X114" s="17"/>
      <c r="Y114" s="17"/>
      <c r="Z114" s="12"/>
      <c r="AA114" s="12"/>
      <c r="AD114" s="56"/>
      <c r="AE114" s="56">
        <f>IF(J114="","",IF(J114&gt;L114,1,0))</f>
        <v>0</v>
      </c>
      <c r="AF114" s="56">
        <f>IF(L114="","",IF(J114&lt;L114,1,0))</f>
        <v>1</v>
      </c>
      <c r="AG114" s="56">
        <f>IF(O114="","",IF(O114&gt;Q114,1,0))</f>
        <v>0</v>
      </c>
      <c r="AH114" s="56">
        <f>IF(Q114="","",IF(O114&lt;Q114,1,0))</f>
        <v>1</v>
      </c>
      <c r="AI114" s="56"/>
      <c r="AJ114" s="56"/>
    </row>
    <row r="115" spans="2:36" s="5" customFormat="1" ht="15" customHeight="1">
      <c r="B115" s="69"/>
      <c r="C115" s="72"/>
      <c r="D115" s="98"/>
      <c r="E115" s="99"/>
      <c r="F115" s="99"/>
      <c r="G115" s="99"/>
      <c r="H115" s="100"/>
      <c r="I115" s="93">
        <f>IF(J114="","",SUM(AE114:AE116))</f>
        <v>0</v>
      </c>
      <c r="J115" s="17">
        <v>6</v>
      </c>
      <c r="K115" s="10" t="s">
        <v>18</v>
      </c>
      <c r="L115" s="17">
        <v>21</v>
      </c>
      <c r="M115" s="113">
        <f>IF(L114="","",SUM(AF114:AF116))</f>
        <v>2</v>
      </c>
      <c r="N115" s="93">
        <f>IF(O114="","",SUM(AG114:AG116))</f>
        <v>0</v>
      </c>
      <c r="O115" s="25">
        <v>8</v>
      </c>
      <c r="P115" s="10" t="s">
        <v>62</v>
      </c>
      <c r="Q115" s="25">
        <v>21</v>
      </c>
      <c r="R115" s="113">
        <f>IF(Q114="","",SUM(AH114:AH116))</f>
        <v>2</v>
      </c>
      <c r="S115" s="105"/>
      <c r="T115" s="108"/>
      <c r="U115" s="111"/>
      <c r="V115" s="105"/>
      <c r="W115" s="111"/>
      <c r="X115" s="17"/>
      <c r="Y115" s="17"/>
      <c r="Z115" s="12"/>
      <c r="AA115" s="12"/>
      <c r="AD115" s="57">
        <f>IF(S114="","",S114*1000+(I115+N115)*100+((I115+N115)-(M115+R115))*10+((SUM(J114:J116)+SUM(O114:O116))-(SUM(L114:L116)+SUM(Q114:Q116))))</f>
        <v>-101</v>
      </c>
      <c r="AE115" s="56">
        <f>IF(J115="","",IF(J115&gt;L115,1,0))</f>
        <v>0</v>
      </c>
      <c r="AF115" s="56">
        <f>IF(L115="","",IF(J115&lt;L115,1,0))</f>
        <v>1</v>
      </c>
      <c r="AG115" s="56">
        <f>IF(O115="","",IF(O115&gt;Q115,1,0))</f>
        <v>0</v>
      </c>
      <c r="AH115" s="56">
        <f>IF(Q115="","",IF(O115&lt;Q115,1,0))</f>
        <v>1</v>
      </c>
      <c r="AI115" s="56"/>
      <c r="AJ115" s="56"/>
    </row>
    <row r="116" spans="2:36" s="5" customFormat="1" ht="15" customHeight="1">
      <c r="B116" s="70"/>
      <c r="C116" s="73"/>
      <c r="D116" s="101"/>
      <c r="E116" s="102"/>
      <c r="F116" s="102"/>
      <c r="G116" s="102"/>
      <c r="H116" s="103"/>
      <c r="I116" s="94"/>
      <c r="J116" s="18"/>
      <c r="K116" s="10" t="s">
        <v>62</v>
      </c>
      <c r="L116" s="18"/>
      <c r="M116" s="114"/>
      <c r="N116" s="94"/>
      <c r="O116" s="26"/>
      <c r="P116" s="10" t="s">
        <v>62</v>
      </c>
      <c r="Q116" s="26"/>
      <c r="R116" s="114"/>
      <c r="S116" s="106"/>
      <c r="T116" s="109"/>
      <c r="U116" s="112"/>
      <c r="V116" s="106"/>
      <c r="W116" s="112"/>
      <c r="X116" s="17"/>
      <c r="Y116" s="17"/>
      <c r="Z116" s="27"/>
      <c r="AA116" s="27"/>
      <c r="AD116" s="56"/>
      <c r="AE116" s="56">
        <f>IF(J116="","",IF(J116&gt;L116,1,0))</f>
      </c>
      <c r="AF116" s="56">
        <f>IF(L116="","",IF(J116&lt;L116,1,0))</f>
      </c>
      <c r="AG116" s="56">
        <f>IF(O116="","",IF(O116&gt;Q116,1,0))</f>
      </c>
      <c r="AH116" s="56">
        <f>IF(Q116="","",IF(O116&lt;Q116,1,0))</f>
      </c>
      <c r="AI116" s="56"/>
      <c r="AJ116" s="56"/>
    </row>
    <row r="117" spans="2:36" s="5" customFormat="1" ht="15" customHeight="1">
      <c r="B117" s="68" t="s">
        <v>155</v>
      </c>
      <c r="C117" s="71" t="s">
        <v>158</v>
      </c>
      <c r="D117" s="24" t="str">
        <f>IF(E117="","",IF(D118&gt;H118,"○","×"))</f>
        <v>○</v>
      </c>
      <c r="E117" s="15">
        <f>IF(L114="","",L114)</f>
        <v>21</v>
      </c>
      <c r="F117" s="16" t="s">
        <v>27</v>
      </c>
      <c r="G117" s="15">
        <f>IF(J114="","",J114)</f>
        <v>5</v>
      </c>
      <c r="H117" s="28"/>
      <c r="I117" s="95"/>
      <c r="J117" s="96"/>
      <c r="K117" s="96"/>
      <c r="L117" s="96"/>
      <c r="M117" s="97"/>
      <c r="N117" s="24" t="str">
        <f>IF(O117="","",IF(N118&gt;R118,"○","×"))</f>
        <v>×</v>
      </c>
      <c r="O117" s="15">
        <v>9</v>
      </c>
      <c r="P117" s="16" t="s">
        <v>27</v>
      </c>
      <c r="Q117" s="15">
        <v>21</v>
      </c>
      <c r="R117" s="29"/>
      <c r="S117" s="104">
        <f>IF(D117="","",COUNTIF(D117:R119,"○"))</f>
        <v>1</v>
      </c>
      <c r="T117" s="107" t="s">
        <v>16</v>
      </c>
      <c r="U117" s="110">
        <f>IF(D117="","",COUNTIF(D117:R119,"×"))</f>
        <v>1</v>
      </c>
      <c r="V117" s="104">
        <f>IF(AD118="","",RANK(AD118,AD114:AD122))</f>
        <v>2</v>
      </c>
      <c r="W117" s="110"/>
      <c r="X117" s="17"/>
      <c r="Y117" s="17"/>
      <c r="Z117" s="27"/>
      <c r="AA117" s="27"/>
      <c r="AD117" s="56"/>
      <c r="AE117" s="56">
        <f>IF(O117="","",IF(O117&gt;Q117,1,0))</f>
        <v>0</v>
      </c>
      <c r="AF117" s="56">
        <f>IF(Q117="","",IF(O117&lt;Q117,1,0))</f>
        <v>1</v>
      </c>
      <c r="AG117" s="56"/>
      <c r="AH117" s="56"/>
      <c r="AI117" s="56"/>
      <c r="AJ117" s="56"/>
    </row>
    <row r="118" spans="2:36" s="5" customFormat="1" ht="15" customHeight="1">
      <c r="B118" s="69"/>
      <c r="C118" s="72"/>
      <c r="D118" s="93">
        <f>M115</f>
        <v>2</v>
      </c>
      <c r="E118" s="17">
        <f>IF(L115="","",L115)</f>
        <v>21</v>
      </c>
      <c r="F118" s="10" t="s">
        <v>63</v>
      </c>
      <c r="G118" s="17">
        <f>IF(J115="","",J115)</f>
        <v>6</v>
      </c>
      <c r="H118" s="113">
        <f>I115</f>
        <v>0</v>
      </c>
      <c r="I118" s="98"/>
      <c r="J118" s="99"/>
      <c r="K118" s="99"/>
      <c r="L118" s="99"/>
      <c r="M118" s="100"/>
      <c r="N118" s="93">
        <f>IF(O117="","",SUM(AE117:AE119))</f>
        <v>0</v>
      </c>
      <c r="O118" s="17">
        <v>14</v>
      </c>
      <c r="P118" s="10" t="s">
        <v>18</v>
      </c>
      <c r="Q118" s="17">
        <v>21</v>
      </c>
      <c r="R118" s="113">
        <f>IF(Q117="","",SUM(AF117:AF119))</f>
        <v>2</v>
      </c>
      <c r="S118" s="105"/>
      <c r="T118" s="108"/>
      <c r="U118" s="111"/>
      <c r="V118" s="105"/>
      <c r="W118" s="111"/>
      <c r="X118" s="17"/>
      <c r="Y118" s="17"/>
      <c r="Z118" s="27"/>
      <c r="AA118" s="27"/>
      <c r="AD118" s="57">
        <f>IF(S117="","",S117*1000+(D118+N118)*100+((D118+N118)-(H118+R118))*10+((SUM(E117:E119)+SUM(O117:O119))-(SUM(G117:G119)+SUM(Q117:Q119))))</f>
        <v>1212</v>
      </c>
      <c r="AE118" s="56">
        <f>IF(O118="","",IF(O118&gt;Q118,1,0))</f>
        <v>0</v>
      </c>
      <c r="AF118" s="56">
        <f>IF(Q118="","",IF(O118&lt;Q118,1,0))</f>
        <v>1</v>
      </c>
      <c r="AG118" s="56"/>
      <c r="AH118" s="56"/>
      <c r="AI118" s="56"/>
      <c r="AJ118" s="56"/>
    </row>
    <row r="119" spans="2:36" s="5" customFormat="1" ht="15" customHeight="1">
      <c r="B119" s="70"/>
      <c r="C119" s="73"/>
      <c r="D119" s="94"/>
      <c r="E119" s="18">
        <f>IF(L116="","",L116)</f>
      </c>
      <c r="F119" s="14" t="s">
        <v>62</v>
      </c>
      <c r="G119" s="18">
        <f>IF(J116="","",J116)</f>
      </c>
      <c r="H119" s="114"/>
      <c r="I119" s="101"/>
      <c r="J119" s="102"/>
      <c r="K119" s="102"/>
      <c r="L119" s="102"/>
      <c r="M119" s="103"/>
      <c r="N119" s="94"/>
      <c r="O119" s="18"/>
      <c r="P119" s="10" t="s">
        <v>62</v>
      </c>
      <c r="Q119" s="18"/>
      <c r="R119" s="114"/>
      <c r="S119" s="106"/>
      <c r="T119" s="109"/>
      <c r="U119" s="112"/>
      <c r="V119" s="106"/>
      <c r="W119" s="112"/>
      <c r="X119" s="17"/>
      <c r="Y119" s="17"/>
      <c r="Z119" s="27"/>
      <c r="AA119" s="27"/>
      <c r="AD119" s="56"/>
      <c r="AE119" s="56">
        <f>IF(O119="","",IF(O119&gt;Q119,1,0))</f>
      </c>
      <c r="AF119" s="56">
        <f>IF(Q119="","",IF(O119&lt;Q119,1,0))</f>
      </c>
      <c r="AG119" s="56"/>
      <c r="AH119" s="56"/>
      <c r="AI119" s="56"/>
      <c r="AJ119" s="56"/>
    </row>
    <row r="120" spans="2:36" s="5" customFormat="1" ht="15" customHeight="1">
      <c r="B120" s="69" t="s">
        <v>156</v>
      </c>
      <c r="C120" s="71" t="s">
        <v>157</v>
      </c>
      <c r="D120" s="24" t="str">
        <f>IF(E120="","",IF(D121&gt;H121,"○","×"))</f>
        <v>○</v>
      </c>
      <c r="E120" s="15">
        <f>IF(Q114="","",Q114)</f>
        <v>21</v>
      </c>
      <c r="F120" s="16" t="s">
        <v>27</v>
      </c>
      <c r="G120" s="15">
        <f>IF(O114="","",O114)</f>
        <v>4</v>
      </c>
      <c r="H120" s="29"/>
      <c r="I120" s="24" t="str">
        <f>IF(J120="","",IF(I121&gt;M121,"○","×"))</f>
        <v>○</v>
      </c>
      <c r="J120" s="15">
        <f>IF(Q117="","",Q117)</f>
        <v>21</v>
      </c>
      <c r="K120" s="10" t="s">
        <v>27</v>
      </c>
      <c r="L120" s="15">
        <f>IF(O117="","",O117)</f>
        <v>9</v>
      </c>
      <c r="M120" s="29"/>
      <c r="N120" s="95"/>
      <c r="O120" s="96"/>
      <c r="P120" s="96"/>
      <c r="Q120" s="96"/>
      <c r="R120" s="97"/>
      <c r="S120" s="104">
        <f>IF(D120="","",COUNTIF(D120:M120,"○"))</f>
        <v>2</v>
      </c>
      <c r="T120" s="107" t="s">
        <v>16</v>
      </c>
      <c r="U120" s="110">
        <f>IF(D120="","",COUNTIF(D120:M120,"×"))</f>
        <v>0</v>
      </c>
      <c r="V120" s="104">
        <f>IF(AD121="","",RANK(AD121,AD114:AD122))</f>
        <v>1</v>
      </c>
      <c r="W120" s="110"/>
      <c r="X120" s="17"/>
      <c r="Y120" s="17"/>
      <c r="Z120" s="27"/>
      <c r="AA120" s="27"/>
      <c r="AD120" s="56"/>
      <c r="AE120" s="56"/>
      <c r="AF120" s="56"/>
      <c r="AG120" s="56"/>
      <c r="AH120" s="56"/>
      <c r="AI120" s="56"/>
      <c r="AJ120" s="56"/>
    </row>
    <row r="121" spans="2:36" s="5" customFormat="1" ht="15" customHeight="1">
      <c r="B121" s="69"/>
      <c r="C121" s="72"/>
      <c r="D121" s="93">
        <f>R115</f>
        <v>2</v>
      </c>
      <c r="E121" s="17">
        <f>IF(Q115="","",Q115)</f>
        <v>21</v>
      </c>
      <c r="F121" s="10" t="s">
        <v>64</v>
      </c>
      <c r="G121" s="17">
        <f>IF(O115="","",O115)</f>
        <v>8</v>
      </c>
      <c r="H121" s="113">
        <f>N115</f>
        <v>0</v>
      </c>
      <c r="I121" s="93">
        <f>R118</f>
        <v>2</v>
      </c>
      <c r="J121" s="17">
        <f>IF(Q118="","",Q118)</f>
        <v>21</v>
      </c>
      <c r="K121" s="10" t="s">
        <v>48</v>
      </c>
      <c r="L121" s="25">
        <f>IF(O118="","",O118)</f>
        <v>14</v>
      </c>
      <c r="M121" s="113">
        <f>N118</f>
        <v>0</v>
      </c>
      <c r="N121" s="98"/>
      <c r="O121" s="99"/>
      <c r="P121" s="99"/>
      <c r="Q121" s="99"/>
      <c r="R121" s="100"/>
      <c r="S121" s="105"/>
      <c r="T121" s="108"/>
      <c r="U121" s="111"/>
      <c r="V121" s="105"/>
      <c r="W121" s="111"/>
      <c r="X121" s="17"/>
      <c r="Y121" s="17"/>
      <c r="Z121" s="27"/>
      <c r="AA121" s="27"/>
      <c r="AD121" s="57">
        <f>IF(S120="","",S120*1000+(D121+I121)*100+((D121+I121)-(H121+M121))*10+((SUM(E120:E122)+SUM(J120:J122))-(SUM(G120:G122)+SUM(L120:L122))))</f>
        <v>2489</v>
      </c>
      <c r="AE121" s="56"/>
      <c r="AF121" s="56"/>
      <c r="AG121" s="56"/>
      <c r="AH121" s="56"/>
      <c r="AI121" s="56"/>
      <c r="AJ121" s="56"/>
    </row>
    <row r="122" spans="2:36" s="5" customFormat="1" ht="15" customHeight="1">
      <c r="B122" s="70"/>
      <c r="C122" s="73"/>
      <c r="D122" s="94"/>
      <c r="E122" s="18">
        <f>IF(Q116="","",Q116)</f>
      </c>
      <c r="F122" s="14" t="s">
        <v>62</v>
      </c>
      <c r="G122" s="18">
        <f>IF(O116="","",O116)</f>
      </c>
      <c r="H122" s="114"/>
      <c r="I122" s="94"/>
      <c r="J122" s="18">
        <f>IF(Q119="","",Q119)</f>
      </c>
      <c r="K122" s="14" t="s">
        <v>62</v>
      </c>
      <c r="L122" s="26">
        <f>IF(O119="","",O119)</f>
      </c>
      <c r="M122" s="114"/>
      <c r="N122" s="101"/>
      <c r="O122" s="102"/>
      <c r="P122" s="102"/>
      <c r="Q122" s="102"/>
      <c r="R122" s="103"/>
      <c r="S122" s="106"/>
      <c r="T122" s="109"/>
      <c r="U122" s="112"/>
      <c r="V122" s="106"/>
      <c r="W122" s="112"/>
      <c r="X122" s="17"/>
      <c r="Y122" s="17"/>
      <c r="Z122" s="27"/>
      <c r="AA122" s="27"/>
      <c r="AD122" s="56"/>
      <c r="AE122" s="56"/>
      <c r="AF122" s="56"/>
      <c r="AG122" s="56"/>
      <c r="AH122" s="56"/>
      <c r="AI122" s="56"/>
      <c r="AJ122" s="56"/>
    </row>
    <row r="125" spans="2:36" s="3" customFormat="1" ht="15.75" customHeight="1">
      <c r="B125" s="21" t="s">
        <v>11</v>
      </c>
      <c r="C125" s="4"/>
      <c r="AD125" s="55"/>
      <c r="AE125" s="55"/>
      <c r="AF125" s="55"/>
      <c r="AG125" s="55"/>
      <c r="AH125" s="55"/>
      <c r="AI125" s="55"/>
      <c r="AJ125" s="55"/>
    </row>
    <row r="127" spans="2:36" s="5" customFormat="1" ht="15" customHeight="1">
      <c r="B127" s="35" t="s">
        <v>25</v>
      </c>
      <c r="C127" s="7"/>
      <c r="D127" s="65" t="s">
        <v>170</v>
      </c>
      <c r="E127" s="66"/>
      <c r="F127" s="66"/>
      <c r="G127" s="66"/>
      <c r="H127" s="67"/>
      <c r="I127" s="65" t="s">
        <v>171</v>
      </c>
      <c r="J127" s="66"/>
      <c r="K127" s="66"/>
      <c r="L127" s="66"/>
      <c r="M127" s="67"/>
      <c r="N127" s="65" t="s">
        <v>93</v>
      </c>
      <c r="O127" s="66"/>
      <c r="P127" s="66"/>
      <c r="Q127" s="66"/>
      <c r="R127" s="67"/>
      <c r="S127" s="65" t="s">
        <v>172</v>
      </c>
      <c r="T127" s="66"/>
      <c r="U127" s="66"/>
      <c r="V127" s="66"/>
      <c r="W127" s="67"/>
      <c r="X127" s="65" t="s">
        <v>13</v>
      </c>
      <c r="Y127" s="66"/>
      <c r="Z127" s="67"/>
      <c r="AA127" s="65" t="s">
        <v>14</v>
      </c>
      <c r="AB127" s="67"/>
      <c r="AD127" s="56"/>
      <c r="AE127" s="56"/>
      <c r="AF127" s="56"/>
      <c r="AG127" s="56"/>
      <c r="AH127" s="56"/>
      <c r="AI127" s="56"/>
      <c r="AJ127" s="56"/>
    </row>
    <row r="128" spans="2:36" s="5" customFormat="1" ht="15" customHeight="1">
      <c r="B128" s="68" t="s">
        <v>163</v>
      </c>
      <c r="C128" s="71" t="s">
        <v>169</v>
      </c>
      <c r="D128" s="74"/>
      <c r="E128" s="75"/>
      <c r="F128" s="75"/>
      <c r="G128" s="75"/>
      <c r="H128" s="76"/>
      <c r="I128" s="8" t="str">
        <f>IF(I129="","",IF(I129&gt;M129,"○","×"))</f>
        <v>×</v>
      </c>
      <c r="J128" s="9">
        <v>16</v>
      </c>
      <c r="K128" s="10" t="s">
        <v>68</v>
      </c>
      <c r="L128" s="9">
        <v>21</v>
      </c>
      <c r="M128" s="11"/>
      <c r="N128" s="8" t="str">
        <f>IF(N129="","",IF(N129&gt;R129,"○","×"))</f>
        <v>×</v>
      </c>
      <c r="O128" s="9">
        <v>8</v>
      </c>
      <c r="P128" s="10" t="s">
        <v>68</v>
      </c>
      <c r="Q128" s="9">
        <v>21</v>
      </c>
      <c r="R128" s="11"/>
      <c r="S128" s="8" t="str">
        <f>IF(S129="","",IF(S129&gt;W129,"○","×"))</f>
        <v>×</v>
      </c>
      <c r="T128" s="9">
        <v>5</v>
      </c>
      <c r="U128" s="10" t="s">
        <v>18</v>
      </c>
      <c r="V128" s="9">
        <v>21</v>
      </c>
      <c r="W128" s="11"/>
      <c r="X128" s="71">
        <f>IF(I128="","",COUNTIF(I128:W128,"○"))</f>
        <v>0</v>
      </c>
      <c r="Y128" s="83" t="s">
        <v>16</v>
      </c>
      <c r="Z128" s="86">
        <f>IF(I128="","",COUNTIF(I128:W128,"×"))</f>
        <v>3</v>
      </c>
      <c r="AA128" s="71">
        <f>IF(AD129="","",RANK(AD129,AD128:AD139))</f>
        <v>4</v>
      </c>
      <c r="AB128" s="86"/>
      <c r="AD128" s="56"/>
      <c r="AE128" s="56">
        <f>IF(J128="","",IF(J128&gt;L128,1,0))</f>
        <v>0</v>
      </c>
      <c r="AF128" s="56">
        <f>IF(J128="","",IF(J128&lt;L128,1,0))</f>
        <v>1</v>
      </c>
      <c r="AG128" s="56">
        <f>IF(O128="","",IF(O128&gt;Q128,1,0))</f>
        <v>0</v>
      </c>
      <c r="AH128" s="56">
        <f>IF(O128="","",IF(O128&lt;Q128,1,0))</f>
        <v>1</v>
      </c>
      <c r="AI128" s="56">
        <f>IF(T128="","",IF(T128&gt;V128,1,0))</f>
        <v>0</v>
      </c>
      <c r="AJ128" s="56">
        <f>IF(T128="","",IF(T128&lt;V128,1,0))</f>
        <v>1</v>
      </c>
    </row>
    <row r="129" spans="2:36" s="5" customFormat="1" ht="15" customHeight="1">
      <c r="B129" s="69"/>
      <c r="C129" s="72"/>
      <c r="D129" s="77"/>
      <c r="E129" s="78"/>
      <c r="F129" s="78"/>
      <c r="G129" s="78"/>
      <c r="H129" s="79"/>
      <c r="I129" s="89">
        <f>IF(J128="","",SUM(AE128:AE130))</f>
        <v>0</v>
      </c>
      <c r="J129" s="12">
        <v>15</v>
      </c>
      <c r="K129" s="10" t="s">
        <v>69</v>
      </c>
      <c r="L129" s="12">
        <v>21</v>
      </c>
      <c r="M129" s="91">
        <f>IF(J128="","",SUM(AF128:AF130))</f>
        <v>2</v>
      </c>
      <c r="N129" s="89">
        <f>IF(O128="","",SUM(AG128:AG130))</f>
        <v>0</v>
      </c>
      <c r="O129" s="12">
        <v>6</v>
      </c>
      <c r="P129" s="10" t="s">
        <v>70</v>
      </c>
      <c r="Q129" s="12">
        <v>21</v>
      </c>
      <c r="R129" s="91">
        <f>IF(O128="","",SUM(AH128:AH130))</f>
        <v>2</v>
      </c>
      <c r="S129" s="89">
        <f>IF(T128="","",SUM(AI128:AI130))</f>
        <v>0</v>
      </c>
      <c r="T129" s="12">
        <v>3</v>
      </c>
      <c r="U129" s="10" t="s">
        <v>17</v>
      </c>
      <c r="V129" s="12">
        <v>21</v>
      </c>
      <c r="W129" s="91">
        <f>IF(T128="","",SUM(AJ128:AJ130))</f>
        <v>2</v>
      </c>
      <c r="X129" s="72"/>
      <c r="Y129" s="84"/>
      <c r="Z129" s="87"/>
      <c r="AA129" s="72"/>
      <c r="AB129" s="87"/>
      <c r="AD129" s="57">
        <f>IF(X128="","",X128*1000+(S129+I129+N129)*100+((S129+I129+N129)-(W129+M129+R129))*10+((SUM(T128:T130)+SUM(J128:J130)+SUM(O128:O130))-(SUM(V128:V130)+SUM(L128:L130)+SUM(Q128:Q130))))</f>
        <v>-133</v>
      </c>
      <c r="AE129" s="56">
        <f>IF(J129="","",IF(J129&gt;L129,1,0))</f>
        <v>0</v>
      </c>
      <c r="AF129" s="56">
        <f>IF(J129="","",IF(J129&lt;L129,1,0))</f>
        <v>1</v>
      </c>
      <c r="AG129" s="56">
        <f>IF(O129="","",IF(O129&gt;Q129,1,0))</f>
        <v>0</v>
      </c>
      <c r="AH129" s="56">
        <f>IF(O129="","",IF(O129&lt;Q129,1,0))</f>
        <v>1</v>
      </c>
      <c r="AI129" s="56">
        <f>IF(T129="","",IF(T129&gt;V129,1,0))</f>
        <v>0</v>
      </c>
      <c r="AJ129" s="56">
        <f>IF(T129="","",IF(T129&lt;V129,1,0))</f>
        <v>1</v>
      </c>
    </row>
    <row r="130" spans="2:36" s="5" customFormat="1" ht="15" customHeight="1">
      <c r="B130" s="70"/>
      <c r="C130" s="73"/>
      <c r="D130" s="80"/>
      <c r="E130" s="81"/>
      <c r="F130" s="81"/>
      <c r="G130" s="81"/>
      <c r="H130" s="82"/>
      <c r="I130" s="90"/>
      <c r="J130" s="13"/>
      <c r="K130" s="10" t="s">
        <v>71</v>
      </c>
      <c r="L130" s="13"/>
      <c r="M130" s="92"/>
      <c r="N130" s="90"/>
      <c r="O130" s="13"/>
      <c r="P130" s="14" t="s">
        <v>71</v>
      </c>
      <c r="Q130" s="13"/>
      <c r="R130" s="92"/>
      <c r="S130" s="90"/>
      <c r="T130" s="13"/>
      <c r="U130" s="10" t="s">
        <v>71</v>
      </c>
      <c r="V130" s="13"/>
      <c r="W130" s="92"/>
      <c r="X130" s="73"/>
      <c r="Y130" s="85"/>
      <c r="Z130" s="88"/>
      <c r="AA130" s="73"/>
      <c r="AB130" s="88"/>
      <c r="AD130" s="56"/>
      <c r="AE130" s="56">
        <f>IF(J130="","",IF(J130&gt;L130,1,0))</f>
      </c>
      <c r="AF130" s="56">
        <f>IF(J130="","",IF(J130&lt;L130,1,0))</f>
      </c>
      <c r="AG130" s="56">
        <f>IF(O130="","",IF(O130&gt;Q130,1,0))</f>
      </c>
      <c r="AH130" s="56">
        <f>IF(O130="","",IF(O130&lt;Q130,1,0))</f>
      </c>
      <c r="AI130" s="56">
        <f>IF(T130="","",IF(T130&gt;V130,1,0))</f>
      </c>
      <c r="AJ130" s="56">
        <f>IF(T130="","",IF(T130&lt;V130,1,0))</f>
      </c>
    </row>
    <row r="131" spans="2:36" s="5" customFormat="1" ht="15" customHeight="1">
      <c r="B131" s="68" t="s">
        <v>164</v>
      </c>
      <c r="C131" s="71" t="s">
        <v>168</v>
      </c>
      <c r="D131" s="30" t="str">
        <f>IF(D132="","",IF(D132&gt;H132,"○","×"))</f>
        <v>○</v>
      </c>
      <c r="E131" s="17">
        <f>IF(L128="","",L128)</f>
        <v>21</v>
      </c>
      <c r="F131" s="10" t="s">
        <v>72</v>
      </c>
      <c r="G131" s="17">
        <f>IF(J128="","",J128)</f>
        <v>16</v>
      </c>
      <c r="H131" s="31"/>
      <c r="I131" s="115"/>
      <c r="J131" s="116"/>
      <c r="K131" s="116"/>
      <c r="L131" s="116"/>
      <c r="M131" s="117"/>
      <c r="N131" s="30" t="str">
        <f>IF(N132="","",IF(N132&gt;R132,"○","×"))</f>
        <v>×</v>
      </c>
      <c r="O131" s="12">
        <v>15</v>
      </c>
      <c r="P131" s="10" t="s">
        <v>18</v>
      </c>
      <c r="Q131" s="12">
        <v>21</v>
      </c>
      <c r="R131" s="31"/>
      <c r="S131" s="30" t="str">
        <f>IF(S132="","",IF(S132&gt;W132,"○","×"))</f>
        <v>×</v>
      </c>
      <c r="T131" s="12">
        <v>10</v>
      </c>
      <c r="U131" s="16" t="s">
        <v>18</v>
      </c>
      <c r="V131" s="12">
        <v>21</v>
      </c>
      <c r="W131" s="31"/>
      <c r="X131" s="71">
        <f>IF(D131="","",COUNTIF(D131:W133,"○"))</f>
        <v>1</v>
      </c>
      <c r="Y131" s="83" t="s">
        <v>16</v>
      </c>
      <c r="Z131" s="86">
        <f>IF(D131="","",COUNTIF(D131:W133,"×"))</f>
        <v>2</v>
      </c>
      <c r="AA131" s="71">
        <f>IF(AD132="","",RANK(AD132,AD128:AD139))</f>
        <v>3</v>
      </c>
      <c r="AB131" s="86"/>
      <c r="AD131" s="56"/>
      <c r="AE131" s="56">
        <f>IF(O131="","",IF(O131&gt;Q131,1,0))</f>
        <v>0</v>
      </c>
      <c r="AF131" s="56">
        <f>IF(O131="","",IF(O131&lt;Q131,1,0))</f>
        <v>1</v>
      </c>
      <c r="AG131" s="56">
        <f>IF(T131="","",IF(T131&gt;V131,1,0))</f>
        <v>0</v>
      </c>
      <c r="AH131" s="56">
        <f>IF(T131="","",IF(T131&lt;V131,1,0))</f>
        <v>1</v>
      </c>
      <c r="AI131" s="56"/>
      <c r="AJ131" s="56"/>
    </row>
    <row r="132" spans="2:36" s="5" customFormat="1" ht="15" customHeight="1">
      <c r="B132" s="69"/>
      <c r="C132" s="72"/>
      <c r="D132" s="93">
        <f>M129</f>
        <v>2</v>
      </c>
      <c r="E132" s="17">
        <f>IF(L129="","",L129)</f>
        <v>21</v>
      </c>
      <c r="F132" s="10" t="s">
        <v>73</v>
      </c>
      <c r="G132" s="17">
        <f>IF(J129="","",J129)</f>
        <v>15</v>
      </c>
      <c r="H132" s="91">
        <f>I129</f>
        <v>0</v>
      </c>
      <c r="I132" s="118"/>
      <c r="J132" s="119"/>
      <c r="K132" s="119"/>
      <c r="L132" s="119"/>
      <c r="M132" s="120"/>
      <c r="N132" s="89">
        <f>IF(O131="","",SUM(AE131:AE133))</f>
        <v>1</v>
      </c>
      <c r="O132" s="12">
        <v>21</v>
      </c>
      <c r="P132" s="10" t="s">
        <v>18</v>
      </c>
      <c r="Q132" s="12">
        <v>17</v>
      </c>
      <c r="R132" s="91">
        <f>IF(O131="","",SUM(AF131:AF133))</f>
        <v>2</v>
      </c>
      <c r="S132" s="89">
        <f>IF(T131="","",SUM(AG131:AG133))</f>
        <v>0</v>
      </c>
      <c r="T132" s="12">
        <v>7</v>
      </c>
      <c r="U132" s="10" t="s">
        <v>18</v>
      </c>
      <c r="V132" s="12">
        <v>21</v>
      </c>
      <c r="W132" s="91">
        <f>IF(T131="","",SUM(AH131:AH133))</f>
        <v>2</v>
      </c>
      <c r="X132" s="72"/>
      <c r="Y132" s="84"/>
      <c r="Z132" s="87"/>
      <c r="AA132" s="72"/>
      <c r="AB132" s="87"/>
      <c r="AD132" s="57">
        <f>IF(X131="","",X131*1000+(D132+S132+N132)*100+((D132+S132+N132)-(H132+W132+R132))*10+((SUM(E131:E133)+SUM(T131:T133)+SUM(O131:O133))-(SUM(G131:G133)+SUM(V131:V133)+SUM(Q131:Q133))))</f>
        <v>1270</v>
      </c>
      <c r="AE132" s="56">
        <f>IF(O132="","",IF(O132&gt;Q132,1,0))</f>
        <v>1</v>
      </c>
      <c r="AF132" s="56">
        <f>IF(O132="","",IF(O132&lt;Q132,1,0))</f>
        <v>0</v>
      </c>
      <c r="AG132" s="56">
        <f>IF(T132="","",IF(T132&gt;V132,1,0))</f>
        <v>0</v>
      </c>
      <c r="AH132" s="56">
        <f>IF(T132="","",IF(T132&lt;V132,1,0))</f>
        <v>1</v>
      </c>
      <c r="AI132" s="56"/>
      <c r="AJ132" s="56"/>
    </row>
    <row r="133" spans="2:36" s="5" customFormat="1" ht="15" customHeight="1">
      <c r="B133" s="70"/>
      <c r="C133" s="73"/>
      <c r="D133" s="94"/>
      <c r="E133" s="17">
        <f>IF(L130="","",L130)</f>
      </c>
      <c r="F133" s="10" t="s">
        <v>74</v>
      </c>
      <c r="G133" s="17">
        <f>IF(J130="","",J130)</f>
      </c>
      <c r="H133" s="92"/>
      <c r="I133" s="121"/>
      <c r="J133" s="122"/>
      <c r="K133" s="122"/>
      <c r="L133" s="122"/>
      <c r="M133" s="123"/>
      <c r="N133" s="90"/>
      <c r="O133" s="13">
        <v>17</v>
      </c>
      <c r="P133" s="10" t="s">
        <v>75</v>
      </c>
      <c r="Q133" s="13">
        <v>21</v>
      </c>
      <c r="R133" s="92"/>
      <c r="S133" s="90"/>
      <c r="T133" s="13"/>
      <c r="U133" s="10" t="s">
        <v>75</v>
      </c>
      <c r="V133" s="13"/>
      <c r="W133" s="92"/>
      <c r="X133" s="73"/>
      <c r="Y133" s="85"/>
      <c r="Z133" s="88"/>
      <c r="AA133" s="73"/>
      <c r="AB133" s="88"/>
      <c r="AD133" s="56"/>
      <c r="AE133" s="56">
        <f>IF(O133="","",IF(O133&gt;Q133,1,0))</f>
        <v>0</v>
      </c>
      <c r="AF133" s="56">
        <f>IF(O133="","",IF(O133&lt;Q133,1,0))</f>
        <v>1</v>
      </c>
      <c r="AG133" s="56">
        <f>IF(T133="","",IF(T133&gt;V133,1,0))</f>
      </c>
      <c r="AH133" s="56">
        <f>IF(T133="","",IF(T133&lt;V133,1,0))</f>
      </c>
      <c r="AI133" s="56"/>
      <c r="AJ133" s="56"/>
    </row>
    <row r="134" spans="2:36" s="5" customFormat="1" ht="15" customHeight="1">
      <c r="B134" s="68" t="s">
        <v>85</v>
      </c>
      <c r="C134" s="71" t="s">
        <v>167</v>
      </c>
      <c r="D134" s="30" t="str">
        <f>IF(D135="","",IF(D135&gt;H135,"○","×"))</f>
        <v>○</v>
      </c>
      <c r="E134" s="15">
        <f>IF(Q128="","",Q128)</f>
        <v>21</v>
      </c>
      <c r="F134" s="16" t="s">
        <v>76</v>
      </c>
      <c r="G134" s="15">
        <f>IF(O128="","",O128)</f>
        <v>8</v>
      </c>
      <c r="H134" s="31"/>
      <c r="I134" s="30" t="str">
        <f>IF(I135="","",IF(I135&gt;M135,"○","×"))</f>
        <v>○</v>
      </c>
      <c r="J134" s="12">
        <f>IF(Q131="","",Q131)</f>
        <v>21</v>
      </c>
      <c r="K134" s="10" t="s">
        <v>77</v>
      </c>
      <c r="L134" s="12">
        <f>IF(O131="","",O131)</f>
        <v>15</v>
      </c>
      <c r="M134" s="31"/>
      <c r="N134" s="115"/>
      <c r="O134" s="116"/>
      <c r="P134" s="116"/>
      <c r="Q134" s="116"/>
      <c r="R134" s="117"/>
      <c r="S134" s="30" t="str">
        <f>IF(S135="","",IF(S135&gt;W135,"○","×"))</f>
        <v>×</v>
      </c>
      <c r="T134" s="12">
        <v>12</v>
      </c>
      <c r="U134" s="16" t="s">
        <v>39</v>
      </c>
      <c r="V134" s="12">
        <v>21</v>
      </c>
      <c r="W134" s="31"/>
      <c r="X134" s="71">
        <f>IF(D134="","",COUNTIF(D134:W136,"○"))</f>
        <v>2</v>
      </c>
      <c r="Y134" s="83" t="s">
        <v>16</v>
      </c>
      <c r="Z134" s="86">
        <f>IF(D134="","",COUNTIF(D134:W136,"×"))</f>
        <v>1</v>
      </c>
      <c r="AA134" s="71">
        <f>IF(AD135="","",RANK(AD135,AD128:AD139))</f>
        <v>2</v>
      </c>
      <c r="AB134" s="86"/>
      <c r="AD134" s="56"/>
      <c r="AE134" s="56">
        <f>IF(T134="","",IF(T134&gt;V134,1,0))</f>
        <v>0</v>
      </c>
      <c r="AF134" s="56">
        <f>IF(T134="","",IF(T134&lt;V134,1,0))</f>
        <v>1</v>
      </c>
      <c r="AG134" s="56"/>
      <c r="AH134" s="56"/>
      <c r="AI134" s="56"/>
      <c r="AJ134" s="56"/>
    </row>
    <row r="135" spans="2:36" s="5" customFormat="1" ht="15" customHeight="1">
      <c r="B135" s="69"/>
      <c r="C135" s="72"/>
      <c r="D135" s="93">
        <f>R129</f>
        <v>2</v>
      </c>
      <c r="E135" s="17">
        <f>IF(Q129="","",Q129)</f>
        <v>21</v>
      </c>
      <c r="F135" s="10" t="s">
        <v>78</v>
      </c>
      <c r="G135" s="17">
        <f>IF(O129="","",O129)</f>
        <v>6</v>
      </c>
      <c r="H135" s="91">
        <f>N129</f>
        <v>0</v>
      </c>
      <c r="I135" s="89">
        <f>R132</f>
        <v>2</v>
      </c>
      <c r="J135" s="12">
        <f>IF(Q132="","",Q132)</f>
        <v>17</v>
      </c>
      <c r="K135" s="10" t="s">
        <v>36</v>
      </c>
      <c r="L135" s="12">
        <f>IF(O132="","",O132)</f>
        <v>21</v>
      </c>
      <c r="M135" s="91">
        <f>N132</f>
        <v>1</v>
      </c>
      <c r="N135" s="118"/>
      <c r="O135" s="119"/>
      <c r="P135" s="119"/>
      <c r="Q135" s="119"/>
      <c r="R135" s="120"/>
      <c r="S135" s="89">
        <f>IF(T134="","",SUM(AE134:AE136))</f>
        <v>0</v>
      </c>
      <c r="T135" s="12">
        <v>12</v>
      </c>
      <c r="U135" s="10" t="s">
        <v>36</v>
      </c>
      <c r="V135" s="12">
        <v>21</v>
      </c>
      <c r="W135" s="91">
        <f>IF(T134="","",SUM(AF134:AF136))</f>
        <v>2</v>
      </c>
      <c r="X135" s="72"/>
      <c r="Y135" s="84"/>
      <c r="Z135" s="87"/>
      <c r="AA135" s="72"/>
      <c r="AB135" s="87"/>
      <c r="AD135" s="57">
        <f>IF(X134="","",X134*1000+(D135+I135+S135)*100+((D135+I135+S135)-(H135+M135+W135))*10+((SUM(E134:E136)+SUM(J134:J136)+SUM(T134:T136))-(SUM(G134:G136)+SUM(L134:L136)+SUM(V134:V136))))</f>
        <v>2426</v>
      </c>
      <c r="AE135" s="56">
        <f>IF(T135="","",IF(T135&gt;V135,1,0))</f>
        <v>0</v>
      </c>
      <c r="AF135" s="56">
        <f>IF(T135="","",IF(T135&lt;V135,1,0))</f>
        <v>1</v>
      </c>
      <c r="AG135" s="56"/>
      <c r="AH135" s="56"/>
      <c r="AI135" s="56"/>
      <c r="AJ135" s="56"/>
    </row>
    <row r="136" spans="2:36" s="5" customFormat="1" ht="15" customHeight="1">
      <c r="B136" s="70"/>
      <c r="C136" s="73"/>
      <c r="D136" s="94"/>
      <c r="E136" s="18">
        <f>IF(Q130="","",Q130)</f>
      </c>
      <c r="F136" s="10" t="s">
        <v>17</v>
      </c>
      <c r="G136" s="17">
        <f>IF(O130="","",O130)</f>
      </c>
      <c r="H136" s="92"/>
      <c r="I136" s="90"/>
      <c r="J136" s="13">
        <f>IF(Q133="","",Q133)</f>
        <v>21</v>
      </c>
      <c r="K136" s="10" t="s">
        <v>17</v>
      </c>
      <c r="L136" s="13">
        <f>IF(O133="","",O133)</f>
        <v>17</v>
      </c>
      <c r="M136" s="92"/>
      <c r="N136" s="121"/>
      <c r="O136" s="122"/>
      <c r="P136" s="122"/>
      <c r="Q136" s="122"/>
      <c r="R136" s="123"/>
      <c r="S136" s="90"/>
      <c r="T136" s="13"/>
      <c r="U136" s="14" t="s">
        <v>17</v>
      </c>
      <c r="V136" s="13"/>
      <c r="W136" s="92"/>
      <c r="X136" s="73"/>
      <c r="Y136" s="85"/>
      <c r="Z136" s="88"/>
      <c r="AA136" s="73"/>
      <c r="AB136" s="88"/>
      <c r="AD136" s="56"/>
      <c r="AE136" s="56">
        <f>IF(T136="","",IF(T136&gt;V136,1,0))</f>
      </c>
      <c r="AF136" s="56">
        <f>IF(T136="","",IF(T136&lt;V136,1,0))</f>
      </c>
      <c r="AG136" s="56"/>
      <c r="AH136" s="56"/>
      <c r="AI136" s="56"/>
      <c r="AJ136" s="56"/>
    </row>
    <row r="137" spans="2:36" s="5" customFormat="1" ht="15" customHeight="1">
      <c r="B137" s="68" t="s">
        <v>165</v>
      </c>
      <c r="C137" s="71" t="s">
        <v>166</v>
      </c>
      <c r="D137" s="30" t="str">
        <f>IF(D138="","",IF(D138&gt;H138,"○","×"))</f>
        <v>○</v>
      </c>
      <c r="E137" s="17">
        <f>IF(V128="","",V128)</f>
        <v>21</v>
      </c>
      <c r="F137" s="16" t="s">
        <v>36</v>
      </c>
      <c r="G137" s="15">
        <f>IF(T128="","",T128)</f>
        <v>5</v>
      </c>
      <c r="H137" s="31"/>
      <c r="I137" s="30" t="str">
        <f>IF(I138="","",IF(I138&gt;M138,"○","×"))</f>
        <v>○</v>
      </c>
      <c r="J137" s="12">
        <f>IF(V131="","",V131)</f>
        <v>21</v>
      </c>
      <c r="K137" s="16" t="s">
        <v>36</v>
      </c>
      <c r="L137" s="12">
        <f>IF(T131="","",T131)</f>
        <v>10</v>
      </c>
      <c r="M137" s="31"/>
      <c r="N137" s="30" t="str">
        <f>IF(N138="","",IF(N138&gt;R138,"○","×"))</f>
        <v>○</v>
      </c>
      <c r="O137" s="12">
        <f>IF(V134="","",V134)</f>
        <v>21</v>
      </c>
      <c r="P137" s="10" t="s">
        <v>36</v>
      </c>
      <c r="Q137" s="12">
        <f>IF(T134="","",T134)</f>
        <v>12</v>
      </c>
      <c r="R137" s="31"/>
      <c r="S137" s="115"/>
      <c r="T137" s="116"/>
      <c r="U137" s="116"/>
      <c r="V137" s="116"/>
      <c r="W137" s="117"/>
      <c r="X137" s="71">
        <f>IF(D137="","",COUNTIF(D137:R137,"○"))</f>
        <v>3</v>
      </c>
      <c r="Y137" s="83" t="s">
        <v>16</v>
      </c>
      <c r="Z137" s="86">
        <f>IF(D137="","",COUNTIF(D137:R137,"×"))</f>
        <v>0</v>
      </c>
      <c r="AA137" s="71">
        <f>IF(AD138="","",RANK(AD138,AD128:AD139))</f>
        <v>1</v>
      </c>
      <c r="AB137" s="86"/>
      <c r="AD137" s="56"/>
      <c r="AE137" s="56"/>
      <c r="AF137" s="56"/>
      <c r="AG137" s="56"/>
      <c r="AH137" s="56"/>
      <c r="AI137" s="56"/>
      <c r="AJ137" s="56"/>
    </row>
    <row r="138" spans="2:36" s="5" customFormat="1" ht="15" customHeight="1">
      <c r="B138" s="69"/>
      <c r="C138" s="72"/>
      <c r="D138" s="93">
        <f>W129</f>
        <v>2</v>
      </c>
      <c r="E138" s="17">
        <f>IF(V129="","",V129)</f>
        <v>21</v>
      </c>
      <c r="F138" s="10" t="s">
        <v>79</v>
      </c>
      <c r="G138" s="17">
        <f>IF(T129="","",T129)</f>
        <v>3</v>
      </c>
      <c r="H138" s="91">
        <f>S129</f>
        <v>0</v>
      </c>
      <c r="I138" s="89">
        <f>W132</f>
        <v>2</v>
      </c>
      <c r="J138" s="12">
        <f>IF(V132="","",V132)</f>
        <v>21</v>
      </c>
      <c r="K138" s="10" t="s">
        <v>80</v>
      </c>
      <c r="L138" s="12">
        <f>IF(T132="","",T132)</f>
        <v>7</v>
      </c>
      <c r="M138" s="91">
        <f>S132</f>
        <v>0</v>
      </c>
      <c r="N138" s="89">
        <f>W135</f>
        <v>2</v>
      </c>
      <c r="O138" s="12">
        <f>IF(V135="","",V135)</f>
        <v>21</v>
      </c>
      <c r="P138" s="10" t="s">
        <v>80</v>
      </c>
      <c r="Q138" s="12">
        <f>IF(T135="","",T135)</f>
        <v>12</v>
      </c>
      <c r="R138" s="91">
        <f>S135</f>
        <v>0</v>
      </c>
      <c r="S138" s="118"/>
      <c r="T138" s="119"/>
      <c r="U138" s="119"/>
      <c r="V138" s="119"/>
      <c r="W138" s="120"/>
      <c r="X138" s="72"/>
      <c r="Y138" s="84"/>
      <c r="Z138" s="87"/>
      <c r="AA138" s="72"/>
      <c r="AB138" s="87"/>
      <c r="AD138" s="57">
        <f>IF(X137="","",X137*1000+(D138+I138+N138)*100+((D138+I138+N138)-(H138+M138+R138))*10+((SUM(E137:E139)+SUM(J137:J139)+SUM(O137:O139))-(SUM(G137:G139)+SUM(L137:L139)+SUM(Q137:Q139))))</f>
        <v>3737</v>
      </c>
      <c r="AE138" s="56"/>
      <c r="AF138" s="56"/>
      <c r="AG138" s="56"/>
      <c r="AH138" s="56"/>
      <c r="AI138" s="56"/>
      <c r="AJ138" s="56"/>
    </row>
    <row r="139" spans="2:36" s="32" customFormat="1" ht="15" customHeight="1">
      <c r="B139" s="70"/>
      <c r="C139" s="73"/>
      <c r="D139" s="94"/>
      <c r="E139" s="18">
        <f>IF(V130="","",V130)</f>
      </c>
      <c r="F139" s="10" t="s">
        <v>80</v>
      </c>
      <c r="G139" s="17">
        <f>IF(T130="","",T130)</f>
      </c>
      <c r="H139" s="92"/>
      <c r="I139" s="90"/>
      <c r="J139" s="12">
        <f>IF(V133="","",V133)</f>
      </c>
      <c r="K139" s="14" t="s">
        <v>80</v>
      </c>
      <c r="L139" s="12">
        <f>IF(T133="","",T133)</f>
      </c>
      <c r="M139" s="92"/>
      <c r="N139" s="90"/>
      <c r="O139" s="13">
        <f>IF(V136="","",V136)</f>
      </c>
      <c r="P139" s="10" t="s">
        <v>80</v>
      </c>
      <c r="Q139" s="12">
        <f>IF(T136="","",T136)</f>
      </c>
      <c r="R139" s="92"/>
      <c r="S139" s="121"/>
      <c r="T139" s="122"/>
      <c r="U139" s="122"/>
      <c r="V139" s="122"/>
      <c r="W139" s="123"/>
      <c r="X139" s="73"/>
      <c r="Y139" s="85"/>
      <c r="Z139" s="88"/>
      <c r="AA139" s="73"/>
      <c r="AB139" s="88"/>
      <c r="AC139" s="5"/>
      <c r="AD139" s="56"/>
      <c r="AE139" s="56"/>
      <c r="AF139" s="56"/>
      <c r="AG139" s="56"/>
      <c r="AH139" s="56"/>
      <c r="AI139" s="56"/>
      <c r="AJ139" s="56"/>
    </row>
    <row r="140" spans="2:36" s="32" customFormat="1" ht="15" customHeight="1">
      <c r="B140" s="41"/>
      <c r="C140" s="41"/>
      <c r="D140" s="42"/>
      <c r="E140" s="39"/>
      <c r="F140" s="39"/>
      <c r="G140" s="39"/>
      <c r="H140" s="42"/>
      <c r="I140" s="42"/>
      <c r="J140" s="39"/>
      <c r="K140" s="39"/>
      <c r="L140" s="39"/>
      <c r="M140" s="42"/>
      <c r="N140" s="42"/>
      <c r="O140" s="42"/>
      <c r="P140" s="39"/>
      <c r="Q140" s="39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56"/>
      <c r="AE140" s="56"/>
      <c r="AF140" s="56"/>
      <c r="AG140" s="56"/>
      <c r="AH140" s="56"/>
      <c r="AI140" s="56"/>
      <c r="AJ140" s="56"/>
    </row>
    <row r="141" spans="2:36" s="5" customFormat="1" ht="15" customHeight="1">
      <c r="B141" s="35" t="s">
        <v>24</v>
      </c>
      <c r="C141" s="7"/>
      <c r="D141" s="65" t="s">
        <v>171</v>
      </c>
      <c r="E141" s="66"/>
      <c r="F141" s="66"/>
      <c r="G141" s="66"/>
      <c r="H141" s="67"/>
      <c r="I141" s="65" t="s">
        <v>170</v>
      </c>
      <c r="J141" s="66"/>
      <c r="K141" s="66"/>
      <c r="L141" s="66"/>
      <c r="M141" s="67"/>
      <c r="N141" s="65" t="s">
        <v>94</v>
      </c>
      <c r="O141" s="66"/>
      <c r="P141" s="66"/>
      <c r="Q141" s="66"/>
      <c r="R141" s="67"/>
      <c r="S141" s="20"/>
      <c r="T141" s="23" t="s">
        <v>13</v>
      </c>
      <c r="U141" s="23"/>
      <c r="V141" s="65" t="s">
        <v>14</v>
      </c>
      <c r="W141" s="67"/>
      <c r="AA141" s="12"/>
      <c r="AD141" s="56"/>
      <c r="AE141" s="56"/>
      <c r="AF141" s="56"/>
      <c r="AG141" s="56"/>
      <c r="AH141" s="56"/>
      <c r="AI141" s="56"/>
      <c r="AJ141" s="56"/>
    </row>
    <row r="142" spans="2:36" s="5" customFormat="1" ht="15" customHeight="1">
      <c r="B142" s="68" t="s">
        <v>113</v>
      </c>
      <c r="C142" s="71" t="s">
        <v>177</v>
      </c>
      <c r="D142" s="95"/>
      <c r="E142" s="96"/>
      <c r="F142" s="96"/>
      <c r="G142" s="96"/>
      <c r="H142" s="97"/>
      <c r="I142" s="24" t="str">
        <f>IF(I143="","",IF(I143&gt;M143,"○","×"))</f>
        <v>○</v>
      </c>
      <c r="J142" s="15">
        <v>21</v>
      </c>
      <c r="K142" s="10" t="s">
        <v>81</v>
      </c>
      <c r="L142" s="15">
        <v>12</v>
      </c>
      <c r="M142" s="22"/>
      <c r="N142" s="8" t="str">
        <f>IF(N143="","",IF(N143&gt;R143,"○","×"))</f>
        <v>×</v>
      </c>
      <c r="O142" s="15">
        <v>12</v>
      </c>
      <c r="P142" s="10" t="s">
        <v>81</v>
      </c>
      <c r="Q142" s="15">
        <v>21</v>
      </c>
      <c r="R142" s="22"/>
      <c r="S142" s="104">
        <f>IF(I142="","",COUNTIF(I142:R142,"○"))</f>
        <v>1</v>
      </c>
      <c r="T142" s="107" t="s">
        <v>16</v>
      </c>
      <c r="U142" s="110">
        <f>IF(I142="","",COUNTIF(I142:R142,"×"))</f>
        <v>1</v>
      </c>
      <c r="V142" s="104">
        <f>IF(AD143="","",RANK(AD143,AD142:AD150))</f>
        <v>2</v>
      </c>
      <c r="W142" s="110"/>
      <c r="X142" s="17"/>
      <c r="Y142" s="17"/>
      <c r="Z142" s="12"/>
      <c r="AA142" s="12"/>
      <c r="AD142" s="56"/>
      <c r="AE142" s="56">
        <f>IF(J142="","",IF(J142&gt;L142,1,0))</f>
        <v>1</v>
      </c>
      <c r="AF142" s="56">
        <f>IF(L142="","",IF(J142&lt;L142,1,0))</f>
        <v>0</v>
      </c>
      <c r="AG142" s="56">
        <f>IF(O142="","",IF(O142&gt;Q142,1,0))</f>
        <v>0</v>
      </c>
      <c r="AH142" s="56">
        <f>IF(Q142="","",IF(O142&lt;Q142,1,0))</f>
        <v>1</v>
      </c>
      <c r="AI142" s="56"/>
      <c r="AJ142" s="56"/>
    </row>
    <row r="143" spans="2:36" s="5" customFormat="1" ht="15" customHeight="1">
      <c r="B143" s="69"/>
      <c r="C143" s="72"/>
      <c r="D143" s="98"/>
      <c r="E143" s="99"/>
      <c r="F143" s="99"/>
      <c r="G143" s="99"/>
      <c r="H143" s="100"/>
      <c r="I143" s="93">
        <f>IF(J142="","",SUM(AE142:AE144))</f>
        <v>2</v>
      </c>
      <c r="J143" s="17">
        <v>21</v>
      </c>
      <c r="K143" s="10" t="s">
        <v>36</v>
      </c>
      <c r="L143" s="17">
        <v>12</v>
      </c>
      <c r="M143" s="113">
        <f>IF(L142="","",SUM(AF142:AF144))</f>
        <v>0</v>
      </c>
      <c r="N143" s="93">
        <f>IF(O142="","",SUM(AG142:AG144))</f>
        <v>0</v>
      </c>
      <c r="O143" s="25">
        <v>15</v>
      </c>
      <c r="P143" s="10" t="s">
        <v>36</v>
      </c>
      <c r="Q143" s="25">
        <v>21</v>
      </c>
      <c r="R143" s="113">
        <f>IF(Q142="","",SUM(AH142:AH144))</f>
        <v>2</v>
      </c>
      <c r="S143" s="105"/>
      <c r="T143" s="108"/>
      <c r="U143" s="111"/>
      <c r="V143" s="105"/>
      <c r="W143" s="111"/>
      <c r="X143" s="17"/>
      <c r="Y143" s="17"/>
      <c r="Z143" s="12"/>
      <c r="AA143" s="12"/>
      <c r="AD143" s="57">
        <f>IF(S142="","",S142*1000+(I143+N143)*100+((I143+N143)-(M143+R143))*10+((SUM(J142:J144)+SUM(O142:O144))-(SUM(L142:L144)+SUM(Q142:Q144))))</f>
        <v>1203</v>
      </c>
      <c r="AE143" s="56">
        <f>IF(J143="","",IF(J143&gt;L143,1,0))</f>
        <v>1</v>
      </c>
      <c r="AF143" s="56">
        <f>IF(L143="","",IF(J143&lt;L143,1,0))</f>
        <v>0</v>
      </c>
      <c r="AG143" s="56">
        <f>IF(O143="","",IF(O143&gt;Q143,1,0))</f>
        <v>0</v>
      </c>
      <c r="AH143" s="56">
        <f>IF(Q143="","",IF(O143&lt;Q143,1,0))</f>
        <v>1</v>
      </c>
      <c r="AI143" s="56"/>
      <c r="AJ143" s="56"/>
    </row>
    <row r="144" spans="2:36" s="5" customFormat="1" ht="15" customHeight="1">
      <c r="B144" s="70"/>
      <c r="C144" s="73"/>
      <c r="D144" s="101"/>
      <c r="E144" s="102"/>
      <c r="F144" s="102"/>
      <c r="G144" s="102"/>
      <c r="H144" s="103"/>
      <c r="I144" s="94"/>
      <c r="J144" s="18"/>
      <c r="K144" s="10" t="s">
        <v>17</v>
      </c>
      <c r="L144" s="18"/>
      <c r="M144" s="114"/>
      <c r="N144" s="94"/>
      <c r="O144" s="26"/>
      <c r="P144" s="10" t="s">
        <v>17</v>
      </c>
      <c r="Q144" s="26"/>
      <c r="R144" s="114"/>
      <c r="S144" s="106"/>
      <c r="T144" s="109"/>
      <c r="U144" s="112"/>
      <c r="V144" s="106"/>
      <c r="W144" s="112"/>
      <c r="X144" s="17"/>
      <c r="Y144" s="17"/>
      <c r="Z144" s="27"/>
      <c r="AA144" s="27"/>
      <c r="AD144" s="56"/>
      <c r="AE144" s="56">
        <f>IF(J144="","",IF(J144&gt;L144,1,0))</f>
      </c>
      <c r="AF144" s="56">
        <f>IF(L144="","",IF(J144&lt;L144,1,0))</f>
      </c>
      <c r="AG144" s="56">
        <f>IF(O144="","",IF(O144&gt;Q144,1,0))</f>
      </c>
      <c r="AH144" s="56">
        <f>IF(Q144="","",IF(O144&lt;Q144,1,0))</f>
      </c>
      <c r="AI144" s="56"/>
      <c r="AJ144" s="56"/>
    </row>
    <row r="145" spans="2:36" s="5" customFormat="1" ht="15" customHeight="1">
      <c r="B145" s="68" t="s">
        <v>173</v>
      </c>
      <c r="C145" s="71" t="s">
        <v>176</v>
      </c>
      <c r="D145" s="24" t="str">
        <f>IF(E145="","",IF(D146&gt;H146,"○","×"))</f>
        <v>×</v>
      </c>
      <c r="E145" s="15">
        <f>IF(L142="","",L142)</f>
        <v>12</v>
      </c>
      <c r="F145" s="16" t="s">
        <v>17</v>
      </c>
      <c r="G145" s="15">
        <f>IF(J142="","",J142)</f>
        <v>21</v>
      </c>
      <c r="H145" s="28"/>
      <c r="I145" s="95"/>
      <c r="J145" s="96"/>
      <c r="K145" s="96"/>
      <c r="L145" s="96"/>
      <c r="M145" s="97"/>
      <c r="N145" s="24" t="str">
        <f>IF(O145="","",IF(N146&gt;R146,"○","×"))</f>
        <v>×</v>
      </c>
      <c r="O145" s="15">
        <v>4</v>
      </c>
      <c r="P145" s="16" t="s">
        <v>17</v>
      </c>
      <c r="Q145" s="15">
        <v>21</v>
      </c>
      <c r="R145" s="29"/>
      <c r="S145" s="104">
        <f>IF(D145="","",COUNTIF(D145:R147,"○"))</f>
        <v>0</v>
      </c>
      <c r="T145" s="107" t="s">
        <v>16</v>
      </c>
      <c r="U145" s="110">
        <f>IF(D145="","",COUNTIF(D145:R147,"×"))</f>
        <v>2</v>
      </c>
      <c r="V145" s="104">
        <f>IF(AD146="","",RANK(AD146,AD142:AD150))</f>
        <v>3</v>
      </c>
      <c r="W145" s="110"/>
      <c r="X145" s="17"/>
      <c r="Y145" s="17"/>
      <c r="Z145" s="27"/>
      <c r="AA145" s="27"/>
      <c r="AD145" s="56"/>
      <c r="AE145" s="56">
        <f>IF(O145="","",IF(O145&gt;Q145,1,0))</f>
        <v>0</v>
      </c>
      <c r="AF145" s="56">
        <f>IF(Q145="","",IF(O145&lt;Q145,1,0))</f>
        <v>1</v>
      </c>
      <c r="AG145" s="56"/>
      <c r="AH145" s="56"/>
      <c r="AI145" s="56"/>
      <c r="AJ145" s="56"/>
    </row>
    <row r="146" spans="2:36" s="5" customFormat="1" ht="15" customHeight="1">
      <c r="B146" s="69"/>
      <c r="C146" s="72"/>
      <c r="D146" s="93">
        <f>M143</f>
        <v>0</v>
      </c>
      <c r="E146" s="17">
        <f>IF(L143="","",L143)</f>
        <v>12</v>
      </c>
      <c r="F146" s="10" t="s">
        <v>17</v>
      </c>
      <c r="G146" s="17">
        <f>IF(J143="","",J143)</f>
        <v>21</v>
      </c>
      <c r="H146" s="113">
        <f>I143</f>
        <v>2</v>
      </c>
      <c r="I146" s="98"/>
      <c r="J146" s="99"/>
      <c r="K146" s="99"/>
      <c r="L146" s="99"/>
      <c r="M146" s="100"/>
      <c r="N146" s="93">
        <f>IF(O145="","",SUM(AE145:AE147))</f>
        <v>0</v>
      </c>
      <c r="O146" s="17">
        <v>3</v>
      </c>
      <c r="P146" s="10" t="s">
        <v>17</v>
      </c>
      <c r="Q146" s="17">
        <v>21</v>
      </c>
      <c r="R146" s="113">
        <f>IF(Q145="","",SUM(AF145:AF147))</f>
        <v>2</v>
      </c>
      <c r="S146" s="105"/>
      <c r="T146" s="108"/>
      <c r="U146" s="111"/>
      <c r="V146" s="105"/>
      <c r="W146" s="111"/>
      <c r="X146" s="17"/>
      <c r="Y146" s="17"/>
      <c r="Z146" s="27"/>
      <c r="AA146" s="27"/>
      <c r="AD146" s="57">
        <f>IF(S145="","",S145*1000+(D146+N146)*100+((D146+N146)-(H146+R146))*10+((SUM(E145:E147)+SUM(O145:O147))-(SUM(G145:G147)+SUM(Q145:Q147))))</f>
        <v>-93</v>
      </c>
      <c r="AE146" s="56">
        <f>IF(O146="","",IF(O146&gt;Q146,1,0))</f>
        <v>0</v>
      </c>
      <c r="AF146" s="56">
        <f>IF(Q146="","",IF(O146&lt;Q146,1,0))</f>
        <v>1</v>
      </c>
      <c r="AG146" s="56"/>
      <c r="AH146" s="56"/>
      <c r="AI146" s="56"/>
      <c r="AJ146" s="56"/>
    </row>
    <row r="147" spans="2:36" s="5" customFormat="1" ht="15" customHeight="1">
      <c r="B147" s="70"/>
      <c r="C147" s="73"/>
      <c r="D147" s="94"/>
      <c r="E147" s="18">
        <f>IF(L144="","",L144)</f>
      </c>
      <c r="F147" s="14" t="s">
        <v>17</v>
      </c>
      <c r="G147" s="18">
        <f>IF(J144="","",J144)</f>
      </c>
      <c r="H147" s="114"/>
      <c r="I147" s="101"/>
      <c r="J147" s="102"/>
      <c r="K147" s="102"/>
      <c r="L147" s="102"/>
      <c r="M147" s="103"/>
      <c r="N147" s="94"/>
      <c r="O147" s="18"/>
      <c r="P147" s="10" t="s">
        <v>17</v>
      </c>
      <c r="Q147" s="18"/>
      <c r="R147" s="114"/>
      <c r="S147" s="106"/>
      <c r="T147" s="109"/>
      <c r="U147" s="112"/>
      <c r="V147" s="106"/>
      <c r="W147" s="112"/>
      <c r="X147" s="17"/>
      <c r="Y147" s="17"/>
      <c r="Z147" s="27"/>
      <c r="AA147" s="27"/>
      <c r="AD147" s="56"/>
      <c r="AE147" s="56">
        <f>IF(O147="","",IF(O147&gt;Q147,1,0))</f>
      </c>
      <c r="AF147" s="56">
        <f>IF(Q147="","",IF(O147&lt;Q147,1,0))</f>
      </c>
      <c r="AG147" s="56"/>
      <c r="AH147" s="56"/>
      <c r="AI147" s="56"/>
      <c r="AJ147" s="56"/>
    </row>
    <row r="148" spans="2:36" s="5" customFormat="1" ht="15" customHeight="1">
      <c r="B148" s="69" t="s">
        <v>174</v>
      </c>
      <c r="C148" s="71" t="s">
        <v>175</v>
      </c>
      <c r="D148" s="24" t="str">
        <f>IF(E148="","",IF(D149&gt;H149,"○","×"))</f>
        <v>○</v>
      </c>
      <c r="E148" s="15">
        <f>IF(Q142="","",Q142)</f>
        <v>21</v>
      </c>
      <c r="F148" s="16" t="s">
        <v>17</v>
      </c>
      <c r="G148" s="15">
        <f>IF(O142="","",O142)</f>
        <v>12</v>
      </c>
      <c r="H148" s="29"/>
      <c r="I148" s="24" t="str">
        <f>IF(J148="","",IF(I149&gt;M149,"○","×"))</f>
        <v>○</v>
      </c>
      <c r="J148" s="15">
        <f>IF(Q145="","",Q145)</f>
        <v>21</v>
      </c>
      <c r="K148" s="10" t="s">
        <v>17</v>
      </c>
      <c r="L148" s="15">
        <f>IF(O145="","",O145)</f>
        <v>4</v>
      </c>
      <c r="M148" s="29"/>
      <c r="N148" s="95"/>
      <c r="O148" s="96"/>
      <c r="P148" s="96"/>
      <c r="Q148" s="96"/>
      <c r="R148" s="97"/>
      <c r="S148" s="104">
        <f>IF(D148="","",COUNTIF(D148:M148,"○"))</f>
        <v>2</v>
      </c>
      <c r="T148" s="107" t="s">
        <v>16</v>
      </c>
      <c r="U148" s="110">
        <f>IF(D148="","",COUNTIF(D148:M148,"×"))</f>
        <v>0</v>
      </c>
      <c r="V148" s="104">
        <f>IF(AD149="","",RANK(AD149,AD142:AD150))</f>
        <v>1</v>
      </c>
      <c r="W148" s="110"/>
      <c r="X148" s="17"/>
      <c r="Y148" s="17"/>
      <c r="Z148" s="27"/>
      <c r="AA148" s="27"/>
      <c r="AD148" s="56"/>
      <c r="AE148" s="56"/>
      <c r="AF148" s="56"/>
      <c r="AG148" s="56"/>
      <c r="AH148" s="56"/>
      <c r="AI148" s="56"/>
      <c r="AJ148" s="56"/>
    </row>
    <row r="149" spans="2:36" s="5" customFormat="1" ht="15" customHeight="1">
      <c r="B149" s="69"/>
      <c r="C149" s="72"/>
      <c r="D149" s="93">
        <f>R143</f>
        <v>2</v>
      </c>
      <c r="E149" s="17">
        <f>IF(Q143="","",Q143)</f>
        <v>21</v>
      </c>
      <c r="F149" s="10" t="s">
        <v>17</v>
      </c>
      <c r="G149" s="17">
        <f>IF(O143="","",O143)</f>
        <v>15</v>
      </c>
      <c r="H149" s="113">
        <f>N143</f>
        <v>0</v>
      </c>
      <c r="I149" s="93">
        <f>R146</f>
        <v>2</v>
      </c>
      <c r="J149" s="17">
        <f>IF(Q146="","",Q146)</f>
        <v>21</v>
      </c>
      <c r="K149" s="10" t="s">
        <v>17</v>
      </c>
      <c r="L149" s="25">
        <f>IF(O146="","",O146)</f>
        <v>3</v>
      </c>
      <c r="M149" s="113">
        <f>N146</f>
        <v>0</v>
      </c>
      <c r="N149" s="98"/>
      <c r="O149" s="99"/>
      <c r="P149" s="99"/>
      <c r="Q149" s="99"/>
      <c r="R149" s="100"/>
      <c r="S149" s="105"/>
      <c r="T149" s="108"/>
      <c r="U149" s="111"/>
      <c r="V149" s="105"/>
      <c r="W149" s="111"/>
      <c r="X149" s="17"/>
      <c r="Y149" s="17"/>
      <c r="Z149" s="27"/>
      <c r="AA149" s="27"/>
      <c r="AD149" s="57">
        <f>IF(S148="","",S148*1000+(D149+I149)*100+((D149+I149)-(H149+M149))*10+((SUM(E148:E150)+SUM(J148:J150))-(SUM(G148:G150)+SUM(L148:L150))))</f>
        <v>2490</v>
      </c>
      <c r="AE149" s="56"/>
      <c r="AF149" s="56"/>
      <c r="AG149" s="56"/>
      <c r="AH149" s="56"/>
      <c r="AI149" s="56"/>
      <c r="AJ149" s="56"/>
    </row>
    <row r="150" spans="2:36" s="5" customFormat="1" ht="15" customHeight="1">
      <c r="B150" s="70"/>
      <c r="C150" s="73"/>
      <c r="D150" s="94"/>
      <c r="E150" s="18">
        <f>IF(Q144="","",Q144)</f>
      </c>
      <c r="F150" s="14" t="s">
        <v>17</v>
      </c>
      <c r="G150" s="18">
        <f>IF(O144="","",O144)</f>
      </c>
      <c r="H150" s="114"/>
      <c r="I150" s="94"/>
      <c r="J150" s="18">
        <f>IF(Q147="","",Q147)</f>
      </c>
      <c r="K150" s="10" t="s">
        <v>17</v>
      </c>
      <c r="L150" s="26">
        <f>IF(O147="","",O147)</f>
      </c>
      <c r="M150" s="114"/>
      <c r="N150" s="101"/>
      <c r="O150" s="102"/>
      <c r="P150" s="102"/>
      <c r="Q150" s="102"/>
      <c r="R150" s="103"/>
      <c r="S150" s="106"/>
      <c r="T150" s="109"/>
      <c r="U150" s="112"/>
      <c r="V150" s="106"/>
      <c r="W150" s="112"/>
      <c r="X150" s="17"/>
      <c r="Y150" s="17"/>
      <c r="Z150" s="27"/>
      <c r="AA150" s="27"/>
      <c r="AD150" s="56"/>
      <c r="AE150" s="56"/>
      <c r="AF150" s="56"/>
      <c r="AG150" s="56"/>
      <c r="AH150" s="56"/>
      <c r="AI150" s="56"/>
      <c r="AJ150" s="56"/>
    </row>
    <row r="151" spans="2:36" s="32" customFormat="1" ht="15" customHeight="1">
      <c r="B151" s="38"/>
      <c r="C151" s="38"/>
      <c r="E151" s="39"/>
      <c r="F151" s="39"/>
      <c r="G151" s="39"/>
      <c r="J151" s="39"/>
      <c r="K151" s="39"/>
      <c r="L151" s="39"/>
      <c r="O151" s="39"/>
      <c r="P151" s="39"/>
      <c r="Q151" s="39"/>
      <c r="R151" s="39"/>
      <c r="AD151" s="56"/>
      <c r="AE151" s="56"/>
      <c r="AF151" s="56"/>
      <c r="AG151" s="56"/>
      <c r="AH151" s="56"/>
      <c r="AI151" s="56"/>
      <c r="AJ151" s="56"/>
    </row>
    <row r="152" spans="2:36" s="5" customFormat="1" ht="15" customHeight="1">
      <c r="B152" s="35" t="s">
        <v>57</v>
      </c>
      <c r="C152" s="7"/>
      <c r="D152" s="65" t="s">
        <v>181</v>
      </c>
      <c r="E152" s="66"/>
      <c r="F152" s="66"/>
      <c r="G152" s="66"/>
      <c r="H152" s="67"/>
      <c r="I152" s="65" t="s">
        <v>182</v>
      </c>
      <c r="J152" s="66"/>
      <c r="K152" s="66"/>
      <c r="L152" s="66"/>
      <c r="M152" s="67"/>
      <c r="N152" s="65" t="s">
        <v>162</v>
      </c>
      <c r="O152" s="66"/>
      <c r="P152" s="66"/>
      <c r="Q152" s="66"/>
      <c r="R152" s="67"/>
      <c r="S152" s="20"/>
      <c r="T152" s="23" t="s">
        <v>13</v>
      </c>
      <c r="U152" s="23"/>
      <c r="V152" s="65" t="s">
        <v>14</v>
      </c>
      <c r="W152" s="67"/>
      <c r="AA152" s="12"/>
      <c r="AD152" s="56"/>
      <c r="AE152" s="56"/>
      <c r="AF152" s="56"/>
      <c r="AG152" s="56"/>
      <c r="AH152" s="56"/>
      <c r="AI152" s="56"/>
      <c r="AJ152" s="56"/>
    </row>
    <row r="153" spans="2:36" s="5" customFormat="1" ht="15" customHeight="1">
      <c r="B153" s="68" t="s">
        <v>113</v>
      </c>
      <c r="C153" s="71" t="s">
        <v>180</v>
      </c>
      <c r="D153" s="95"/>
      <c r="E153" s="96"/>
      <c r="F153" s="96"/>
      <c r="G153" s="96"/>
      <c r="H153" s="97"/>
      <c r="I153" s="24" t="str">
        <f>IF(I154="","",IF(I154&gt;M154,"○","×"))</f>
        <v>○</v>
      </c>
      <c r="J153" s="15">
        <v>21</v>
      </c>
      <c r="K153" s="10" t="s">
        <v>17</v>
      </c>
      <c r="L153" s="15">
        <v>12</v>
      </c>
      <c r="M153" s="22"/>
      <c r="N153" s="8" t="str">
        <f>IF(N154="","",IF(N154&gt;R154,"○","×"))</f>
        <v>×</v>
      </c>
      <c r="O153" s="15">
        <v>10</v>
      </c>
      <c r="P153" s="10" t="s">
        <v>17</v>
      </c>
      <c r="Q153" s="15">
        <v>21</v>
      </c>
      <c r="R153" s="22"/>
      <c r="S153" s="104">
        <f>IF(I153="","",COUNTIF(I153:R153,"○"))</f>
        <v>1</v>
      </c>
      <c r="T153" s="107" t="s">
        <v>16</v>
      </c>
      <c r="U153" s="110">
        <f>IF(I153="","",COUNTIF(I153:R153,"×"))</f>
        <v>1</v>
      </c>
      <c r="V153" s="104">
        <f>IF(AD154="","",RANK(AD154,AD153:AD161))</f>
        <v>2</v>
      </c>
      <c r="W153" s="110"/>
      <c r="X153" s="17"/>
      <c r="Y153" s="17"/>
      <c r="Z153" s="12"/>
      <c r="AA153" s="12"/>
      <c r="AD153" s="56"/>
      <c r="AE153" s="56">
        <f>IF(J153="","",IF(J153&gt;L153,1,0))</f>
        <v>1</v>
      </c>
      <c r="AF153" s="56">
        <f>IF(L153="","",IF(J153&lt;L153,1,0))</f>
        <v>0</v>
      </c>
      <c r="AG153" s="56">
        <f>IF(O153="","",IF(O153&gt;Q153,1,0))</f>
        <v>0</v>
      </c>
      <c r="AH153" s="56">
        <f>IF(Q153="","",IF(O153&lt;Q153,1,0))</f>
        <v>1</v>
      </c>
      <c r="AI153" s="56"/>
      <c r="AJ153" s="56"/>
    </row>
    <row r="154" spans="2:36" s="5" customFormat="1" ht="15" customHeight="1">
      <c r="B154" s="69"/>
      <c r="C154" s="72"/>
      <c r="D154" s="98"/>
      <c r="E154" s="99"/>
      <c r="F154" s="99"/>
      <c r="G154" s="99"/>
      <c r="H154" s="100"/>
      <c r="I154" s="93">
        <f>IF(J153="","",SUM(AE153:AE155))</f>
        <v>2</v>
      </c>
      <c r="J154" s="17">
        <v>21</v>
      </c>
      <c r="K154" s="10" t="s">
        <v>17</v>
      </c>
      <c r="L154" s="17">
        <v>3</v>
      </c>
      <c r="M154" s="113">
        <f>IF(L153="","",SUM(AF153:AF155))</f>
        <v>0</v>
      </c>
      <c r="N154" s="93">
        <f>IF(O153="","",SUM(AG153:AG155))</f>
        <v>0</v>
      </c>
      <c r="O154" s="25">
        <v>6</v>
      </c>
      <c r="P154" s="10" t="s">
        <v>17</v>
      </c>
      <c r="Q154" s="25">
        <v>21</v>
      </c>
      <c r="R154" s="113">
        <f>IF(Q153="","",SUM(AH153:AH155))</f>
        <v>2</v>
      </c>
      <c r="S154" s="105"/>
      <c r="T154" s="108"/>
      <c r="U154" s="111"/>
      <c r="V154" s="105"/>
      <c r="W154" s="111"/>
      <c r="X154" s="17"/>
      <c r="Y154" s="17"/>
      <c r="Z154" s="12"/>
      <c r="AA154" s="12"/>
      <c r="AD154" s="57">
        <f>IF(S153="","",S153*1000+(I154+N154)*100+((I154+N154)-(M154+R154))*10+((SUM(J153:J155)+SUM(O153:O155))-(SUM(L153:L155)+SUM(Q153:Q155))))</f>
        <v>1201</v>
      </c>
      <c r="AE154" s="56">
        <f>IF(J154="","",IF(J154&gt;L154,1,0))</f>
        <v>1</v>
      </c>
      <c r="AF154" s="56">
        <f>IF(L154="","",IF(J154&lt;L154,1,0))</f>
        <v>0</v>
      </c>
      <c r="AG154" s="56">
        <f>IF(O154="","",IF(O154&gt;Q154,1,0))</f>
        <v>0</v>
      </c>
      <c r="AH154" s="56">
        <f>IF(Q154="","",IF(O154&lt;Q154,1,0))</f>
        <v>1</v>
      </c>
      <c r="AI154" s="56"/>
      <c r="AJ154" s="56"/>
    </row>
    <row r="155" spans="2:36" s="5" customFormat="1" ht="15" customHeight="1">
      <c r="B155" s="70"/>
      <c r="C155" s="73"/>
      <c r="D155" s="101"/>
      <c r="E155" s="102"/>
      <c r="F155" s="102"/>
      <c r="G155" s="102"/>
      <c r="H155" s="103"/>
      <c r="I155" s="94"/>
      <c r="J155" s="18"/>
      <c r="K155" s="10" t="s">
        <v>17</v>
      </c>
      <c r="L155" s="18"/>
      <c r="M155" s="114"/>
      <c r="N155" s="94"/>
      <c r="O155" s="26"/>
      <c r="P155" s="10" t="s">
        <v>17</v>
      </c>
      <c r="Q155" s="26"/>
      <c r="R155" s="114"/>
      <c r="S155" s="106"/>
      <c r="T155" s="109"/>
      <c r="U155" s="112"/>
      <c r="V155" s="106"/>
      <c r="W155" s="112"/>
      <c r="X155" s="17"/>
      <c r="Y155" s="17"/>
      <c r="Z155" s="27"/>
      <c r="AA155" s="27"/>
      <c r="AD155" s="56"/>
      <c r="AE155" s="56">
        <f>IF(J155="","",IF(J155&gt;L155,1,0))</f>
      </c>
      <c r="AF155" s="56">
        <f>IF(L155="","",IF(J155&lt;L155,1,0))</f>
      </c>
      <c r="AG155" s="56">
        <f>IF(O155="","",IF(O155&gt;Q155,1,0))</f>
      </c>
      <c r="AH155" s="56">
        <f>IF(Q155="","",IF(O155&lt;Q155,1,0))</f>
      </c>
      <c r="AI155" s="56"/>
      <c r="AJ155" s="56"/>
    </row>
    <row r="156" spans="2:36" s="5" customFormat="1" ht="15" customHeight="1">
      <c r="B156" s="68" t="s">
        <v>178</v>
      </c>
      <c r="C156" s="71" t="s">
        <v>179</v>
      </c>
      <c r="D156" s="24" t="str">
        <f>IF(E156="","",IF(D157&gt;H157,"○","×"))</f>
        <v>×</v>
      </c>
      <c r="E156" s="15">
        <f>IF(L153="","",L153)</f>
        <v>12</v>
      </c>
      <c r="F156" s="16" t="s">
        <v>17</v>
      </c>
      <c r="G156" s="15">
        <f>IF(J153="","",J153)</f>
        <v>21</v>
      </c>
      <c r="H156" s="28"/>
      <c r="I156" s="95"/>
      <c r="J156" s="96"/>
      <c r="K156" s="96"/>
      <c r="L156" s="96"/>
      <c r="M156" s="97"/>
      <c r="N156" s="24" t="str">
        <f>IF(O156="","",IF(N157&gt;R157,"○","×"))</f>
        <v>×</v>
      </c>
      <c r="O156" s="15">
        <v>2</v>
      </c>
      <c r="P156" s="16" t="s">
        <v>17</v>
      </c>
      <c r="Q156" s="15">
        <v>21</v>
      </c>
      <c r="R156" s="29"/>
      <c r="S156" s="104">
        <f>IF(D156="","",COUNTIF(D156:R158,"○"))</f>
        <v>0</v>
      </c>
      <c r="T156" s="107" t="s">
        <v>16</v>
      </c>
      <c r="U156" s="110">
        <f>IF(D156="","",COUNTIF(D156:R158,"×"))</f>
        <v>2</v>
      </c>
      <c r="V156" s="104">
        <f>IF(AD157="","",RANK(AD157,AD153:AD161))</f>
        <v>3</v>
      </c>
      <c r="W156" s="110"/>
      <c r="X156" s="17"/>
      <c r="Y156" s="17"/>
      <c r="Z156" s="27"/>
      <c r="AA156" s="27"/>
      <c r="AD156" s="56"/>
      <c r="AE156" s="56">
        <f>IF(O156="","",IF(O156&gt;Q156,1,0))</f>
        <v>0</v>
      </c>
      <c r="AF156" s="56">
        <f>IF(Q156="","",IF(O156&lt;Q156,1,0))</f>
        <v>1</v>
      </c>
      <c r="AG156" s="56"/>
      <c r="AH156" s="56"/>
      <c r="AI156" s="56"/>
      <c r="AJ156" s="56"/>
    </row>
    <row r="157" spans="2:36" s="5" customFormat="1" ht="15" customHeight="1">
      <c r="B157" s="69"/>
      <c r="C157" s="72"/>
      <c r="D157" s="93">
        <f>M154</f>
        <v>0</v>
      </c>
      <c r="E157" s="17">
        <f>IF(L154="","",L154)</f>
        <v>3</v>
      </c>
      <c r="F157" s="10" t="s">
        <v>17</v>
      </c>
      <c r="G157" s="17">
        <f>IF(J154="","",J154)</f>
        <v>21</v>
      </c>
      <c r="H157" s="113">
        <f>I154</f>
        <v>2</v>
      </c>
      <c r="I157" s="98"/>
      <c r="J157" s="99"/>
      <c r="K157" s="99"/>
      <c r="L157" s="99"/>
      <c r="M157" s="100"/>
      <c r="N157" s="93">
        <f>IF(O156="","",SUM(AE156:AE158))</f>
        <v>0</v>
      </c>
      <c r="O157" s="17">
        <v>11</v>
      </c>
      <c r="P157" s="10" t="s">
        <v>17</v>
      </c>
      <c r="Q157" s="17">
        <v>21</v>
      </c>
      <c r="R157" s="113">
        <f>IF(Q156="","",SUM(AF156:AF158))</f>
        <v>2</v>
      </c>
      <c r="S157" s="105"/>
      <c r="T157" s="108"/>
      <c r="U157" s="111"/>
      <c r="V157" s="105"/>
      <c r="W157" s="111"/>
      <c r="X157" s="17"/>
      <c r="Y157" s="17"/>
      <c r="Z157" s="27"/>
      <c r="AA157" s="27"/>
      <c r="AD157" s="57">
        <f>IF(S156="","",S156*1000+(D157+N157)*100+((D157+N157)-(H157+R157))*10+((SUM(E156:E158)+SUM(O156:O158))-(SUM(G156:G158)+SUM(Q156:Q158))))</f>
        <v>-96</v>
      </c>
      <c r="AE157" s="56">
        <f>IF(O157="","",IF(O157&gt;Q157,1,0))</f>
        <v>0</v>
      </c>
      <c r="AF157" s="56">
        <f>IF(Q157="","",IF(O157&lt;Q157,1,0))</f>
        <v>1</v>
      </c>
      <c r="AG157" s="56"/>
      <c r="AH157" s="56"/>
      <c r="AI157" s="56"/>
      <c r="AJ157" s="56"/>
    </row>
    <row r="158" spans="2:36" s="5" customFormat="1" ht="15" customHeight="1">
      <c r="B158" s="70"/>
      <c r="C158" s="73"/>
      <c r="D158" s="94"/>
      <c r="E158" s="18">
        <f>IF(L155="","",L155)</f>
      </c>
      <c r="F158" s="14" t="s">
        <v>17</v>
      </c>
      <c r="G158" s="18">
        <f>IF(J155="","",J155)</f>
      </c>
      <c r="H158" s="114"/>
      <c r="I158" s="101"/>
      <c r="J158" s="102"/>
      <c r="K158" s="102"/>
      <c r="L158" s="102"/>
      <c r="M158" s="103"/>
      <c r="N158" s="94"/>
      <c r="O158" s="18"/>
      <c r="P158" s="10" t="s">
        <v>17</v>
      </c>
      <c r="Q158" s="18"/>
      <c r="R158" s="114"/>
      <c r="S158" s="106"/>
      <c r="T158" s="109"/>
      <c r="U158" s="112"/>
      <c r="V158" s="106"/>
      <c r="W158" s="112"/>
      <c r="X158" s="17"/>
      <c r="Y158" s="17"/>
      <c r="Z158" s="27"/>
      <c r="AA158" s="27"/>
      <c r="AD158" s="56"/>
      <c r="AE158" s="56">
        <f>IF(O158="","",IF(O158&gt;Q158,1,0))</f>
      </c>
      <c r="AF158" s="56">
        <f>IF(Q158="","",IF(O158&lt;Q158,1,0))</f>
      </c>
      <c r="AG158" s="56"/>
      <c r="AH158" s="56"/>
      <c r="AI158" s="56"/>
      <c r="AJ158" s="56"/>
    </row>
    <row r="159" spans="2:36" s="5" customFormat="1" ht="15" customHeight="1">
      <c r="B159" s="69" t="s">
        <v>142</v>
      </c>
      <c r="C159" s="71" t="s">
        <v>220</v>
      </c>
      <c r="D159" s="24" t="str">
        <f>IF(E159="","",IF(D160&gt;H160,"○","×"))</f>
        <v>○</v>
      </c>
      <c r="E159" s="15">
        <f>IF(Q153="","",Q153)</f>
        <v>21</v>
      </c>
      <c r="F159" s="16" t="s">
        <v>17</v>
      </c>
      <c r="G159" s="15">
        <f>IF(O153="","",O153)</f>
        <v>10</v>
      </c>
      <c r="H159" s="29"/>
      <c r="I159" s="24" t="str">
        <f>IF(J159="","",IF(I160&gt;M160,"○","×"))</f>
        <v>○</v>
      </c>
      <c r="J159" s="15">
        <f>IF(Q156="","",Q156)</f>
        <v>21</v>
      </c>
      <c r="K159" s="10" t="s">
        <v>17</v>
      </c>
      <c r="L159" s="15">
        <f>IF(O156="","",O156)</f>
        <v>2</v>
      </c>
      <c r="M159" s="29"/>
      <c r="N159" s="95"/>
      <c r="O159" s="96"/>
      <c r="P159" s="96"/>
      <c r="Q159" s="96"/>
      <c r="R159" s="97"/>
      <c r="S159" s="104">
        <f>IF(D159="","",COUNTIF(D159:M159,"○"))</f>
        <v>2</v>
      </c>
      <c r="T159" s="107" t="s">
        <v>16</v>
      </c>
      <c r="U159" s="110">
        <f>IF(D159="","",COUNTIF(D159:M159,"×"))</f>
        <v>0</v>
      </c>
      <c r="V159" s="104">
        <f>IF(AD160="","",RANK(AD160,AD153:AD161))</f>
        <v>1</v>
      </c>
      <c r="W159" s="110"/>
      <c r="X159" s="17"/>
      <c r="Y159" s="17"/>
      <c r="Z159" s="27"/>
      <c r="AA159" s="27"/>
      <c r="AD159" s="56"/>
      <c r="AE159" s="56"/>
      <c r="AF159" s="56"/>
      <c r="AG159" s="56"/>
      <c r="AH159" s="56"/>
      <c r="AI159" s="56"/>
      <c r="AJ159" s="56"/>
    </row>
    <row r="160" spans="2:36" s="5" customFormat="1" ht="15" customHeight="1">
      <c r="B160" s="69"/>
      <c r="C160" s="72"/>
      <c r="D160" s="93">
        <f>R154</f>
        <v>2</v>
      </c>
      <c r="E160" s="17">
        <f>IF(Q154="","",Q154)</f>
        <v>21</v>
      </c>
      <c r="F160" s="10" t="s">
        <v>17</v>
      </c>
      <c r="G160" s="17">
        <f>IF(O154="","",O154)</f>
        <v>6</v>
      </c>
      <c r="H160" s="113">
        <f>N154</f>
        <v>0</v>
      </c>
      <c r="I160" s="93">
        <f>R157</f>
        <v>2</v>
      </c>
      <c r="J160" s="17">
        <f>IF(Q157="","",Q157)</f>
        <v>21</v>
      </c>
      <c r="K160" s="10" t="s">
        <v>17</v>
      </c>
      <c r="L160" s="25">
        <f>IF(O157="","",O157)</f>
        <v>11</v>
      </c>
      <c r="M160" s="113">
        <f>N157</f>
        <v>0</v>
      </c>
      <c r="N160" s="98"/>
      <c r="O160" s="99"/>
      <c r="P160" s="99"/>
      <c r="Q160" s="99"/>
      <c r="R160" s="100"/>
      <c r="S160" s="105"/>
      <c r="T160" s="108"/>
      <c r="U160" s="111"/>
      <c r="V160" s="105"/>
      <c r="W160" s="111"/>
      <c r="X160" s="17"/>
      <c r="Y160" s="17"/>
      <c r="Z160" s="27"/>
      <c r="AA160" s="27"/>
      <c r="AD160" s="57">
        <f>IF(S159="","",S159*1000+(D160+I160)*100+((D160+I160)-(H160+M160))*10+((SUM(E159:E161)+SUM(J159:J161))-(SUM(G159:G161)+SUM(L159:L161))))</f>
        <v>2495</v>
      </c>
      <c r="AE160" s="56"/>
      <c r="AF160" s="56"/>
      <c r="AG160" s="56"/>
      <c r="AH160" s="56"/>
      <c r="AI160" s="56"/>
      <c r="AJ160" s="56"/>
    </row>
    <row r="161" spans="2:36" s="5" customFormat="1" ht="15" customHeight="1">
      <c r="B161" s="70"/>
      <c r="C161" s="73"/>
      <c r="D161" s="94"/>
      <c r="E161" s="18">
        <f>IF(Q155="","",Q155)</f>
      </c>
      <c r="F161" s="14" t="s">
        <v>17</v>
      </c>
      <c r="G161" s="18">
        <f>IF(O155="","",O155)</f>
      </c>
      <c r="H161" s="114"/>
      <c r="I161" s="94"/>
      <c r="J161" s="18">
        <f>IF(Q158="","",Q158)</f>
      </c>
      <c r="K161" s="10" t="s">
        <v>17</v>
      </c>
      <c r="L161" s="26">
        <f>IF(O158="","",O158)</f>
      </c>
      <c r="M161" s="114"/>
      <c r="N161" s="101"/>
      <c r="O161" s="102"/>
      <c r="P161" s="102"/>
      <c r="Q161" s="102"/>
      <c r="R161" s="103"/>
      <c r="S161" s="106"/>
      <c r="T161" s="109"/>
      <c r="U161" s="112"/>
      <c r="V161" s="106"/>
      <c r="W161" s="112"/>
      <c r="X161" s="17"/>
      <c r="Y161" s="17"/>
      <c r="Z161" s="27"/>
      <c r="AA161" s="27"/>
      <c r="AD161" s="56"/>
      <c r="AE161" s="56"/>
      <c r="AF161" s="56"/>
      <c r="AG161" s="56"/>
      <c r="AH161" s="56"/>
      <c r="AI161" s="56"/>
      <c r="AJ161" s="56"/>
    </row>
    <row r="162" spans="2:36" s="32" customFormat="1" ht="15" customHeight="1">
      <c r="B162" s="38"/>
      <c r="C162" s="38"/>
      <c r="K162" s="40"/>
      <c r="AD162" s="56"/>
      <c r="AE162" s="56"/>
      <c r="AF162" s="56"/>
      <c r="AG162" s="56"/>
      <c r="AH162" s="56"/>
      <c r="AI162" s="56"/>
      <c r="AJ162" s="56"/>
    </row>
    <row r="163" spans="2:36" s="5" customFormat="1" ht="15" customHeight="1">
      <c r="B163" s="35" t="s">
        <v>67</v>
      </c>
      <c r="C163" s="7"/>
      <c r="D163" s="65" t="s">
        <v>139</v>
      </c>
      <c r="E163" s="66"/>
      <c r="F163" s="66"/>
      <c r="G163" s="66"/>
      <c r="H163" s="67"/>
      <c r="I163" s="65" t="s">
        <v>187</v>
      </c>
      <c r="J163" s="66"/>
      <c r="K163" s="66"/>
      <c r="L163" s="66"/>
      <c r="M163" s="67"/>
      <c r="N163" s="65" t="s">
        <v>188</v>
      </c>
      <c r="O163" s="66"/>
      <c r="P163" s="66"/>
      <c r="Q163" s="66"/>
      <c r="R163" s="67"/>
      <c r="S163" s="20"/>
      <c r="T163" s="23" t="s">
        <v>13</v>
      </c>
      <c r="U163" s="23"/>
      <c r="V163" s="65" t="s">
        <v>14</v>
      </c>
      <c r="W163" s="67"/>
      <c r="AA163" s="12"/>
      <c r="AD163" s="56"/>
      <c r="AE163" s="56"/>
      <c r="AF163" s="56"/>
      <c r="AG163" s="56"/>
      <c r="AH163" s="56"/>
      <c r="AI163" s="56"/>
      <c r="AJ163" s="56"/>
    </row>
    <row r="164" spans="2:36" s="5" customFormat="1" ht="15" customHeight="1">
      <c r="B164" s="68" t="s">
        <v>113</v>
      </c>
      <c r="C164" s="71" t="s">
        <v>186</v>
      </c>
      <c r="D164" s="95"/>
      <c r="E164" s="96"/>
      <c r="F164" s="96"/>
      <c r="G164" s="96"/>
      <c r="H164" s="97"/>
      <c r="I164" s="24" t="str">
        <f>IF(I165="","",IF(I165&gt;M165,"○","×"))</f>
        <v>○</v>
      </c>
      <c r="J164" s="15">
        <v>21</v>
      </c>
      <c r="K164" s="10" t="s">
        <v>17</v>
      </c>
      <c r="L164" s="15">
        <v>8</v>
      </c>
      <c r="M164" s="22"/>
      <c r="N164" s="8" t="str">
        <f>IF(N165="","",IF(N165&gt;R165,"○","×"))</f>
        <v>○</v>
      </c>
      <c r="O164" s="15">
        <v>15</v>
      </c>
      <c r="P164" s="10" t="s">
        <v>17</v>
      </c>
      <c r="Q164" s="15">
        <v>21</v>
      </c>
      <c r="R164" s="22"/>
      <c r="S164" s="104">
        <f>IF(I164="","",COUNTIF(I164:R164,"○"))</f>
        <v>2</v>
      </c>
      <c r="T164" s="107" t="s">
        <v>16</v>
      </c>
      <c r="U164" s="110">
        <f>IF(I164="","",COUNTIF(I164:R164,"×"))</f>
        <v>0</v>
      </c>
      <c r="V164" s="104">
        <f>IF(AD165="","",RANK(AD165,AD164:AD172))</f>
        <v>1</v>
      </c>
      <c r="W164" s="110"/>
      <c r="X164" s="17"/>
      <c r="Y164" s="17"/>
      <c r="Z164" s="12"/>
      <c r="AA164" s="12"/>
      <c r="AD164" s="56"/>
      <c r="AE164" s="56">
        <f>IF(J164="","",IF(J164&gt;L164,1,0))</f>
        <v>1</v>
      </c>
      <c r="AF164" s="56">
        <f>IF(L164="","",IF(J164&lt;L164,1,0))</f>
        <v>0</v>
      </c>
      <c r="AG164" s="56">
        <f>IF(O164="","",IF(O164&gt;Q164,1,0))</f>
        <v>0</v>
      </c>
      <c r="AH164" s="56">
        <f>IF(Q164="","",IF(O164&lt;Q164,1,0))</f>
        <v>1</v>
      </c>
      <c r="AI164" s="56"/>
      <c r="AJ164" s="56"/>
    </row>
    <row r="165" spans="2:36" s="5" customFormat="1" ht="15" customHeight="1">
      <c r="B165" s="69"/>
      <c r="C165" s="72"/>
      <c r="D165" s="98"/>
      <c r="E165" s="99"/>
      <c r="F165" s="99"/>
      <c r="G165" s="99"/>
      <c r="H165" s="100"/>
      <c r="I165" s="93">
        <f>IF(J164="","",SUM(AE164:AE166))</f>
        <v>2</v>
      </c>
      <c r="J165" s="17">
        <v>21</v>
      </c>
      <c r="K165" s="10" t="s">
        <v>17</v>
      </c>
      <c r="L165" s="17">
        <v>8</v>
      </c>
      <c r="M165" s="113">
        <f>IF(L164="","",SUM(AF164:AF166))</f>
        <v>0</v>
      </c>
      <c r="N165" s="93">
        <f>IF(O164="","",SUM(AG164:AG166))</f>
        <v>2</v>
      </c>
      <c r="O165" s="25">
        <v>21</v>
      </c>
      <c r="P165" s="10" t="s">
        <v>17</v>
      </c>
      <c r="Q165" s="25">
        <v>18</v>
      </c>
      <c r="R165" s="113">
        <f>IF(Q164="","",SUM(AH164:AH166))</f>
        <v>1</v>
      </c>
      <c r="S165" s="105"/>
      <c r="T165" s="108"/>
      <c r="U165" s="111"/>
      <c r="V165" s="105"/>
      <c r="W165" s="111"/>
      <c r="X165" s="17"/>
      <c r="Y165" s="17"/>
      <c r="Z165" s="12"/>
      <c r="AA165" s="12"/>
      <c r="AD165" s="57">
        <f>IF(S164="","",S164*1000+(I165+N165)*100+((I165+N165)-(M165+R165))*10+((SUM(J164:J166)+SUM(O164:O166))-(SUM(L164:L166)+SUM(Q164:Q166))))</f>
        <v>2456</v>
      </c>
      <c r="AE165" s="56">
        <f>IF(J165="","",IF(J165&gt;L165,1,0))</f>
        <v>1</v>
      </c>
      <c r="AF165" s="56">
        <f>IF(L165="","",IF(J165&lt;L165,1,0))</f>
        <v>0</v>
      </c>
      <c r="AG165" s="56">
        <f>IF(O165="","",IF(O165&gt;Q165,1,0))</f>
        <v>1</v>
      </c>
      <c r="AH165" s="56">
        <f>IF(Q165="","",IF(O165&lt;Q165,1,0))</f>
        <v>0</v>
      </c>
      <c r="AI165" s="56"/>
      <c r="AJ165" s="56"/>
    </row>
    <row r="166" spans="2:36" s="5" customFormat="1" ht="15" customHeight="1">
      <c r="B166" s="70"/>
      <c r="C166" s="73"/>
      <c r="D166" s="101"/>
      <c r="E166" s="102"/>
      <c r="F166" s="102"/>
      <c r="G166" s="102"/>
      <c r="H166" s="103"/>
      <c r="I166" s="94"/>
      <c r="J166" s="18"/>
      <c r="K166" s="10" t="s">
        <v>17</v>
      </c>
      <c r="L166" s="18"/>
      <c r="M166" s="114"/>
      <c r="N166" s="94"/>
      <c r="O166" s="26">
        <v>21</v>
      </c>
      <c r="P166" s="10" t="s">
        <v>17</v>
      </c>
      <c r="Q166" s="26">
        <v>18</v>
      </c>
      <c r="R166" s="114"/>
      <c r="S166" s="106"/>
      <c r="T166" s="109"/>
      <c r="U166" s="112"/>
      <c r="V166" s="106"/>
      <c r="W166" s="112"/>
      <c r="X166" s="17"/>
      <c r="Y166" s="17"/>
      <c r="Z166" s="27"/>
      <c r="AA166" s="27"/>
      <c r="AD166" s="56"/>
      <c r="AE166" s="56">
        <f>IF(J166="","",IF(J166&gt;L166,1,0))</f>
      </c>
      <c r="AF166" s="56">
        <f>IF(L166="","",IF(J166&lt;L166,1,0))</f>
      </c>
      <c r="AG166" s="56">
        <f>IF(O166="","",IF(O166&gt;Q166,1,0))</f>
        <v>1</v>
      </c>
      <c r="AH166" s="56">
        <f>IF(Q166="","",IF(O166&lt;Q166,1,0))</f>
        <v>0</v>
      </c>
      <c r="AI166" s="56"/>
      <c r="AJ166" s="56"/>
    </row>
    <row r="167" spans="2:36" s="5" customFormat="1" ht="15" customHeight="1">
      <c r="B167" s="68" t="s">
        <v>183</v>
      </c>
      <c r="C167" s="71" t="s">
        <v>185</v>
      </c>
      <c r="D167" s="24" t="str">
        <f>IF(E167="","",IF(D168&gt;H168,"○","×"))</f>
        <v>×</v>
      </c>
      <c r="E167" s="15">
        <f>IF(L164="","",L164)</f>
        <v>8</v>
      </c>
      <c r="F167" s="16" t="s">
        <v>17</v>
      </c>
      <c r="G167" s="15">
        <f>IF(J164="","",J164)</f>
        <v>21</v>
      </c>
      <c r="H167" s="28"/>
      <c r="I167" s="95"/>
      <c r="J167" s="96"/>
      <c r="K167" s="96"/>
      <c r="L167" s="96"/>
      <c r="M167" s="97"/>
      <c r="N167" s="24" t="str">
        <f>IF(O167="","",IF(N168&gt;R168,"○","×"))</f>
        <v>×</v>
      </c>
      <c r="O167" s="15">
        <v>9</v>
      </c>
      <c r="P167" s="16" t="s">
        <v>17</v>
      </c>
      <c r="Q167" s="15">
        <v>21</v>
      </c>
      <c r="R167" s="29"/>
      <c r="S167" s="104">
        <f>IF(D167="","",COUNTIF(D167:R169,"○"))</f>
        <v>0</v>
      </c>
      <c r="T167" s="107" t="s">
        <v>16</v>
      </c>
      <c r="U167" s="110">
        <f>IF(D167="","",COUNTIF(D167:R169,"×"))</f>
        <v>2</v>
      </c>
      <c r="V167" s="104">
        <f>IF(AD168="","",RANK(AD168,AD164:AD172))</f>
        <v>3</v>
      </c>
      <c r="W167" s="110"/>
      <c r="X167" s="17"/>
      <c r="Y167" s="17"/>
      <c r="Z167" s="27"/>
      <c r="AA167" s="27"/>
      <c r="AD167" s="56"/>
      <c r="AE167" s="56">
        <f>IF(O167="","",IF(O167&gt;Q167,1,0))</f>
        <v>0</v>
      </c>
      <c r="AF167" s="56">
        <f>IF(Q167="","",IF(O167&lt;Q167,1,0))</f>
        <v>1</v>
      </c>
      <c r="AG167" s="56"/>
      <c r="AH167" s="56"/>
      <c r="AI167" s="56"/>
      <c r="AJ167" s="56"/>
    </row>
    <row r="168" spans="2:36" s="5" customFormat="1" ht="15" customHeight="1">
      <c r="B168" s="69"/>
      <c r="C168" s="72"/>
      <c r="D168" s="93">
        <f>M165</f>
        <v>0</v>
      </c>
      <c r="E168" s="17">
        <f>IF(L165="","",L165)</f>
        <v>8</v>
      </c>
      <c r="F168" s="10" t="s">
        <v>17</v>
      </c>
      <c r="G168" s="17">
        <f>IF(J165="","",J165)</f>
        <v>21</v>
      </c>
      <c r="H168" s="113">
        <f>I165</f>
        <v>2</v>
      </c>
      <c r="I168" s="98"/>
      <c r="J168" s="99"/>
      <c r="K168" s="99"/>
      <c r="L168" s="99"/>
      <c r="M168" s="100"/>
      <c r="N168" s="93">
        <f>IF(O167="","",SUM(AE167:AE169))</f>
        <v>0</v>
      </c>
      <c r="O168" s="17">
        <v>8</v>
      </c>
      <c r="P168" s="10" t="s">
        <v>17</v>
      </c>
      <c r="Q168" s="17">
        <v>21</v>
      </c>
      <c r="R168" s="113">
        <f>IF(Q167="","",SUM(AF167:AF169))</f>
        <v>2</v>
      </c>
      <c r="S168" s="105"/>
      <c r="T168" s="108"/>
      <c r="U168" s="111"/>
      <c r="V168" s="105"/>
      <c r="W168" s="111"/>
      <c r="X168" s="17"/>
      <c r="Y168" s="17"/>
      <c r="Z168" s="27"/>
      <c r="AA168" s="27"/>
      <c r="AD168" s="57">
        <f>IF(S167="","",S167*1000+(D168+N168)*100+((D168+N168)-(H168+R168))*10+((SUM(E167:E169)+SUM(O167:O169))-(SUM(G167:G169)+SUM(Q167:Q169))))</f>
        <v>-91</v>
      </c>
      <c r="AE168" s="56">
        <f>IF(O168="","",IF(O168&gt;Q168,1,0))</f>
        <v>0</v>
      </c>
      <c r="AF168" s="56">
        <f>IF(Q168="","",IF(O168&lt;Q168,1,0))</f>
        <v>1</v>
      </c>
      <c r="AG168" s="56"/>
      <c r="AH168" s="56"/>
      <c r="AI168" s="56"/>
      <c r="AJ168" s="56"/>
    </row>
    <row r="169" spans="2:36" s="5" customFormat="1" ht="15" customHeight="1">
      <c r="B169" s="70"/>
      <c r="C169" s="73"/>
      <c r="D169" s="94"/>
      <c r="E169" s="18">
        <f>IF(L166="","",L166)</f>
      </c>
      <c r="F169" s="14" t="s">
        <v>17</v>
      </c>
      <c r="G169" s="18">
        <f>IF(J166="","",J166)</f>
      </c>
      <c r="H169" s="114"/>
      <c r="I169" s="101"/>
      <c r="J169" s="102"/>
      <c r="K169" s="102"/>
      <c r="L169" s="102"/>
      <c r="M169" s="103"/>
      <c r="N169" s="94"/>
      <c r="O169" s="18"/>
      <c r="P169" s="10" t="s">
        <v>17</v>
      </c>
      <c r="Q169" s="18"/>
      <c r="R169" s="114"/>
      <c r="S169" s="106"/>
      <c r="T169" s="109"/>
      <c r="U169" s="112"/>
      <c r="V169" s="106"/>
      <c r="W169" s="112"/>
      <c r="X169" s="17"/>
      <c r="Y169" s="17"/>
      <c r="Z169" s="27"/>
      <c r="AA169" s="27"/>
      <c r="AD169" s="56"/>
      <c r="AE169" s="56">
        <f>IF(O169="","",IF(O169&gt;Q169,1,0))</f>
      </c>
      <c r="AF169" s="56">
        <f>IF(Q169="","",IF(O169&lt;Q169,1,0))</f>
      </c>
      <c r="AG169" s="56"/>
      <c r="AH169" s="56"/>
      <c r="AI169" s="56"/>
      <c r="AJ169" s="56"/>
    </row>
    <row r="170" spans="2:36" s="5" customFormat="1" ht="15" customHeight="1">
      <c r="B170" s="69" t="s">
        <v>143</v>
      </c>
      <c r="C170" s="71" t="s">
        <v>184</v>
      </c>
      <c r="D170" s="24" t="str">
        <f>IF(E170="","",IF(D171&gt;H171,"○","×"))</f>
        <v>×</v>
      </c>
      <c r="E170" s="15">
        <f>IF(Q164="","",Q164)</f>
        <v>21</v>
      </c>
      <c r="F170" s="16" t="s">
        <v>17</v>
      </c>
      <c r="G170" s="15">
        <f>IF(O164="","",O164)</f>
        <v>15</v>
      </c>
      <c r="H170" s="29"/>
      <c r="I170" s="24" t="str">
        <f>IF(J170="","",IF(I171&gt;M171,"○","×"))</f>
        <v>○</v>
      </c>
      <c r="J170" s="15">
        <f>IF(Q167="","",Q167)</f>
        <v>21</v>
      </c>
      <c r="K170" s="10" t="s">
        <v>17</v>
      </c>
      <c r="L170" s="15">
        <f>IF(O167="","",O167)</f>
        <v>9</v>
      </c>
      <c r="M170" s="29"/>
      <c r="N170" s="95"/>
      <c r="O170" s="96"/>
      <c r="P170" s="96"/>
      <c r="Q170" s="96"/>
      <c r="R170" s="97"/>
      <c r="S170" s="104">
        <f>IF(D170="","",COUNTIF(D170:M170,"○"))</f>
        <v>1</v>
      </c>
      <c r="T170" s="107" t="s">
        <v>16</v>
      </c>
      <c r="U170" s="110">
        <f>IF(D170="","",COUNTIF(D170:M170,"×"))</f>
        <v>1</v>
      </c>
      <c r="V170" s="104">
        <f>IF(AD171="","",RANK(AD171,AD164:AD172))</f>
        <v>2</v>
      </c>
      <c r="W170" s="110"/>
      <c r="X170" s="17"/>
      <c r="Y170" s="17"/>
      <c r="Z170" s="27"/>
      <c r="AA170" s="27"/>
      <c r="AD170" s="56"/>
      <c r="AE170" s="56"/>
      <c r="AF170" s="56"/>
      <c r="AG170" s="56"/>
      <c r="AH170" s="56"/>
      <c r="AI170" s="56"/>
      <c r="AJ170" s="56"/>
    </row>
    <row r="171" spans="2:36" s="5" customFormat="1" ht="15" customHeight="1">
      <c r="B171" s="69"/>
      <c r="C171" s="72"/>
      <c r="D171" s="93">
        <f>R165</f>
        <v>1</v>
      </c>
      <c r="E171" s="17">
        <f>IF(Q165="","",Q165)</f>
        <v>18</v>
      </c>
      <c r="F171" s="10" t="s">
        <v>17</v>
      </c>
      <c r="G171" s="17">
        <f>IF(O165="","",O165)</f>
        <v>21</v>
      </c>
      <c r="H171" s="113">
        <f>N165</f>
        <v>2</v>
      </c>
      <c r="I171" s="93">
        <f>R168</f>
        <v>2</v>
      </c>
      <c r="J171" s="17">
        <f>IF(Q168="","",Q168)</f>
        <v>21</v>
      </c>
      <c r="K171" s="10" t="s">
        <v>17</v>
      </c>
      <c r="L171" s="25">
        <f>IF(O168="","",O168)</f>
        <v>8</v>
      </c>
      <c r="M171" s="113">
        <f>N168</f>
        <v>0</v>
      </c>
      <c r="N171" s="98"/>
      <c r="O171" s="99"/>
      <c r="P171" s="99"/>
      <c r="Q171" s="99"/>
      <c r="R171" s="100"/>
      <c r="S171" s="105"/>
      <c r="T171" s="108"/>
      <c r="U171" s="111"/>
      <c r="V171" s="105"/>
      <c r="W171" s="111"/>
      <c r="X171" s="17"/>
      <c r="Y171" s="17"/>
      <c r="Z171" s="27"/>
      <c r="AA171" s="27"/>
      <c r="AD171" s="57">
        <f>IF(S170="","",S170*1000+(D171+I171)*100+((D171+I171)-(H171+M171))*10+((SUM(E170:E172)+SUM(J170:J172))-(SUM(G170:G172)+SUM(L170:L172))))</f>
        <v>1335</v>
      </c>
      <c r="AE171" s="56"/>
      <c r="AF171" s="56"/>
      <c r="AG171" s="56"/>
      <c r="AH171" s="56"/>
      <c r="AI171" s="56"/>
      <c r="AJ171" s="56"/>
    </row>
    <row r="172" spans="2:36" s="5" customFormat="1" ht="15" customHeight="1">
      <c r="B172" s="70"/>
      <c r="C172" s="73"/>
      <c r="D172" s="94"/>
      <c r="E172" s="18">
        <f>IF(Q166="","",Q166)</f>
        <v>18</v>
      </c>
      <c r="F172" s="14" t="s">
        <v>17</v>
      </c>
      <c r="G172" s="18">
        <f>IF(O166="","",O166)</f>
        <v>21</v>
      </c>
      <c r="H172" s="114"/>
      <c r="I172" s="94"/>
      <c r="J172" s="18">
        <f>IF(Q169="","",Q169)</f>
      </c>
      <c r="K172" s="10" t="s">
        <v>17</v>
      </c>
      <c r="L172" s="26">
        <f>IF(O169="","",O169)</f>
      </c>
      <c r="M172" s="114"/>
      <c r="N172" s="101"/>
      <c r="O172" s="102"/>
      <c r="P172" s="102"/>
      <c r="Q172" s="102"/>
      <c r="R172" s="103"/>
      <c r="S172" s="106"/>
      <c r="T172" s="109"/>
      <c r="U172" s="112"/>
      <c r="V172" s="106"/>
      <c r="W172" s="112"/>
      <c r="X172" s="17"/>
      <c r="Y172" s="17"/>
      <c r="Z172" s="27"/>
      <c r="AA172" s="27"/>
      <c r="AD172" s="56"/>
      <c r="AE172" s="56"/>
      <c r="AF172" s="56"/>
      <c r="AG172" s="56"/>
      <c r="AH172" s="56"/>
      <c r="AI172" s="56"/>
      <c r="AJ172" s="56"/>
    </row>
    <row r="173" spans="2:36" s="32" customFormat="1" ht="15" customHeight="1">
      <c r="B173" s="38"/>
      <c r="C173" s="38"/>
      <c r="K173" s="40"/>
      <c r="AD173" s="56"/>
      <c r="AE173" s="56"/>
      <c r="AF173" s="56"/>
      <c r="AG173" s="56"/>
      <c r="AH173" s="56"/>
      <c r="AI173" s="56"/>
      <c r="AJ173" s="56"/>
    </row>
    <row r="174" spans="2:36" s="5" customFormat="1" ht="15" customHeight="1">
      <c r="B174" s="35" t="s">
        <v>82</v>
      </c>
      <c r="C174" s="7"/>
      <c r="D174" s="65" t="s">
        <v>122</v>
      </c>
      <c r="E174" s="66"/>
      <c r="F174" s="66"/>
      <c r="G174" s="66"/>
      <c r="H174" s="67"/>
      <c r="I174" s="65" t="s">
        <v>130</v>
      </c>
      <c r="J174" s="66"/>
      <c r="K174" s="66"/>
      <c r="L174" s="66"/>
      <c r="M174" s="67"/>
      <c r="N174" s="65" t="s">
        <v>154</v>
      </c>
      <c r="O174" s="66"/>
      <c r="P174" s="66"/>
      <c r="Q174" s="66"/>
      <c r="R174" s="67"/>
      <c r="S174" s="20"/>
      <c r="T174" s="23" t="s">
        <v>13</v>
      </c>
      <c r="U174" s="23"/>
      <c r="V174" s="65" t="s">
        <v>14</v>
      </c>
      <c r="W174" s="67"/>
      <c r="AA174" s="12"/>
      <c r="AD174" s="56"/>
      <c r="AE174" s="56"/>
      <c r="AF174" s="56"/>
      <c r="AG174" s="56"/>
      <c r="AH174" s="56"/>
      <c r="AI174" s="56"/>
      <c r="AJ174" s="56"/>
    </row>
    <row r="175" spans="2:36" s="5" customFormat="1" ht="15" customHeight="1">
      <c r="B175" s="68" t="s">
        <v>113</v>
      </c>
      <c r="C175" s="71" t="s">
        <v>193</v>
      </c>
      <c r="D175" s="95"/>
      <c r="E175" s="96"/>
      <c r="F175" s="96"/>
      <c r="G175" s="96"/>
      <c r="H175" s="97"/>
      <c r="I175" s="24" t="str">
        <f>IF(I176="","",IF(I176&gt;M176,"○","×"))</f>
        <v>×</v>
      </c>
      <c r="J175" s="15">
        <v>11</v>
      </c>
      <c r="K175" s="10" t="s">
        <v>17</v>
      </c>
      <c r="L175" s="15">
        <v>21</v>
      </c>
      <c r="M175" s="22"/>
      <c r="N175" s="8" t="str">
        <f>IF(N176="","",IF(N176&gt;R176,"○","×"))</f>
        <v>×</v>
      </c>
      <c r="O175" s="15">
        <v>4</v>
      </c>
      <c r="P175" s="10" t="s">
        <v>17</v>
      </c>
      <c r="Q175" s="15">
        <v>21</v>
      </c>
      <c r="R175" s="22"/>
      <c r="S175" s="104">
        <f>IF(I175="","",COUNTIF(I175:R175,"○"))</f>
        <v>0</v>
      </c>
      <c r="T175" s="107" t="s">
        <v>16</v>
      </c>
      <c r="U175" s="110">
        <f>IF(I175="","",COUNTIF(I175:R175,"×"))</f>
        <v>2</v>
      </c>
      <c r="V175" s="104">
        <f>IF(AD176="","",RANK(AD176,AD175:AD183))</f>
        <v>3</v>
      </c>
      <c r="W175" s="110"/>
      <c r="X175" s="17"/>
      <c r="Y175" s="17"/>
      <c r="Z175" s="12"/>
      <c r="AA175" s="12"/>
      <c r="AD175" s="56"/>
      <c r="AE175" s="56">
        <f>IF(J175="","",IF(J175&gt;L175,1,0))</f>
        <v>0</v>
      </c>
      <c r="AF175" s="56">
        <f>IF(L175="","",IF(J175&lt;L175,1,0))</f>
        <v>1</v>
      </c>
      <c r="AG175" s="56">
        <f>IF(O175="","",IF(O175&gt;Q175,1,0))</f>
        <v>0</v>
      </c>
      <c r="AH175" s="56">
        <f>IF(Q175="","",IF(O175&lt;Q175,1,0))</f>
        <v>1</v>
      </c>
      <c r="AI175" s="56"/>
      <c r="AJ175" s="56"/>
    </row>
    <row r="176" spans="2:36" s="5" customFormat="1" ht="15" customHeight="1">
      <c r="B176" s="69"/>
      <c r="C176" s="72"/>
      <c r="D176" s="98"/>
      <c r="E176" s="99"/>
      <c r="F176" s="99"/>
      <c r="G176" s="99"/>
      <c r="H176" s="100"/>
      <c r="I176" s="93">
        <f>IF(J175="","",SUM(AE175:AE177))</f>
        <v>0</v>
      </c>
      <c r="J176" s="17">
        <v>7</v>
      </c>
      <c r="K176" s="10" t="s">
        <v>17</v>
      </c>
      <c r="L176" s="17">
        <v>21</v>
      </c>
      <c r="M176" s="113">
        <f>IF(L175="","",SUM(AF175:AF177))</f>
        <v>2</v>
      </c>
      <c r="N176" s="93">
        <f>IF(O175="","",SUM(AG175:AG177))</f>
        <v>0</v>
      </c>
      <c r="O176" s="25">
        <v>7</v>
      </c>
      <c r="P176" s="10" t="s">
        <v>17</v>
      </c>
      <c r="Q176" s="25">
        <v>21</v>
      </c>
      <c r="R176" s="113">
        <f>IF(Q175="","",SUM(AH175:AH177))</f>
        <v>2</v>
      </c>
      <c r="S176" s="105"/>
      <c r="T176" s="108"/>
      <c r="U176" s="111"/>
      <c r="V176" s="105"/>
      <c r="W176" s="111"/>
      <c r="X176" s="17"/>
      <c r="Y176" s="17"/>
      <c r="Z176" s="12"/>
      <c r="AA176" s="12"/>
      <c r="AD176" s="57">
        <f>IF(S175="","",S175*1000+(I176+N176)*100+((I176+N176)-(M176+R176))*10+((SUM(J175:J177)+SUM(O175:O177))-(SUM(L175:L177)+SUM(Q175:Q177))))</f>
        <v>-95</v>
      </c>
      <c r="AE176" s="56">
        <f>IF(J176="","",IF(J176&gt;L176,1,0))</f>
        <v>0</v>
      </c>
      <c r="AF176" s="56">
        <f>IF(L176="","",IF(J176&lt;L176,1,0))</f>
        <v>1</v>
      </c>
      <c r="AG176" s="56">
        <f>IF(O176="","",IF(O176&gt;Q176,1,0))</f>
        <v>0</v>
      </c>
      <c r="AH176" s="56">
        <f>IF(Q176="","",IF(O176&lt;Q176,1,0))</f>
        <v>1</v>
      </c>
      <c r="AI176" s="56"/>
      <c r="AJ176" s="56"/>
    </row>
    <row r="177" spans="2:36" s="5" customFormat="1" ht="15" customHeight="1">
      <c r="B177" s="70"/>
      <c r="C177" s="73"/>
      <c r="D177" s="101"/>
      <c r="E177" s="102"/>
      <c r="F177" s="102"/>
      <c r="G177" s="102"/>
      <c r="H177" s="103"/>
      <c r="I177" s="94"/>
      <c r="J177" s="18"/>
      <c r="K177" s="10" t="s">
        <v>17</v>
      </c>
      <c r="L177" s="18"/>
      <c r="M177" s="114"/>
      <c r="N177" s="94"/>
      <c r="O177" s="26"/>
      <c r="P177" s="10" t="s">
        <v>17</v>
      </c>
      <c r="Q177" s="26"/>
      <c r="R177" s="114"/>
      <c r="S177" s="106"/>
      <c r="T177" s="109"/>
      <c r="U177" s="112"/>
      <c r="V177" s="106"/>
      <c r="W177" s="112"/>
      <c r="X177" s="17"/>
      <c r="Y177" s="17"/>
      <c r="Z177" s="27"/>
      <c r="AA177" s="27"/>
      <c r="AD177" s="56"/>
      <c r="AE177" s="56">
        <f>IF(J177="","",IF(J177&gt;L177,1,0))</f>
      </c>
      <c r="AF177" s="56">
        <f>IF(L177="","",IF(J177&lt;L177,1,0))</f>
      </c>
      <c r="AG177" s="56">
        <f>IF(O177="","",IF(O177&gt;Q177,1,0))</f>
      </c>
      <c r="AH177" s="56">
        <f>IF(Q177="","",IF(O177&lt;Q177,1,0))</f>
      </c>
      <c r="AI177" s="56"/>
      <c r="AJ177" s="56"/>
    </row>
    <row r="178" spans="2:36" s="5" customFormat="1" ht="15" customHeight="1">
      <c r="B178" s="68" t="s">
        <v>189</v>
      </c>
      <c r="C178" s="71" t="s">
        <v>192</v>
      </c>
      <c r="D178" s="24" t="str">
        <f>IF(E178="","",IF(D179&gt;H179,"○","×"))</f>
        <v>○</v>
      </c>
      <c r="E178" s="15">
        <f>IF(L175="","",L175)</f>
        <v>21</v>
      </c>
      <c r="F178" s="16" t="s">
        <v>18</v>
      </c>
      <c r="G178" s="15">
        <f>IF(J175="","",J175)</f>
        <v>11</v>
      </c>
      <c r="H178" s="28"/>
      <c r="I178" s="95"/>
      <c r="J178" s="96"/>
      <c r="K178" s="96"/>
      <c r="L178" s="96"/>
      <c r="M178" s="97"/>
      <c r="N178" s="24" t="str">
        <f>IF(O178="","",IF(N179&gt;R179,"○","×"))</f>
        <v>×</v>
      </c>
      <c r="O178" s="15">
        <v>17</v>
      </c>
      <c r="P178" s="16" t="s">
        <v>17</v>
      </c>
      <c r="Q178" s="15">
        <v>21</v>
      </c>
      <c r="R178" s="29"/>
      <c r="S178" s="104">
        <f>IF(D178="","",COUNTIF(D178:R180,"○"))</f>
        <v>1</v>
      </c>
      <c r="T178" s="107" t="s">
        <v>16</v>
      </c>
      <c r="U178" s="110">
        <f>IF(D178="","",COUNTIF(D178:R180,"×"))</f>
        <v>1</v>
      </c>
      <c r="V178" s="104">
        <f>IF(AD179="","",RANK(AD179,AD175:AD183))</f>
        <v>2</v>
      </c>
      <c r="W178" s="110"/>
      <c r="X178" s="17"/>
      <c r="Y178" s="17"/>
      <c r="Z178" s="27"/>
      <c r="AA178" s="27"/>
      <c r="AD178" s="56"/>
      <c r="AE178" s="56">
        <f>IF(O178="","",IF(O178&gt;Q178,1,0))</f>
        <v>0</v>
      </c>
      <c r="AF178" s="56">
        <f>IF(Q178="","",IF(O178&lt;Q178,1,0))</f>
        <v>1</v>
      </c>
      <c r="AG178" s="56"/>
      <c r="AH178" s="56"/>
      <c r="AI178" s="56"/>
      <c r="AJ178" s="56"/>
    </row>
    <row r="179" spans="2:36" s="5" customFormat="1" ht="15" customHeight="1">
      <c r="B179" s="69"/>
      <c r="C179" s="72"/>
      <c r="D179" s="93">
        <f>M176</f>
        <v>2</v>
      </c>
      <c r="E179" s="17">
        <f>IF(L176="","",L176)</f>
        <v>21</v>
      </c>
      <c r="F179" s="10" t="s">
        <v>17</v>
      </c>
      <c r="G179" s="17">
        <f>IF(J176="","",J176)</f>
        <v>7</v>
      </c>
      <c r="H179" s="113">
        <f>I176</f>
        <v>0</v>
      </c>
      <c r="I179" s="98"/>
      <c r="J179" s="99"/>
      <c r="K179" s="99"/>
      <c r="L179" s="99"/>
      <c r="M179" s="100"/>
      <c r="N179" s="93">
        <f>IF(O178="","",SUM(AE178:AE180))</f>
        <v>1</v>
      </c>
      <c r="O179" s="17">
        <v>22</v>
      </c>
      <c r="P179" s="10" t="s">
        <v>17</v>
      </c>
      <c r="Q179" s="17">
        <v>20</v>
      </c>
      <c r="R179" s="113">
        <f>IF(Q178="","",SUM(AF178:AF180))</f>
        <v>2</v>
      </c>
      <c r="S179" s="105"/>
      <c r="T179" s="108"/>
      <c r="U179" s="111"/>
      <c r="V179" s="105"/>
      <c r="W179" s="111"/>
      <c r="X179" s="17"/>
      <c r="Y179" s="17"/>
      <c r="Z179" s="27"/>
      <c r="AA179" s="27"/>
      <c r="AD179" s="57">
        <f>IF(S178="","",S178*1000+(D179+N179)*100+((D179+N179)-(H179+R179))*10+((SUM(E178:E180)+SUM(O178:O180))-(SUM(G178:G180)+SUM(Q178:Q180))))</f>
        <v>1326</v>
      </c>
      <c r="AE179" s="56">
        <f>IF(O179="","",IF(O179&gt;Q179,1,0))</f>
        <v>1</v>
      </c>
      <c r="AF179" s="56">
        <f>IF(Q179="","",IF(O179&lt;Q179,1,0))</f>
        <v>0</v>
      </c>
      <c r="AG179" s="56"/>
      <c r="AH179" s="56"/>
      <c r="AI179" s="56"/>
      <c r="AJ179" s="56"/>
    </row>
    <row r="180" spans="2:36" s="5" customFormat="1" ht="15" customHeight="1">
      <c r="B180" s="70"/>
      <c r="C180" s="73"/>
      <c r="D180" s="94"/>
      <c r="E180" s="18">
        <f>IF(L177="","",L177)</f>
      </c>
      <c r="F180" s="14" t="s">
        <v>17</v>
      </c>
      <c r="G180" s="18">
        <f>IF(J177="","",J177)</f>
      </c>
      <c r="H180" s="114"/>
      <c r="I180" s="101"/>
      <c r="J180" s="102"/>
      <c r="K180" s="102"/>
      <c r="L180" s="102"/>
      <c r="M180" s="103"/>
      <c r="N180" s="94"/>
      <c r="O180" s="18">
        <v>15</v>
      </c>
      <c r="P180" s="10" t="s">
        <v>17</v>
      </c>
      <c r="Q180" s="18">
        <v>21</v>
      </c>
      <c r="R180" s="114"/>
      <c r="S180" s="106"/>
      <c r="T180" s="109"/>
      <c r="U180" s="112"/>
      <c r="V180" s="106"/>
      <c r="W180" s="112"/>
      <c r="X180" s="17"/>
      <c r="Y180" s="17"/>
      <c r="Z180" s="27"/>
      <c r="AA180" s="27"/>
      <c r="AD180" s="56"/>
      <c r="AE180" s="56">
        <f>IF(O180="","",IF(O180&gt;Q180,1,0))</f>
        <v>0</v>
      </c>
      <c r="AF180" s="56">
        <f>IF(Q180="","",IF(O180&lt;Q180,1,0))</f>
        <v>1</v>
      </c>
      <c r="AG180" s="56"/>
      <c r="AH180" s="56"/>
      <c r="AI180" s="56"/>
      <c r="AJ180" s="56"/>
    </row>
    <row r="181" spans="2:36" s="5" customFormat="1" ht="15" customHeight="1">
      <c r="B181" s="69" t="s">
        <v>190</v>
      </c>
      <c r="C181" s="71" t="s">
        <v>191</v>
      </c>
      <c r="D181" s="24" t="str">
        <f>IF(E181="","",IF(D182&gt;H182,"○","×"))</f>
        <v>○</v>
      </c>
      <c r="E181" s="15">
        <f>IF(Q175="","",Q175)</f>
        <v>21</v>
      </c>
      <c r="F181" s="16" t="s">
        <v>17</v>
      </c>
      <c r="G181" s="15">
        <f>IF(O175="","",O175)</f>
        <v>4</v>
      </c>
      <c r="H181" s="29"/>
      <c r="I181" s="24" t="str">
        <f>IF(J181="","",IF(I182&gt;M182,"○","×"))</f>
        <v>○</v>
      </c>
      <c r="J181" s="15">
        <f>IF(Q178="","",Q178)</f>
        <v>21</v>
      </c>
      <c r="K181" s="10" t="s">
        <v>17</v>
      </c>
      <c r="L181" s="15">
        <f>IF(O178="","",O178)</f>
        <v>17</v>
      </c>
      <c r="M181" s="29"/>
      <c r="N181" s="95"/>
      <c r="O181" s="96"/>
      <c r="P181" s="96"/>
      <c r="Q181" s="96"/>
      <c r="R181" s="97"/>
      <c r="S181" s="104">
        <f>IF(D181="","",COUNTIF(D181:M181,"○"))</f>
        <v>2</v>
      </c>
      <c r="T181" s="107" t="s">
        <v>16</v>
      </c>
      <c r="U181" s="110">
        <f>IF(D181="","",COUNTIF(D181:M181,"×"))</f>
        <v>0</v>
      </c>
      <c r="V181" s="104">
        <f>IF(AD182="","",RANK(AD182,AD175:AD183))</f>
        <v>1</v>
      </c>
      <c r="W181" s="110"/>
      <c r="X181" s="17"/>
      <c r="Y181" s="17"/>
      <c r="Z181" s="27"/>
      <c r="AA181" s="27"/>
      <c r="AD181" s="56"/>
      <c r="AE181" s="56"/>
      <c r="AF181" s="56"/>
      <c r="AG181" s="56"/>
      <c r="AH181" s="56"/>
      <c r="AI181" s="56"/>
      <c r="AJ181" s="56"/>
    </row>
    <row r="182" spans="2:36" s="5" customFormat="1" ht="15" customHeight="1">
      <c r="B182" s="69"/>
      <c r="C182" s="72"/>
      <c r="D182" s="93">
        <f>R176</f>
        <v>2</v>
      </c>
      <c r="E182" s="17">
        <f>IF(Q176="","",Q176)</f>
        <v>21</v>
      </c>
      <c r="F182" s="10" t="s">
        <v>17</v>
      </c>
      <c r="G182" s="17">
        <f>IF(O176="","",O176)</f>
        <v>7</v>
      </c>
      <c r="H182" s="113">
        <f>N176</f>
        <v>0</v>
      </c>
      <c r="I182" s="93">
        <f>R179</f>
        <v>2</v>
      </c>
      <c r="J182" s="17">
        <f>IF(Q179="","",Q179)</f>
        <v>20</v>
      </c>
      <c r="K182" s="10" t="s">
        <v>17</v>
      </c>
      <c r="L182" s="25">
        <f>IF(O179="","",O179)</f>
        <v>22</v>
      </c>
      <c r="M182" s="113">
        <f>N179</f>
        <v>1</v>
      </c>
      <c r="N182" s="98"/>
      <c r="O182" s="99"/>
      <c r="P182" s="99"/>
      <c r="Q182" s="99"/>
      <c r="R182" s="100"/>
      <c r="S182" s="105"/>
      <c r="T182" s="108"/>
      <c r="U182" s="111"/>
      <c r="V182" s="105"/>
      <c r="W182" s="111"/>
      <c r="X182" s="17"/>
      <c r="Y182" s="17"/>
      <c r="Z182" s="27"/>
      <c r="AA182" s="27"/>
      <c r="AD182" s="57">
        <f>IF(S181="","",S181*1000+(D182+I182)*100+((D182+I182)-(H182+M182))*10+((SUM(E181:E183)+SUM(J181:J183))-(SUM(G181:G183)+SUM(L181:L183))))</f>
        <v>2469</v>
      </c>
      <c r="AE182" s="56"/>
      <c r="AF182" s="56"/>
      <c r="AG182" s="56"/>
      <c r="AH182" s="56"/>
      <c r="AI182" s="56"/>
      <c r="AJ182" s="56"/>
    </row>
    <row r="183" spans="2:36" s="5" customFormat="1" ht="15" customHeight="1">
      <c r="B183" s="70"/>
      <c r="C183" s="73"/>
      <c r="D183" s="94"/>
      <c r="E183" s="18">
        <f>IF(Q177="","",Q177)</f>
      </c>
      <c r="F183" s="14" t="s">
        <v>17</v>
      </c>
      <c r="G183" s="18">
        <f>IF(O177="","",O177)</f>
      </c>
      <c r="H183" s="114"/>
      <c r="I183" s="94"/>
      <c r="J183" s="18">
        <f>IF(Q180="","",Q180)</f>
        <v>21</v>
      </c>
      <c r="K183" s="10" t="s">
        <v>17</v>
      </c>
      <c r="L183" s="26">
        <f>IF(O180="","",O180)</f>
        <v>15</v>
      </c>
      <c r="M183" s="114"/>
      <c r="N183" s="101"/>
      <c r="O183" s="102"/>
      <c r="P183" s="102"/>
      <c r="Q183" s="102"/>
      <c r="R183" s="103"/>
      <c r="S183" s="106"/>
      <c r="T183" s="109"/>
      <c r="U183" s="112"/>
      <c r="V183" s="106"/>
      <c r="W183" s="112"/>
      <c r="X183" s="17"/>
      <c r="Y183" s="17"/>
      <c r="Z183" s="27"/>
      <c r="AA183" s="27"/>
      <c r="AD183" s="56"/>
      <c r="AE183" s="56"/>
      <c r="AF183" s="56"/>
      <c r="AG183" s="56"/>
      <c r="AH183" s="56"/>
      <c r="AI183" s="56"/>
      <c r="AJ183" s="56"/>
    </row>
    <row r="184" ht="13.5">
      <c r="K184" s="34"/>
    </row>
    <row r="185" spans="2:36" s="5" customFormat="1" ht="15" customHeight="1">
      <c r="B185" s="50" t="s">
        <v>213</v>
      </c>
      <c r="C185" s="49"/>
      <c r="D185" s="65" t="s">
        <v>194</v>
      </c>
      <c r="E185" s="66"/>
      <c r="F185" s="66"/>
      <c r="G185" s="66"/>
      <c r="H185" s="67"/>
      <c r="I185" s="65" t="s">
        <v>195</v>
      </c>
      <c r="J185" s="66"/>
      <c r="K185" s="66"/>
      <c r="L185" s="66"/>
      <c r="M185" s="67"/>
      <c r="N185" s="65" t="s">
        <v>196</v>
      </c>
      <c r="O185" s="66"/>
      <c r="P185" s="66"/>
      <c r="Q185" s="66"/>
      <c r="R185" s="67"/>
      <c r="S185" s="20"/>
      <c r="T185" s="23" t="s">
        <v>13</v>
      </c>
      <c r="U185" s="23"/>
      <c r="V185" s="65" t="s">
        <v>14</v>
      </c>
      <c r="W185" s="67"/>
      <c r="AA185" s="12"/>
      <c r="AD185" s="56"/>
      <c r="AE185" s="56"/>
      <c r="AF185" s="56"/>
      <c r="AG185" s="56"/>
      <c r="AH185" s="56"/>
      <c r="AI185" s="56"/>
      <c r="AJ185" s="56"/>
    </row>
    <row r="186" spans="2:36" s="5" customFormat="1" ht="15" customHeight="1">
      <c r="B186" s="125" t="s">
        <v>214</v>
      </c>
      <c r="C186" s="128" t="s">
        <v>217</v>
      </c>
      <c r="D186" s="95"/>
      <c r="E186" s="96"/>
      <c r="F186" s="96"/>
      <c r="G186" s="96"/>
      <c r="H186" s="97"/>
      <c r="I186" s="24" t="str">
        <f>IF(I187="","",IF(I187&gt;M187,"○","×"))</f>
        <v>×</v>
      </c>
      <c r="J186" s="15">
        <v>12</v>
      </c>
      <c r="K186" s="10" t="s">
        <v>210</v>
      </c>
      <c r="L186" s="15">
        <v>21</v>
      </c>
      <c r="M186" s="22"/>
      <c r="N186" s="8" t="str">
        <f>IF(N187="","",IF(N187&gt;R187,"○","×"))</f>
        <v>○</v>
      </c>
      <c r="O186" s="15">
        <v>21</v>
      </c>
      <c r="P186" s="10" t="s">
        <v>210</v>
      </c>
      <c r="Q186" s="15">
        <v>19</v>
      </c>
      <c r="R186" s="22"/>
      <c r="S186" s="104">
        <f>IF(I186="","",COUNTIF(I186:R186,"○"))</f>
        <v>1</v>
      </c>
      <c r="T186" s="107" t="s">
        <v>16</v>
      </c>
      <c r="U186" s="110">
        <f>IF(I186="","",COUNTIF(I186:R186,"×"))</f>
        <v>1</v>
      </c>
      <c r="V186" s="104">
        <f>IF(AD187="","",RANK(AD187,AD186:AD194))</f>
        <v>2</v>
      </c>
      <c r="W186" s="110"/>
      <c r="X186" s="17"/>
      <c r="Y186" s="17"/>
      <c r="Z186" s="12"/>
      <c r="AA186" s="12"/>
      <c r="AD186" s="56"/>
      <c r="AE186" s="56">
        <f>IF(J186="","",IF(J186&gt;L186,1,0))</f>
        <v>0</v>
      </c>
      <c r="AF186" s="56">
        <f>IF(L186="","",IF(J186&lt;L186,1,0))</f>
        <v>1</v>
      </c>
      <c r="AG186" s="56">
        <f>IF(O186="","",IF(O186&gt;Q186,1,0))</f>
        <v>1</v>
      </c>
      <c r="AH186" s="56">
        <f>IF(Q186="","",IF(O186&lt;Q186,1,0))</f>
        <v>0</v>
      </c>
      <c r="AI186" s="56"/>
      <c r="AJ186" s="56"/>
    </row>
    <row r="187" spans="2:36" s="5" customFormat="1" ht="15" customHeight="1">
      <c r="B187" s="126"/>
      <c r="C187" s="129"/>
      <c r="D187" s="98"/>
      <c r="E187" s="99"/>
      <c r="F187" s="99"/>
      <c r="G187" s="99"/>
      <c r="H187" s="100"/>
      <c r="I187" s="93">
        <f>IF(J186="","",SUM(AE186:AE188))</f>
        <v>0</v>
      </c>
      <c r="J187" s="17">
        <v>11</v>
      </c>
      <c r="K187" s="10" t="s">
        <v>17</v>
      </c>
      <c r="L187" s="17">
        <v>21</v>
      </c>
      <c r="M187" s="113">
        <f>IF(L186="","",SUM(AF186:AF188))</f>
        <v>2</v>
      </c>
      <c r="N187" s="93">
        <f>IF(O186="","",SUM(AG186:AG188))</f>
        <v>2</v>
      </c>
      <c r="O187" s="25">
        <v>16</v>
      </c>
      <c r="P187" s="10" t="s">
        <v>17</v>
      </c>
      <c r="Q187" s="25">
        <v>21</v>
      </c>
      <c r="R187" s="113">
        <f>IF(Q186="","",SUM(AH186:AH188))</f>
        <v>1</v>
      </c>
      <c r="S187" s="105"/>
      <c r="T187" s="108"/>
      <c r="U187" s="111"/>
      <c r="V187" s="105"/>
      <c r="W187" s="111"/>
      <c r="X187" s="17"/>
      <c r="Y187" s="17"/>
      <c r="Z187" s="12"/>
      <c r="AA187" s="12"/>
      <c r="AD187" s="57">
        <f>IF(S186="","",S186*1000+(I187+N187)*100+((I187+N187)-(M187+R187))*10+((SUM(J186:J188)+SUM(O186:O188))-(SUM(L186:L188)+SUM(Q186:Q188))))</f>
        <v>1174</v>
      </c>
      <c r="AE187" s="56">
        <f>IF(J187="","",IF(J187&gt;L187,1,0))</f>
        <v>0</v>
      </c>
      <c r="AF187" s="56">
        <f>IF(L187="","",IF(J187&lt;L187,1,0))</f>
        <v>1</v>
      </c>
      <c r="AG187" s="56">
        <f>IF(O187="","",IF(O187&gt;Q187,1,0))</f>
        <v>0</v>
      </c>
      <c r="AH187" s="56">
        <f>IF(Q187="","",IF(O187&lt;Q187,1,0))</f>
        <v>1</v>
      </c>
      <c r="AI187" s="56"/>
      <c r="AJ187" s="56"/>
    </row>
    <row r="188" spans="2:36" s="5" customFormat="1" ht="15" customHeight="1">
      <c r="B188" s="127"/>
      <c r="C188" s="130"/>
      <c r="D188" s="101"/>
      <c r="E188" s="102"/>
      <c r="F188" s="102"/>
      <c r="G188" s="102"/>
      <c r="H188" s="103"/>
      <c r="I188" s="94"/>
      <c r="J188" s="18"/>
      <c r="K188" s="10" t="s">
        <v>17</v>
      </c>
      <c r="L188" s="18"/>
      <c r="M188" s="114"/>
      <c r="N188" s="94"/>
      <c r="O188" s="26">
        <v>21</v>
      </c>
      <c r="P188" s="10" t="s">
        <v>17</v>
      </c>
      <c r="Q188" s="26">
        <v>15</v>
      </c>
      <c r="R188" s="114"/>
      <c r="S188" s="106"/>
      <c r="T188" s="109"/>
      <c r="U188" s="112"/>
      <c r="V188" s="106"/>
      <c r="W188" s="112"/>
      <c r="X188" s="17"/>
      <c r="Y188" s="17"/>
      <c r="Z188" s="27"/>
      <c r="AA188" s="27"/>
      <c r="AD188" s="56"/>
      <c r="AE188" s="56">
        <f>IF(J188="","",IF(J188&gt;L188,1,0))</f>
      </c>
      <c r="AF188" s="56">
        <f>IF(L188="","",IF(J188&lt;L188,1,0))</f>
      </c>
      <c r="AG188" s="56">
        <f>IF(O188="","",IF(O188&gt;Q188,1,0))</f>
        <v>1</v>
      </c>
      <c r="AH188" s="56">
        <f>IF(Q188="","",IF(O188&lt;Q188,1,0))</f>
        <v>0</v>
      </c>
      <c r="AI188" s="56"/>
      <c r="AJ188" s="56"/>
    </row>
    <row r="189" spans="2:36" s="5" customFormat="1" ht="15" customHeight="1">
      <c r="B189" s="125" t="s">
        <v>215</v>
      </c>
      <c r="C189" s="128" t="s">
        <v>218</v>
      </c>
      <c r="D189" s="24" t="str">
        <f>IF(E189="","",IF(D190&gt;H190,"○","×"))</f>
        <v>○</v>
      </c>
      <c r="E189" s="15">
        <f>IF(L186="","",L186)</f>
        <v>21</v>
      </c>
      <c r="F189" s="16" t="s">
        <v>17</v>
      </c>
      <c r="G189" s="15">
        <f>IF(J186="","",J186)</f>
        <v>12</v>
      </c>
      <c r="H189" s="28"/>
      <c r="I189" s="95"/>
      <c r="J189" s="96"/>
      <c r="K189" s="96"/>
      <c r="L189" s="96"/>
      <c r="M189" s="97"/>
      <c r="N189" s="24" t="str">
        <f>IF(O189="","",IF(N190&gt;R190,"○","×"))</f>
        <v>○</v>
      </c>
      <c r="O189" s="15">
        <v>21</v>
      </c>
      <c r="P189" s="16" t="s">
        <v>17</v>
      </c>
      <c r="Q189" s="15">
        <v>13</v>
      </c>
      <c r="R189" s="29"/>
      <c r="S189" s="104">
        <f>IF(D189="","",COUNTIF(D189:R191,"○"))</f>
        <v>2</v>
      </c>
      <c r="T189" s="107" t="s">
        <v>16</v>
      </c>
      <c r="U189" s="110">
        <f>IF(D189="","",COUNTIF(D189:R191,"×"))</f>
        <v>0</v>
      </c>
      <c r="V189" s="104">
        <f>IF(AD190="","",RANK(AD190,AD186:AD194))</f>
        <v>1</v>
      </c>
      <c r="W189" s="110"/>
      <c r="X189" s="17"/>
      <c r="Y189" s="17"/>
      <c r="Z189" s="27"/>
      <c r="AA189" s="27"/>
      <c r="AD189" s="56"/>
      <c r="AE189" s="56">
        <f>IF(O189="","",IF(O189&gt;Q189,1,0))</f>
        <v>1</v>
      </c>
      <c r="AF189" s="56">
        <f>IF(Q189="","",IF(O189&lt;Q189,1,0))</f>
        <v>0</v>
      </c>
      <c r="AG189" s="56"/>
      <c r="AH189" s="56"/>
      <c r="AI189" s="56"/>
      <c r="AJ189" s="56"/>
    </row>
    <row r="190" spans="2:36" s="5" customFormat="1" ht="15" customHeight="1">
      <c r="B190" s="126"/>
      <c r="C190" s="129"/>
      <c r="D190" s="93">
        <f>M187</f>
        <v>2</v>
      </c>
      <c r="E190" s="17">
        <f>IF(L187="","",L187)</f>
        <v>21</v>
      </c>
      <c r="F190" s="10" t="s">
        <v>17</v>
      </c>
      <c r="G190" s="17">
        <f>IF(J187="","",J187)</f>
        <v>11</v>
      </c>
      <c r="H190" s="113">
        <f>I187</f>
        <v>0</v>
      </c>
      <c r="I190" s="98"/>
      <c r="J190" s="99"/>
      <c r="K190" s="99"/>
      <c r="L190" s="99"/>
      <c r="M190" s="100"/>
      <c r="N190" s="93">
        <f>IF(O189="","",SUM(AE189:AE191))</f>
        <v>2</v>
      </c>
      <c r="O190" s="17">
        <v>21</v>
      </c>
      <c r="P190" s="10" t="s">
        <v>18</v>
      </c>
      <c r="Q190" s="17">
        <v>18</v>
      </c>
      <c r="R190" s="113">
        <f>IF(Q189="","",SUM(AF189:AF191))</f>
        <v>0</v>
      </c>
      <c r="S190" s="105"/>
      <c r="T190" s="108"/>
      <c r="U190" s="111"/>
      <c r="V190" s="105"/>
      <c r="W190" s="111"/>
      <c r="X190" s="17"/>
      <c r="Y190" s="17"/>
      <c r="Z190" s="27"/>
      <c r="AA190" s="27"/>
      <c r="AD190" s="57">
        <f>IF(S189="","",S189*1000+(D190+N190)*100+((D190+N190)-(H190+R190))*10+((SUM(E189:E191)+SUM(O189:O191))-(SUM(G189:G191)+SUM(Q189:Q191))))</f>
        <v>2470</v>
      </c>
      <c r="AE190" s="56">
        <f>IF(O190="","",IF(O190&gt;Q190,1,0))</f>
        <v>1</v>
      </c>
      <c r="AF190" s="56">
        <f>IF(Q190="","",IF(O190&lt;Q190,1,0))</f>
        <v>0</v>
      </c>
      <c r="AG190" s="56"/>
      <c r="AH190" s="56"/>
      <c r="AI190" s="56"/>
      <c r="AJ190" s="56"/>
    </row>
    <row r="191" spans="2:36" s="5" customFormat="1" ht="15" customHeight="1">
      <c r="B191" s="127"/>
      <c r="C191" s="130"/>
      <c r="D191" s="94"/>
      <c r="E191" s="18">
        <f>IF(L188="","",L188)</f>
      </c>
      <c r="F191" s="14" t="s">
        <v>211</v>
      </c>
      <c r="G191" s="18">
        <f>IF(J188="","",J188)</f>
      </c>
      <c r="H191" s="114"/>
      <c r="I191" s="101"/>
      <c r="J191" s="102"/>
      <c r="K191" s="102"/>
      <c r="L191" s="102"/>
      <c r="M191" s="103"/>
      <c r="N191" s="94"/>
      <c r="O191" s="18"/>
      <c r="P191" s="10" t="s">
        <v>17</v>
      </c>
      <c r="Q191" s="18"/>
      <c r="R191" s="114"/>
      <c r="S191" s="106"/>
      <c r="T191" s="109"/>
      <c r="U191" s="112"/>
      <c r="V191" s="106"/>
      <c r="W191" s="112"/>
      <c r="X191" s="17"/>
      <c r="Y191" s="17"/>
      <c r="Z191" s="27"/>
      <c r="AA191" s="27"/>
      <c r="AD191" s="56"/>
      <c r="AE191" s="56">
        <f>IF(O191="","",IF(O191&gt;Q191,1,0))</f>
      </c>
      <c r="AF191" s="56">
        <f>IF(Q191="","",IF(O191&lt;Q191,1,0))</f>
      </c>
      <c r="AG191" s="56"/>
      <c r="AH191" s="56"/>
      <c r="AI191" s="56"/>
      <c r="AJ191" s="56"/>
    </row>
    <row r="192" spans="2:36" s="5" customFormat="1" ht="15" customHeight="1">
      <c r="B192" s="125" t="s">
        <v>216</v>
      </c>
      <c r="C192" s="129" t="s">
        <v>219</v>
      </c>
      <c r="D192" s="24" t="str">
        <f>IF(E192="","",IF(D193&gt;H193,"○","×"))</f>
        <v>×</v>
      </c>
      <c r="E192" s="15">
        <f>IF(Q186="","",Q186)</f>
        <v>19</v>
      </c>
      <c r="F192" s="16" t="s">
        <v>17</v>
      </c>
      <c r="G192" s="15">
        <f>IF(O186="","",O186)</f>
        <v>21</v>
      </c>
      <c r="H192" s="29"/>
      <c r="I192" s="24" t="str">
        <f>IF(J192="","",IF(I193&gt;M193,"○","×"))</f>
        <v>×</v>
      </c>
      <c r="J192" s="15">
        <f>IF(Q189="","",Q189)</f>
        <v>13</v>
      </c>
      <c r="K192" s="10" t="s">
        <v>17</v>
      </c>
      <c r="L192" s="15">
        <f>IF(O189="","",O189)</f>
        <v>21</v>
      </c>
      <c r="M192" s="29"/>
      <c r="N192" s="95"/>
      <c r="O192" s="96"/>
      <c r="P192" s="96"/>
      <c r="Q192" s="96"/>
      <c r="R192" s="97"/>
      <c r="S192" s="104">
        <f>IF(D192="","",COUNTIF(D192:M192,"○"))</f>
        <v>0</v>
      </c>
      <c r="T192" s="107" t="s">
        <v>16</v>
      </c>
      <c r="U192" s="110">
        <f>IF(D192="","",COUNTIF(D192:M192,"×"))</f>
        <v>2</v>
      </c>
      <c r="V192" s="104">
        <f>IF(AD193="","",RANK(AD193,AD186:AD194))</f>
        <v>3</v>
      </c>
      <c r="W192" s="110"/>
      <c r="X192" s="17"/>
      <c r="Y192" s="17"/>
      <c r="Z192" s="27"/>
      <c r="AA192" s="27"/>
      <c r="AD192" s="56"/>
      <c r="AE192" s="56"/>
      <c r="AF192" s="56"/>
      <c r="AG192" s="56"/>
      <c r="AH192" s="56"/>
      <c r="AI192" s="56"/>
      <c r="AJ192" s="56"/>
    </row>
    <row r="193" spans="2:36" s="5" customFormat="1" ht="15" customHeight="1">
      <c r="B193" s="126"/>
      <c r="C193" s="129"/>
      <c r="D193" s="93">
        <f>R187</f>
        <v>1</v>
      </c>
      <c r="E193" s="17">
        <f>IF(Q187="","",Q187)</f>
        <v>21</v>
      </c>
      <c r="F193" s="10" t="s">
        <v>212</v>
      </c>
      <c r="G193" s="17">
        <f>IF(O187="","",O187)</f>
        <v>16</v>
      </c>
      <c r="H193" s="113">
        <f>N187</f>
        <v>2</v>
      </c>
      <c r="I193" s="93">
        <f>R190</f>
        <v>0</v>
      </c>
      <c r="J193" s="17">
        <f>IF(Q190="","",Q190)</f>
        <v>18</v>
      </c>
      <c r="K193" s="10" t="s">
        <v>19</v>
      </c>
      <c r="L193" s="25">
        <f>IF(O190="","",O190)</f>
        <v>21</v>
      </c>
      <c r="M193" s="113">
        <f>N190</f>
        <v>2</v>
      </c>
      <c r="N193" s="98"/>
      <c r="O193" s="99"/>
      <c r="P193" s="99"/>
      <c r="Q193" s="99"/>
      <c r="R193" s="100"/>
      <c r="S193" s="105"/>
      <c r="T193" s="108"/>
      <c r="U193" s="111"/>
      <c r="V193" s="105"/>
      <c r="W193" s="111"/>
      <c r="X193" s="17"/>
      <c r="Y193" s="17"/>
      <c r="Z193" s="27"/>
      <c r="AA193" s="27"/>
      <c r="AD193" s="57">
        <f>IF(S192="","",S192*1000+(D193+I193)*100+((D193+I193)-(H193+M193))*10+((SUM(E192:E194)+SUM(J192:J194))-(SUM(G192:G194)+SUM(L192:L194))))</f>
        <v>56</v>
      </c>
      <c r="AE193" s="56"/>
      <c r="AF193" s="56"/>
      <c r="AG193" s="56"/>
      <c r="AH193" s="56"/>
      <c r="AI193" s="56"/>
      <c r="AJ193" s="56"/>
    </row>
    <row r="194" spans="2:36" s="5" customFormat="1" ht="15" customHeight="1">
      <c r="B194" s="127"/>
      <c r="C194" s="130"/>
      <c r="D194" s="94"/>
      <c r="E194" s="18">
        <f>IF(Q188="","",Q188)</f>
        <v>15</v>
      </c>
      <c r="F194" s="14" t="s">
        <v>19</v>
      </c>
      <c r="G194" s="18">
        <f>IF(O188="","",O188)</f>
        <v>21</v>
      </c>
      <c r="H194" s="114"/>
      <c r="I194" s="94"/>
      <c r="J194" s="18">
        <f>IF(Q191="","",Q191)</f>
      </c>
      <c r="K194" s="14" t="s">
        <v>19</v>
      </c>
      <c r="L194" s="26">
        <f>IF(O191="","",O191)</f>
      </c>
      <c r="M194" s="114"/>
      <c r="N194" s="101"/>
      <c r="O194" s="102"/>
      <c r="P194" s="102"/>
      <c r="Q194" s="102"/>
      <c r="R194" s="103"/>
      <c r="S194" s="106"/>
      <c r="T194" s="109"/>
      <c r="U194" s="112"/>
      <c r="V194" s="106"/>
      <c r="W194" s="112"/>
      <c r="X194" s="17"/>
      <c r="Y194" s="17"/>
      <c r="Z194" s="27"/>
      <c r="AA194" s="27"/>
      <c r="AD194" s="56"/>
      <c r="AE194" s="56"/>
      <c r="AF194" s="56"/>
      <c r="AG194" s="56"/>
      <c r="AH194" s="56"/>
      <c r="AI194" s="56"/>
      <c r="AJ194" s="56"/>
    </row>
  </sheetData>
  <sheetProtection/>
  <mergeCells count="660">
    <mergeCell ref="T192:T194"/>
    <mergeCell ref="I193:I194"/>
    <mergeCell ref="M193:M194"/>
    <mergeCell ref="B192:B194"/>
    <mergeCell ref="C192:C194"/>
    <mergeCell ref="N192:R194"/>
    <mergeCell ref="S192:S194"/>
    <mergeCell ref="U192:U194"/>
    <mergeCell ref="U189:U191"/>
    <mergeCell ref="V189:W191"/>
    <mergeCell ref="D190:D191"/>
    <mergeCell ref="H190:H191"/>
    <mergeCell ref="N190:N191"/>
    <mergeCell ref="R190:R191"/>
    <mergeCell ref="V192:W194"/>
    <mergeCell ref="D193:D194"/>
    <mergeCell ref="H193:H194"/>
    <mergeCell ref="V186:W188"/>
    <mergeCell ref="I187:I188"/>
    <mergeCell ref="M187:M188"/>
    <mergeCell ref="N187:N188"/>
    <mergeCell ref="R187:R188"/>
    <mergeCell ref="B189:B191"/>
    <mergeCell ref="C189:C191"/>
    <mergeCell ref="I189:M191"/>
    <mergeCell ref="S189:S191"/>
    <mergeCell ref="T189:T191"/>
    <mergeCell ref="B186:B188"/>
    <mergeCell ref="C186:C188"/>
    <mergeCell ref="D186:H188"/>
    <mergeCell ref="S186:S188"/>
    <mergeCell ref="T186:T188"/>
    <mergeCell ref="U186:U188"/>
    <mergeCell ref="V181:W183"/>
    <mergeCell ref="D182:D183"/>
    <mergeCell ref="H182:H183"/>
    <mergeCell ref="I182:I183"/>
    <mergeCell ref="M182:M183"/>
    <mergeCell ref="D185:H185"/>
    <mergeCell ref="I185:M185"/>
    <mergeCell ref="N185:R185"/>
    <mergeCell ref="V185:W185"/>
    <mergeCell ref="B181:B183"/>
    <mergeCell ref="C181:C183"/>
    <mergeCell ref="N181:R183"/>
    <mergeCell ref="S181:S183"/>
    <mergeCell ref="T181:T183"/>
    <mergeCell ref="U181:U183"/>
    <mergeCell ref="U178:U180"/>
    <mergeCell ref="V178:W180"/>
    <mergeCell ref="D179:D180"/>
    <mergeCell ref="H179:H180"/>
    <mergeCell ref="N179:N180"/>
    <mergeCell ref="R179:R180"/>
    <mergeCell ref="V175:W177"/>
    <mergeCell ref="I176:I177"/>
    <mergeCell ref="M176:M177"/>
    <mergeCell ref="N176:N177"/>
    <mergeCell ref="R176:R177"/>
    <mergeCell ref="B178:B180"/>
    <mergeCell ref="C178:C180"/>
    <mergeCell ref="I178:M180"/>
    <mergeCell ref="S178:S180"/>
    <mergeCell ref="T178:T180"/>
    <mergeCell ref="B175:B177"/>
    <mergeCell ref="C175:C177"/>
    <mergeCell ref="D175:H177"/>
    <mergeCell ref="S175:S177"/>
    <mergeCell ref="T175:T177"/>
    <mergeCell ref="U175:U177"/>
    <mergeCell ref="V170:W172"/>
    <mergeCell ref="D171:D172"/>
    <mergeCell ref="H171:H172"/>
    <mergeCell ref="I171:I172"/>
    <mergeCell ref="M171:M172"/>
    <mergeCell ref="D174:H174"/>
    <mergeCell ref="I174:M174"/>
    <mergeCell ref="N174:R174"/>
    <mergeCell ref="V174:W174"/>
    <mergeCell ref="B170:B172"/>
    <mergeCell ref="C170:C172"/>
    <mergeCell ref="N170:R172"/>
    <mergeCell ref="S170:S172"/>
    <mergeCell ref="T170:T172"/>
    <mergeCell ref="U170:U172"/>
    <mergeCell ref="U167:U169"/>
    <mergeCell ref="V167:W169"/>
    <mergeCell ref="D168:D169"/>
    <mergeCell ref="H168:H169"/>
    <mergeCell ref="N168:N169"/>
    <mergeCell ref="R168:R169"/>
    <mergeCell ref="V164:W166"/>
    <mergeCell ref="I165:I166"/>
    <mergeCell ref="M165:M166"/>
    <mergeCell ref="N165:N166"/>
    <mergeCell ref="R165:R166"/>
    <mergeCell ref="B167:B169"/>
    <mergeCell ref="C167:C169"/>
    <mergeCell ref="I167:M169"/>
    <mergeCell ref="S167:S169"/>
    <mergeCell ref="T167:T169"/>
    <mergeCell ref="B164:B166"/>
    <mergeCell ref="C164:C166"/>
    <mergeCell ref="D164:H166"/>
    <mergeCell ref="S164:S166"/>
    <mergeCell ref="T164:T166"/>
    <mergeCell ref="U164:U166"/>
    <mergeCell ref="V159:W161"/>
    <mergeCell ref="D160:D161"/>
    <mergeCell ref="H160:H161"/>
    <mergeCell ref="I160:I161"/>
    <mergeCell ref="M160:M161"/>
    <mergeCell ref="D163:H163"/>
    <mergeCell ref="I163:M163"/>
    <mergeCell ref="N163:R163"/>
    <mergeCell ref="V163:W163"/>
    <mergeCell ref="B159:B161"/>
    <mergeCell ref="C159:C161"/>
    <mergeCell ref="N159:R161"/>
    <mergeCell ref="S159:S161"/>
    <mergeCell ref="T159:T161"/>
    <mergeCell ref="U159:U161"/>
    <mergeCell ref="U156:U158"/>
    <mergeCell ref="V156:W158"/>
    <mergeCell ref="D157:D158"/>
    <mergeCell ref="H157:H158"/>
    <mergeCell ref="N157:N158"/>
    <mergeCell ref="R157:R158"/>
    <mergeCell ref="V153:W155"/>
    <mergeCell ref="I154:I155"/>
    <mergeCell ref="M154:M155"/>
    <mergeCell ref="N154:N155"/>
    <mergeCell ref="R154:R155"/>
    <mergeCell ref="B156:B158"/>
    <mergeCell ref="C156:C158"/>
    <mergeCell ref="I156:M158"/>
    <mergeCell ref="S156:S158"/>
    <mergeCell ref="T156:T158"/>
    <mergeCell ref="B153:B155"/>
    <mergeCell ref="C153:C155"/>
    <mergeCell ref="D153:H155"/>
    <mergeCell ref="S153:S155"/>
    <mergeCell ref="T153:T155"/>
    <mergeCell ref="U153:U155"/>
    <mergeCell ref="V148:W150"/>
    <mergeCell ref="D149:D150"/>
    <mergeCell ref="H149:H150"/>
    <mergeCell ref="I149:I150"/>
    <mergeCell ref="M149:M150"/>
    <mergeCell ref="D152:H152"/>
    <mergeCell ref="I152:M152"/>
    <mergeCell ref="N152:R152"/>
    <mergeCell ref="V152:W152"/>
    <mergeCell ref="B148:B150"/>
    <mergeCell ref="C148:C150"/>
    <mergeCell ref="N148:R150"/>
    <mergeCell ref="S148:S150"/>
    <mergeCell ref="T148:T150"/>
    <mergeCell ref="U148:U150"/>
    <mergeCell ref="U145:U147"/>
    <mergeCell ref="V145:W147"/>
    <mergeCell ref="D146:D147"/>
    <mergeCell ref="H146:H147"/>
    <mergeCell ref="N146:N147"/>
    <mergeCell ref="R146:R147"/>
    <mergeCell ref="V142:W144"/>
    <mergeCell ref="I143:I144"/>
    <mergeCell ref="M143:M144"/>
    <mergeCell ref="N143:N144"/>
    <mergeCell ref="R143:R144"/>
    <mergeCell ref="B145:B147"/>
    <mergeCell ref="C145:C147"/>
    <mergeCell ref="I145:M147"/>
    <mergeCell ref="S145:S147"/>
    <mergeCell ref="T145:T147"/>
    <mergeCell ref="D141:H141"/>
    <mergeCell ref="I141:M141"/>
    <mergeCell ref="N141:R141"/>
    <mergeCell ref="V141:W141"/>
    <mergeCell ref="B142:B144"/>
    <mergeCell ref="C142:C144"/>
    <mergeCell ref="D142:H144"/>
    <mergeCell ref="S142:S144"/>
    <mergeCell ref="T142:T144"/>
    <mergeCell ref="U142:U144"/>
    <mergeCell ref="X137:X139"/>
    <mergeCell ref="Y137:Y139"/>
    <mergeCell ref="Z137:Z139"/>
    <mergeCell ref="AA137:AB139"/>
    <mergeCell ref="D138:D139"/>
    <mergeCell ref="H138:H139"/>
    <mergeCell ref="I138:I139"/>
    <mergeCell ref="M138:M139"/>
    <mergeCell ref="N138:N139"/>
    <mergeCell ref="R138:R139"/>
    <mergeCell ref="H135:H136"/>
    <mergeCell ref="I135:I136"/>
    <mergeCell ref="M135:M136"/>
    <mergeCell ref="S135:S136"/>
    <mergeCell ref="W135:W136"/>
    <mergeCell ref="B137:B139"/>
    <mergeCell ref="C137:C139"/>
    <mergeCell ref="S137:W139"/>
    <mergeCell ref="Z131:Z133"/>
    <mergeCell ref="AA131:AB133"/>
    <mergeCell ref="B134:B136"/>
    <mergeCell ref="C134:C136"/>
    <mergeCell ref="N134:R136"/>
    <mergeCell ref="X134:X136"/>
    <mergeCell ref="Y134:Y136"/>
    <mergeCell ref="Z134:Z136"/>
    <mergeCell ref="AA134:AB136"/>
    <mergeCell ref="D135:D136"/>
    <mergeCell ref="N132:N133"/>
    <mergeCell ref="R132:R133"/>
    <mergeCell ref="S132:S133"/>
    <mergeCell ref="W132:W133"/>
    <mergeCell ref="X131:X133"/>
    <mergeCell ref="Y131:Y133"/>
    <mergeCell ref="M129:M130"/>
    <mergeCell ref="N129:N130"/>
    <mergeCell ref="R129:R130"/>
    <mergeCell ref="S129:S130"/>
    <mergeCell ref="W129:W130"/>
    <mergeCell ref="B131:B133"/>
    <mergeCell ref="C131:C133"/>
    <mergeCell ref="I131:M133"/>
    <mergeCell ref="D132:D133"/>
    <mergeCell ref="H132:H133"/>
    <mergeCell ref="X127:Z127"/>
    <mergeCell ref="AA127:AB127"/>
    <mergeCell ref="B128:B130"/>
    <mergeCell ref="C128:C130"/>
    <mergeCell ref="D128:H130"/>
    <mergeCell ref="X128:X130"/>
    <mergeCell ref="Y128:Y130"/>
    <mergeCell ref="Z128:Z130"/>
    <mergeCell ref="AA128:AB130"/>
    <mergeCell ref="I129:I130"/>
    <mergeCell ref="V120:W122"/>
    <mergeCell ref="D121:D122"/>
    <mergeCell ref="H121:H122"/>
    <mergeCell ref="I121:I122"/>
    <mergeCell ref="M121:M122"/>
    <mergeCell ref="D127:H127"/>
    <mergeCell ref="I127:M127"/>
    <mergeCell ref="N127:R127"/>
    <mergeCell ref="S127:W127"/>
    <mergeCell ref="B120:B122"/>
    <mergeCell ref="C120:C122"/>
    <mergeCell ref="N120:R122"/>
    <mergeCell ref="S120:S122"/>
    <mergeCell ref="T120:T122"/>
    <mergeCell ref="U120:U122"/>
    <mergeCell ref="U117:U119"/>
    <mergeCell ref="V117:W119"/>
    <mergeCell ref="D118:D119"/>
    <mergeCell ref="H118:H119"/>
    <mergeCell ref="N118:N119"/>
    <mergeCell ref="R118:R119"/>
    <mergeCell ref="V114:W116"/>
    <mergeCell ref="I115:I116"/>
    <mergeCell ref="M115:M116"/>
    <mergeCell ref="N115:N116"/>
    <mergeCell ref="R115:R116"/>
    <mergeCell ref="B117:B119"/>
    <mergeCell ref="C117:C119"/>
    <mergeCell ref="I117:M119"/>
    <mergeCell ref="S117:S119"/>
    <mergeCell ref="T117:T119"/>
    <mergeCell ref="B114:B116"/>
    <mergeCell ref="C114:C116"/>
    <mergeCell ref="D114:H116"/>
    <mergeCell ref="S114:S116"/>
    <mergeCell ref="T114:T116"/>
    <mergeCell ref="U114:U116"/>
    <mergeCell ref="V109:W111"/>
    <mergeCell ref="D110:D111"/>
    <mergeCell ref="H110:H111"/>
    <mergeCell ref="I110:I111"/>
    <mergeCell ref="M110:M111"/>
    <mergeCell ref="D113:H113"/>
    <mergeCell ref="I113:M113"/>
    <mergeCell ref="N113:R113"/>
    <mergeCell ref="V113:W113"/>
    <mergeCell ref="B109:B111"/>
    <mergeCell ref="C109:C111"/>
    <mergeCell ref="N109:R111"/>
    <mergeCell ref="S109:S111"/>
    <mergeCell ref="T109:T111"/>
    <mergeCell ref="U109:U111"/>
    <mergeCell ref="U106:U108"/>
    <mergeCell ref="V106:W108"/>
    <mergeCell ref="D107:D108"/>
    <mergeCell ref="H107:H108"/>
    <mergeCell ref="N107:N108"/>
    <mergeCell ref="R107:R108"/>
    <mergeCell ref="V103:W105"/>
    <mergeCell ref="I104:I105"/>
    <mergeCell ref="M104:M105"/>
    <mergeCell ref="N104:N105"/>
    <mergeCell ref="R104:R105"/>
    <mergeCell ref="B106:B108"/>
    <mergeCell ref="C106:C108"/>
    <mergeCell ref="I106:M108"/>
    <mergeCell ref="S106:S108"/>
    <mergeCell ref="T106:T108"/>
    <mergeCell ref="B103:B105"/>
    <mergeCell ref="C103:C105"/>
    <mergeCell ref="D103:H105"/>
    <mergeCell ref="S103:S105"/>
    <mergeCell ref="T103:T105"/>
    <mergeCell ref="U103:U105"/>
    <mergeCell ref="V98:W100"/>
    <mergeCell ref="D99:D100"/>
    <mergeCell ref="H99:H100"/>
    <mergeCell ref="I99:I100"/>
    <mergeCell ref="M99:M100"/>
    <mergeCell ref="D102:H102"/>
    <mergeCell ref="I102:M102"/>
    <mergeCell ref="N102:R102"/>
    <mergeCell ref="V102:W102"/>
    <mergeCell ref="B98:B100"/>
    <mergeCell ref="C98:C100"/>
    <mergeCell ref="N98:R100"/>
    <mergeCell ref="S98:S100"/>
    <mergeCell ref="T98:T100"/>
    <mergeCell ref="U98:U100"/>
    <mergeCell ref="U95:U97"/>
    <mergeCell ref="V95:W97"/>
    <mergeCell ref="D96:D97"/>
    <mergeCell ref="H96:H97"/>
    <mergeCell ref="N96:N97"/>
    <mergeCell ref="R96:R97"/>
    <mergeCell ref="V92:W94"/>
    <mergeCell ref="I93:I94"/>
    <mergeCell ref="M93:M94"/>
    <mergeCell ref="N93:N94"/>
    <mergeCell ref="R93:R94"/>
    <mergeCell ref="B95:B97"/>
    <mergeCell ref="C95:C97"/>
    <mergeCell ref="I95:M97"/>
    <mergeCell ref="S95:S97"/>
    <mergeCell ref="T95:T97"/>
    <mergeCell ref="D91:H91"/>
    <mergeCell ref="I91:M91"/>
    <mergeCell ref="N91:R91"/>
    <mergeCell ref="V91:W91"/>
    <mergeCell ref="B92:B94"/>
    <mergeCell ref="C92:C94"/>
    <mergeCell ref="D92:H94"/>
    <mergeCell ref="S92:S94"/>
    <mergeCell ref="T92:T94"/>
    <mergeCell ref="U92:U94"/>
    <mergeCell ref="X84:X86"/>
    <mergeCell ref="Y84:Y86"/>
    <mergeCell ref="Z84:Z86"/>
    <mergeCell ref="AA84:AB86"/>
    <mergeCell ref="D85:D86"/>
    <mergeCell ref="H85:H86"/>
    <mergeCell ref="I85:I86"/>
    <mergeCell ref="M85:M86"/>
    <mergeCell ref="N85:N86"/>
    <mergeCell ref="R85:R86"/>
    <mergeCell ref="H82:H83"/>
    <mergeCell ref="I82:I83"/>
    <mergeCell ref="M82:M83"/>
    <mergeCell ref="S82:S83"/>
    <mergeCell ref="W82:W83"/>
    <mergeCell ref="B84:B86"/>
    <mergeCell ref="C84:C86"/>
    <mergeCell ref="S84:W86"/>
    <mergeCell ref="Z78:Z80"/>
    <mergeCell ref="AA78:AB80"/>
    <mergeCell ref="B81:B83"/>
    <mergeCell ref="C81:C83"/>
    <mergeCell ref="N81:R83"/>
    <mergeCell ref="X81:X83"/>
    <mergeCell ref="Y81:Y83"/>
    <mergeCell ref="Z81:Z83"/>
    <mergeCell ref="AA81:AB83"/>
    <mergeCell ref="D82:D83"/>
    <mergeCell ref="N79:N80"/>
    <mergeCell ref="R79:R80"/>
    <mergeCell ref="S79:S80"/>
    <mergeCell ref="W79:W80"/>
    <mergeCell ref="X78:X80"/>
    <mergeCell ref="Y78:Y80"/>
    <mergeCell ref="M76:M77"/>
    <mergeCell ref="N76:N77"/>
    <mergeCell ref="R76:R77"/>
    <mergeCell ref="S76:S77"/>
    <mergeCell ref="W76:W77"/>
    <mergeCell ref="B78:B80"/>
    <mergeCell ref="C78:C80"/>
    <mergeCell ref="I78:M80"/>
    <mergeCell ref="D79:D80"/>
    <mergeCell ref="H79:H80"/>
    <mergeCell ref="X74:Z74"/>
    <mergeCell ref="AA74:AB74"/>
    <mergeCell ref="B75:B77"/>
    <mergeCell ref="C75:C77"/>
    <mergeCell ref="D75:H77"/>
    <mergeCell ref="X75:X77"/>
    <mergeCell ref="Y75:Y77"/>
    <mergeCell ref="Z75:Z77"/>
    <mergeCell ref="AA75:AB77"/>
    <mergeCell ref="I76:I77"/>
    <mergeCell ref="V70:W72"/>
    <mergeCell ref="D71:D72"/>
    <mergeCell ref="H71:H72"/>
    <mergeCell ref="I71:I72"/>
    <mergeCell ref="M71:M72"/>
    <mergeCell ref="D74:H74"/>
    <mergeCell ref="I74:M74"/>
    <mergeCell ref="N74:R74"/>
    <mergeCell ref="S74:W74"/>
    <mergeCell ref="B70:B72"/>
    <mergeCell ref="C70:C72"/>
    <mergeCell ref="N70:R72"/>
    <mergeCell ref="S70:S72"/>
    <mergeCell ref="T70:T72"/>
    <mergeCell ref="U70:U72"/>
    <mergeCell ref="U67:U69"/>
    <mergeCell ref="V67:W69"/>
    <mergeCell ref="D68:D69"/>
    <mergeCell ref="H68:H69"/>
    <mergeCell ref="N68:N69"/>
    <mergeCell ref="R68:R69"/>
    <mergeCell ref="V64:W66"/>
    <mergeCell ref="I65:I66"/>
    <mergeCell ref="M65:M66"/>
    <mergeCell ref="N65:N66"/>
    <mergeCell ref="R65:R66"/>
    <mergeCell ref="B67:B69"/>
    <mergeCell ref="C67:C69"/>
    <mergeCell ref="I67:M69"/>
    <mergeCell ref="S67:S69"/>
    <mergeCell ref="T67:T69"/>
    <mergeCell ref="D63:H63"/>
    <mergeCell ref="I63:M63"/>
    <mergeCell ref="N63:R63"/>
    <mergeCell ref="V63:W63"/>
    <mergeCell ref="B64:B66"/>
    <mergeCell ref="C64:C66"/>
    <mergeCell ref="D64:H66"/>
    <mergeCell ref="S64:S66"/>
    <mergeCell ref="T64:T66"/>
    <mergeCell ref="U64:U66"/>
    <mergeCell ref="X59:X61"/>
    <mergeCell ref="Y59:Y61"/>
    <mergeCell ref="Z59:Z61"/>
    <mergeCell ref="AA59:AB61"/>
    <mergeCell ref="D60:D61"/>
    <mergeCell ref="H60:H61"/>
    <mergeCell ref="I60:I61"/>
    <mergeCell ref="M60:M61"/>
    <mergeCell ref="N60:N61"/>
    <mergeCell ref="R60:R61"/>
    <mergeCell ref="I57:I58"/>
    <mergeCell ref="M57:M58"/>
    <mergeCell ref="S57:S58"/>
    <mergeCell ref="W57:W58"/>
    <mergeCell ref="B59:B61"/>
    <mergeCell ref="C59:C61"/>
    <mergeCell ref="S59:W61"/>
    <mergeCell ref="AA53:AB55"/>
    <mergeCell ref="B56:B58"/>
    <mergeCell ref="C56:C58"/>
    <mergeCell ref="N56:R58"/>
    <mergeCell ref="X56:X58"/>
    <mergeCell ref="Y56:Y58"/>
    <mergeCell ref="Z56:Z58"/>
    <mergeCell ref="AA56:AB58"/>
    <mergeCell ref="D57:D58"/>
    <mergeCell ref="H57:H58"/>
    <mergeCell ref="R54:R55"/>
    <mergeCell ref="S54:S55"/>
    <mergeCell ref="W54:W55"/>
    <mergeCell ref="X53:X55"/>
    <mergeCell ref="Y53:Y55"/>
    <mergeCell ref="Z53:Z55"/>
    <mergeCell ref="B53:B55"/>
    <mergeCell ref="C53:C55"/>
    <mergeCell ref="I53:M55"/>
    <mergeCell ref="D54:D55"/>
    <mergeCell ref="H54:H55"/>
    <mergeCell ref="N54:N55"/>
    <mergeCell ref="AA50:AB52"/>
    <mergeCell ref="I51:I52"/>
    <mergeCell ref="M51:M52"/>
    <mergeCell ref="N51:N52"/>
    <mergeCell ref="R51:R52"/>
    <mergeCell ref="S51:S52"/>
    <mergeCell ref="W51:W52"/>
    <mergeCell ref="B50:B52"/>
    <mergeCell ref="C50:C52"/>
    <mergeCell ref="D50:H52"/>
    <mergeCell ref="X50:X52"/>
    <mergeCell ref="Y50:Y52"/>
    <mergeCell ref="Z50:Z52"/>
    <mergeCell ref="D49:H49"/>
    <mergeCell ref="I49:M49"/>
    <mergeCell ref="N49:R49"/>
    <mergeCell ref="S49:W49"/>
    <mergeCell ref="X49:Z49"/>
    <mergeCell ref="AA49:AB49"/>
    <mergeCell ref="X42:X44"/>
    <mergeCell ref="Y42:Y44"/>
    <mergeCell ref="Z42:Z44"/>
    <mergeCell ref="AA42:AB44"/>
    <mergeCell ref="D43:D44"/>
    <mergeCell ref="H43:H44"/>
    <mergeCell ref="I43:I44"/>
    <mergeCell ref="M43:M44"/>
    <mergeCell ref="N43:N44"/>
    <mergeCell ref="R43:R44"/>
    <mergeCell ref="H40:H41"/>
    <mergeCell ref="I40:I41"/>
    <mergeCell ref="M40:M41"/>
    <mergeCell ref="S40:S41"/>
    <mergeCell ref="W40:W41"/>
    <mergeCell ref="B42:B44"/>
    <mergeCell ref="C42:C44"/>
    <mergeCell ref="S42:W44"/>
    <mergeCell ref="Z36:Z38"/>
    <mergeCell ref="AA36:AB38"/>
    <mergeCell ref="B39:B41"/>
    <mergeCell ref="C39:C41"/>
    <mergeCell ref="N39:R41"/>
    <mergeCell ref="X39:X41"/>
    <mergeCell ref="Y39:Y41"/>
    <mergeCell ref="Z39:Z41"/>
    <mergeCell ref="AA39:AB41"/>
    <mergeCell ref="D40:D41"/>
    <mergeCell ref="N37:N38"/>
    <mergeCell ref="R37:R38"/>
    <mergeCell ref="S37:S38"/>
    <mergeCell ref="W37:W38"/>
    <mergeCell ref="X36:X38"/>
    <mergeCell ref="Y36:Y38"/>
    <mergeCell ref="M34:M35"/>
    <mergeCell ref="N34:N35"/>
    <mergeCell ref="R34:R35"/>
    <mergeCell ref="S34:S35"/>
    <mergeCell ref="W34:W35"/>
    <mergeCell ref="B36:B38"/>
    <mergeCell ref="C36:C38"/>
    <mergeCell ref="I36:M38"/>
    <mergeCell ref="D37:D38"/>
    <mergeCell ref="H37:H38"/>
    <mergeCell ref="X32:Z32"/>
    <mergeCell ref="AA32:AB32"/>
    <mergeCell ref="B33:B35"/>
    <mergeCell ref="C33:C35"/>
    <mergeCell ref="D33:H35"/>
    <mergeCell ref="X33:X35"/>
    <mergeCell ref="Y33:Y35"/>
    <mergeCell ref="Z33:Z35"/>
    <mergeCell ref="AA33:AB35"/>
    <mergeCell ref="I34:I35"/>
    <mergeCell ref="V28:W30"/>
    <mergeCell ref="D29:D30"/>
    <mergeCell ref="H29:H30"/>
    <mergeCell ref="I29:I30"/>
    <mergeCell ref="M29:M30"/>
    <mergeCell ref="D32:H32"/>
    <mergeCell ref="I32:M32"/>
    <mergeCell ref="N32:R32"/>
    <mergeCell ref="S32:W32"/>
    <mergeCell ref="B28:B30"/>
    <mergeCell ref="C28:C30"/>
    <mergeCell ref="N28:R30"/>
    <mergeCell ref="S28:S30"/>
    <mergeCell ref="T28:T30"/>
    <mergeCell ref="U28:U30"/>
    <mergeCell ref="U25:U27"/>
    <mergeCell ref="V25:W27"/>
    <mergeCell ref="D26:D27"/>
    <mergeCell ref="H26:H27"/>
    <mergeCell ref="N26:N27"/>
    <mergeCell ref="R26:R27"/>
    <mergeCell ref="V22:W24"/>
    <mergeCell ref="I23:I24"/>
    <mergeCell ref="M23:M24"/>
    <mergeCell ref="N23:N24"/>
    <mergeCell ref="R23:R24"/>
    <mergeCell ref="B25:B27"/>
    <mergeCell ref="C25:C27"/>
    <mergeCell ref="I25:M27"/>
    <mergeCell ref="S25:S27"/>
    <mergeCell ref="T25:T27"/>
    <mergeCell ref="D21:H21"/>
    <mergeCell ref="I21:M21"/>
    <mergeCell ref="N21:R21"/>
    <mergeCell ref="V21:W21"/>
    <mergeCell ref="B22:B24"/>
    <mergeCell ref="C22:C24"/>
    <mergeCell ref="D22:H24"/>
    <mergeCell ref="S22:S24"/>
    <mergeCell ref="T22:T24"/>
    <mergeCell ref="U22:U24"/>
    <mergeCell ref="X14:X16"/>
    <mergeCell ref="Y14:Y16"/>
    <mergeCell ref="Z14:Z16"/>
    <mergeCell ref="AA14:AB16"/>
    <mergeCell ref="D15:D16"/>
    <mergeCell ref="H15:H16"/>
    <mergeCell ref="I15:I16"/>
    <mergeCell ref="M15:M16"/>
    <mergeCell ref="N15:N16"/>
    <mergeCell ref="R15:R16"/>
    <mergeCell ref="I12:I13"/>
    <mergeCell ref="M12:M13"/>
    <mergeCell ref="S12:S13"/>
    <mergeCell ref="W12:W13"/>
    <mergeCell ref="B14:B16"/>
    <mergeCell ref="C14:C16"/>
    <mergeCell ref="S14:W16"/>
    <mergeCell ref="AA8:AB10"/>
    <mergeCell ref="B11:B13"/>
    <mergeCell ref="C11:C13"/>
    <mergeCell ref="N11:R13"/>
    <mergeCell ref="X11:X13"/>
    <mergeCell ref="Y11:Y13"/>
    <mergeCell ref="Z11:Z13"/>
    <mergeCell ref="AA11:AB13"/>
    <mergeCell ref="D12:D13"/>
    <mergeCell ref="H12:H13"/>
    <mergeCell ref="R9:R10"/>
    <mergeCell ref="S9:S10"/>
    <mergeCell ref="W9:W10"/>
    <mergeCell ref="X8:X10"/>
    <mergeCell ref="Y8:Y10"/>
    <mergeCell ref="Z8:Z10"/>
    <mergeCell ref="B8:B10"/>
    <mergeCell ref="C8:C10"/>
    <mergeCell ref="I8:M10"/>
    <mergeCell ref="D9:D10"/>
    <mergeCell ref="H9:H10"/>
    <mergeCell ref="N9:N10"/>
    <mergeCell ref="AA5:AB7"/>
    <mergeCell ref="I6:I7"/>
    <mergeCell ref="M6:M7"/>
    <mergeCell ref="N6:N7"/>
    <mergeCell ref="R6:R7"/>
    <mergeCell ref="S6:S7"/>
    <mergeCell ref="W6:W7"/>
    <mergeCell ref="B5:B7"/>
    <mergeCell ref="C5:C7"/>
    <mergeCell ref="D5:H7"/>
    <mergeCell ref="X5:X7"/>
    <mergeCell ref="Y5:Y7"/>
    <mergeCell ref="Z5:Z7"/>
    <mergeCell ref="D4:H4"/>
    <mergeCell ref="I4:M4"/>
    <mergeCell ref="N4:R4"/>
    <mergeCell ref="S4:W4"/>
    <mergeCell ref="X4:Z4"/>
    <mergeCell ref="AA4:AB4"/>
  </mergeCells>
  <conditionalFormatting sqref="V186:W194 AA50:AB61 V64:W72 AA75:AB86 AA5:AB16 V22:W30 AA33:AB44 V92:W100 V103:W111 V114:W122 V142:W150 V153:W161 V164:W172 V175:W183 AA128:AB139">
    <cfRule type="cellIs" priority="1" dxfId="26" operator="equal" stopIfTrue="1">
      <formula>1</formula>
    </cfRule>
    <cfRule type="cellIs" priority="2" dxfId="27" operator="equal" stopIfTrue="1">
      <formula>2</formula>
    </cfRule>
  </conditionalFormatting>
  <conditionalFormatting sqref="B33:B44 B50:B61 B81:B86 B128:B139 B75:B77 B8:B16">
    <cfRule type="expression" priority="3" dxfId="28" stopIfTrue="1">
      <formula>AA8=1</formula>
    </cfRule>
    <cfRule type="expression" priority="4" dxfId="29" stopIfTrue="1">
      <formula>AA8=2</formula>
    </cfRule>
  </conditionalFormatting>
  <conditionalFormatting sqref="C33:C44 C50:C61 C78:C86 C128:C139 C8:C16">
    <cfRule type="expression" priority="5" dxfId="28" stopIfTrue="1">
      <formula>AA8=1</formula>
    </cfRule>
    <cfRule type="expression" priority="6" dxfId="29" stopIfTrue="1">
      <formula>AA8=2</formula>
    </cfRule>
  </conditionalFormatting>
  <conditionalFormatting sqref="B64:B72 B92:B100 B103:B111 B142:B150 B153:B161 B164:B172 B22:B30 B114:B122 B175:B180">
    <cfRule type="expression" priority="7" dxfId="28" stopIfTrue="1">
      <formula>V22=1</formula>
    </cfRule>
    <cfRule type="expression" priority="8" dxfId="29" stopIfTrue="1">
      <formula>V22=2</formula>
    </cfRule>
  </conditionalFormatting>
  <conditionalFormatting sqref="C64:C72 C92:C100 C103:C111 C164:C172 C142:C150 C153:C161 C22:C30 C114:C122 C178:C180">
    <cfRule type="expression" priority="9" dxfId="28" stopIfTrue="1">
      <formula>V22=1</formula>
    </cfRule>
    <cfRule type="expression" priority="10" dxfId="29" stopIfTrue="1">
      <formula>V22=2</formula>
    </cfRule>
  </conditionalFormatting>
  <conditionalFormatting sqref="B192:B194 B186:B188">
    <cfRule type="expression" priority="11" dxfId="28" stopIfTrue="1">
      <formula>V186=1</formula>
    </cfRule>
    <cfRule type="expression" priority="12" dxfId="29" stopIfTrue="1">
      <formula>V186=2</formula>
    </cfRule>
  </conditionalFormatting>
  <conditionalFormatting sqref="C181:C183 C189:C194">
    <cfRule type="expression" priority="13" dxfId="28" stopIfTrue="1">
      <formula>V181=1</formula>
    </cfRule>
    <cfRule type="expression" priority="14" dxfId="29" stopIfTrue="1">
      <formula>V181=2</formula>
    </cfRule>
  </conditionalFormatting>
  <conditionalFormatting sqref="C75:C77">
    <cfRule type="expression" priority="15" dxfId="28" stopIfTrue="1">
      <formula>AA75=1</formula>
    </cfRule>
    <cfRule type="expression" priority="16" dxfId="29" stopIfTrue="1">
      <formula>AA75=2</formula>
    </cfRule>
  </conditionalFormatting>
  <conditionalFormatting sqref="B78:B80">
    <cfRule type="expression" priority="17" dxfId="28" stopIfTrue="1">
      <formula>AA78=1</formula>
    </cfRule>
    <cfRule type="expression" priority="18" dxfId="29" stopIfTrue="1">
      <formula>AA78=2</formula>
    </cfRule>
  </conditionalFormatting>
  <conditionalFormatting sqref="C5:C7">
    <cfRule type="expression" priority="19" dxfId="28" stopIfTrue="1">
      <formula>AA5=1</formula>
    </cfRule>
    <cfRule type="expression" priority="20" dxfId="29" stopIfTrue="1">
      <formula>AA5=2</formula>
    </cfRule>
  </conditionalFormatting>
  <conditionalFormatting sqref="B5:B7">
    <cfRule type="expression" priority="21" dxfId="28" stopIfTrue="1">
      <formula>AA5=1</formula>
    </cfRule>
    <cfRule type="expression" priority="22" dxfId="29" stopIfTrue="1">
      <formula>AA5=2</formula>
    </cfRule>
  </conditionalFormatting>
  <conditionalFormatting sqref="C186:C188 C175:C177">
    <cfRule type="expression" priority="23" dxfId="28" stopIfTrue="1">
      <formula>V175=1</formula>
    </cfRule>
    <cfRule type="expression" priority="24" dxfId="29" stopIfTrue="1">
      <formula>V175=2</formula>
    </cfRule>
  </conditionalFormatting>
  <conditionalFormatting sqref="B189:B191 B181:B183">
    <cfRule type="expression" priority="25" dxfId="28" stopIfTrue="1">
      <formula>V181=1</formula>
    </cfRule>
    <cfRule type="expression" priority="26" dxfId="29" stopIfTrue="1">
      <formula>V181=2</formula>
    </cfRule>
  </conditionalFormatting>
  <printOptions/>
  <pageMargins left="0.75" right="0.75" top="1" bottom="1" header="0.512" footer="0.512"/>
  <pageSetup horizontalDpi="360" verticalDpi="360" orientation="portrait" paperSize="9" scale="65" r:id="rId1"/>
  <rowBreaks count="2" manualBreakCount="2">
    <brk id="45" max="28" man="1"/>
    <brk id="123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AE4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32" width="2.625" style="0" customWidth="1"/>
  </cols>
  <sheetData>
    <row r="1" spans="9:17" ht="13.5">
      <c r="I1" s="19"/>
      <c r="K1" s="19"/>
      <c r="P1" s="19"/>
      <c r="Q1" s="19"/>
    </row>
    <row r="2" spans="4:22" ht="18" customHeight="1">
      <c r="D2" s="43"/>
      <c r="E2" s="43"/>
      <c r="F2" s="43"/>
      <c r="G2" s="43"/>
      <c r="H2" s="43"/>
      <c r="I2" s="43"/>
      <c r="J2" s="43"/>
      <c r="K2" s="131" t="s">
        <v>197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6" spans="6:21" ht="13.5">
      <c r="F6" s="47" t="s">
        <v>198</v>
      </c>
      <c r="U6" s="47" t="s">
        <v>203</v>
      </c>
    </row>
    <row r="7" spans="6:27" ht="14.25" thickBot="1">
      <c r="F7" s="139" t="str">
        <f>INDEX('予選'!B22:B30,MATCH(1,'予選'!V22:V30,0),1)</f>
        <v>（神　郷）</v>
      </c>
      <c r="G7" s="139"/>
      <c r="H7" s="139"/>
      <c r="I7" s="132" t="str">
        <f>INDEX('予選'!C22:C30,MATCH(1,'予選'!V22:V30,0),1)</f>
        <v>井上莉瑠杏</v>
      </c>
      <c r="J7" s="132"/>
      <c r="K7" s="132"/>
      <c r="L7" s="132"/>
      <c r="M7" s="44"/>
      <c r="N7" s="44"/>
      <c r="O7" s="44"/>
      <c r="P7" s="44"/>
      <c r="Q7" s="63"/>
      <c r="R7" s="51"/>
      <c r="S7" s="51"/>
      <c r="T7" s="51"/>
      <c r="U7" s="133" t="str">
        <f>INDEX('予選'!C33:C44,MATCH(1,'予選'!AA33:AA44,0),1)</f>
        <v>渡部　　峻</v>
      </c>
      <c r="V7" s="133"/>
      <c r="W7" s="133"/>
      <c r="X7" s="133"/>
      <c r="Y7" s="139" t="str">
        <f>INDEX('予選'!B33:B44,MATCH(1,'予選'!AA33:AA44,0),1)</f>
        <v>（神　郷）</v>
      </c>
      <c r="Z7" s="139"/>
      <c r="AA7" s="139"/>
    </row>
    <row r="8" spans="6:27" ht="13.5">
      <c r="F8" s="139"/>
      <c r="G8" s="139"/>
      <c r="H8" s="139"/>
      <c r="I8" s="132"/>
      <c r="J8" s="132"/>
      <c r="K8" s="132"/>
      <c r="L8" s="132"/>
      <c r="N8" s="19"/>
      <c r="P8" s="140" t="s">
        <v>228</v>
      </c>
      <c r="Q8" s="141"/>
      <c r="U8" s="133"/>
      <c r="V8" s="133"/>
      <c r="W8" s="133"/>
      <c r="X8" s="133"/>
      <c r="Y8" s="139"/>
      <c r="Z8" s="139"/>
      <c r="AA8" s="139"/>
    </row>
    <row r="9" spans="9:17" ht="13.5">
      <c r="I9" s="19"/>
      <c r="J9" s="19"/>
      <c r="K9" s="19"/>
      <c r="L9" s="19"/>
      <c r="N9" s="19"/>
      <c r="P9" s="142"/>
      <c r="Q9" s="142"/>
    </row>
    <row r="10" spans="16:17" ht="13.5">
      <c r="P10" s="142"/>
      <c r="Q10" s="142"/>
    </row>
    <row r="12" spans="11:22" ht="18" customHeight="1">
      <c r="K12" s="131" t="s">
        <v>199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</row>
    <row r="14" spans="17:24" ht="13.5">
      <c r="Q14" s="19"/>
      <c r="R14" s="19"/>
      <c r="S14" s="19"/>
      <c r="T14" s="19"/>
      <c r="U14" s="19"/>
      <c r="V14" s="19"/>
      <c r="W14" s="19"/>
      <c r="X14" s="19"/>
    </row>
    <row r="15" spans="16:24" ht="13.5">
      <c r="P15" s="19"/>
      <c r="Q15" s="19"/>
      <c r="R15" s="19"/>
      <c r="S15" s="19"/>
      <c r="T15" s="19"/>
      <c r="U15" s="19"/>
      <c r="V15" s="19"/>
      <c r="W15" s="48" t="s">
        <v>202</v>
      </c>
      <c r="X15" s="19"/>
    </row>
    <row r="16" spans="16:29" ht="14.25" thickBot="1">
      <c r="P16" s="19"/>
      <c r="Q16" s="19"/>
      <c r="R16" s="19"/>
      <c r="S16" s="51"/>
      <c r="T16" s="51"/>
      <c r="U16" s="51"/>
      <c r="V16" s="51"/>
      <c r="W16" s="132" t="str">
        <f>INDEX('予選'!C64:C72,MATCH(1,'予選'!V64:V72,0),1)</f>
        <v>古川海紅弥</v>
      </c>
      <c r="X16" s="132"/>
      <c r="Y16" s="132"/>
      <c r="Z16" s="132"/>
      <c r="AA16" s="139" t="str">
        <f>INDEX('予選'!B64:B72,MATCH(1,'予選'!V64:V72,0),1)</f>
        <v>（中　萩）</v>
      </c>
      <c r="AB16" s="139"/>
      <c r="AC16" s="139"/>
    </row>
    <row r="17" spans="5:29" ht="13.5">
      <c r="E17" s="47" t="s">
        <v>198</v>
      </c>
      <c r="P17" s="19"/>
      <c r="Q17" s="19"/>
      <c r="R17" s="59"/>
      <c r="S17" s="134" t="s">
        <v>224</v>
      </c>
      <c r="T17" s="135"/>
      <c r="U17" s="19"/>
      <c r="V17" s="19"/>
      <c r="W17" s="132"/>
      <c r="X17" s="132"/>
      <c r="Y17" s="132"/>
      <c r="Z17" s="132"/>
      <c r="AA17" s="139"/>
      <c r="AB17" s="139"/>
      <c r="AC17" s="139"/>
    </row>
    <row r="18" spans="5:24" ht="14.25" thickBot="1">
      <c r="E18" s="139" t="str">
        <f>INDEX('予選'!B50:B61,MATCH(1,'予選'!AA50:AA61,0),1)</f>
        <v>（多喜浜）</v>
      </c>
      <c r="F18" s="139"/>
      <c r="G18" s="139"/>
      <c r="H18" s="133" t="str">
        <f>INDEX('予選'!C50:C61,MATCH(1,'予選'!AA50:AA61,0),1)</f>
        <v>石水　立飛</v>
      </c>
      <c r="I18" s="133"/>
      <c r="J18" s="133"/>
      <c r="K18" s="133"/>
      <c r="L18" s="44"/>
      <c r="M18" s="44"/>
      <c r="N18" s="44"/>
      <c r="O18" s="44"/>
      <c r="P18" s="44"/>
      <c r="Q18" s="63"/>
      <c r="R18" s="64"/>
      <c r="S18" s="135"/>
      <c r="T18" s="135"/>
      <c r="U18" s="19"/>
      <c r="V18" s="19"/>
      <c r="W18" s="19"/>
      <c r="X18" s="19"/>
    </row>
    <row r="19" spans="5:24" ht="13.5">
      <c r="E19" s="139"/>
      <c r="F19" s="139"/>
      <c r="G19" s="139"/>
      <c r="H19" s="133"/>
      <c r="I19" s="133"/>
      <c r="J19" s="133"/>
      <c r="K19" s="133"/>
      <c r="P19" s="140" t="s">
        <v>229</v>
      </c>
      <c r="Q19" s="143"/>
      <c r="R19" s="46"/>
      <c r="S19" s="136"/>
      <c r="T19" s="135"/>
      <c r="U19" s="19"/>
      <c r="V19" s="19"/>
      <c r="W19" s="48" t="s">
        <v>201</v>
      </c>
      <c r="X19" s="19"/>
    </row>
    <row r="20" spans="16:29" ht="13.5">
      <c r="P20" s="143"/>
      <c r="Q20" s="143"/>
      <c r="R20" s="46"/>
      <c r="S20" s="137"/>
      <c r="T20" s="138"/>
      <c r="U20" s="44"/>
      <c r="V20" s="44"/>
      <c r="W20" s="132" t="str">
        <f>INDEX('予選'!C75:C86,MATCH(1,'予選'!AA75:AA86,0),1)</f>
        <v>森　　悠樺</v>
      </c>
      <c r="X20" s="132"/>
      <c r="Y20" s="132"/>
      <c r="Z20" s="132"/>
      <c r="AA20" s="139" t="str">
        <f>INDEX('予選'!B75:B86,MATCH(1,'予選'!AA75:AA86,0),1)</f>
        <v>（惣　開）</v>
      </c>
      <c r="AB20" s="139"/>
      <c r="AC20" s="139"/>
    </row>
    <row r="21" spans="16:29" ht="13.5">
      <c r="P21" s="143"/>
      <c r="Q21" s="143"/>
      <c r="R21" s="19"/>
      <c r="S21" s="19"/>
      <c r="T21" s="19"/>
      <c r="U21" s="19"/>
      <c r="V21" s="19"/>
      <c r="W21" s="132"/>
      <c r="X21" s="132"/>
      <c r="Y21" s="132"/>
      <c r="Z21" s="132"/>
      <c r="AA21" s="139"/>
      <c r="AB21" s="139"/>
      <c r="AC21" s="139"/>
    </row>
    <row r="22" spans="18:24" ht="13.5">
      <c r="R22" s="19"/>
      <c r="S22" s="19"/>
      <c r="T22" s="19"/>
      <c r="U22" s="19"/>
      <c r="V22" s="19"/>
      <c r="W22" s="19"/>
      <c r="X22" s="19"/>
    </row>
    <row r="24" spans="11:22" ht="18" customHeight="1">
      <c r="K24" s="131" t="s">
        <v>200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</row>
    <row r="26" ht="13.5">
      <c r="W26" s="47" t="s">
        <v>202</v>
      </c>
    </row>
    <row r="27" spans="19:29" ht="13.5">
      <c r="S27" s="44"/>
      <c r="T27" s="44"/>
      <c r="U27" s="44"/>
      <c r="V27" s="44"/>
      <c r="W27" s="133" t="str">
        <f>INDEX('予選'!C103:C111,MATCH(1,'予選'!V103:V111,0),1)</f>
        <v>渡辺　悠月</v>
      </c>
      <c r="X27" s="133"/>
      <c r="Y27" s="133"/>
      <c r="Z27" s="133"/>
      <c r="AA27" s="139" t="str">
        <f>INDEX('予選'!B103:B111,MATCH(1,'予選'!V103:V111,0),1)</f>
        <v>（中　萩）</v>
      </c>
      <c r="AB27" s="139"/>
      <c r="AC27" s="139"/>
    </row>
    <row r="28" spans="5:29" ht="13.5">
      <c r="E28" s="47" t="s">
        <v>198</v>
      </c>
      <c r="R28" s="46"/>
      <c r="S28" s="145" t="s">
        <v>225</v>
      </c>
      <c r="T28" s="146"/>
      <c r="W28" s="133"/>
      <c r="X28" s="133"/>
      <c r="Y28" s="133"/>
      <c r="Z28" s="133"/>
      <c r="AA28" s="139"/>
      <c r="AB28" s="139"/>
      <c r="AC28" s="139"/>
    </row>
    <row r="29" spans="5:20" ht="14.25" thickBot="1">
      <c r="E29" s="139" t="str">
        <f>INDEX('予選'!B92:B100,MATCH(1,'予選'!V92:V100,0),1)</f>
        <v>（中　萩）</v>
      </c>
      <c r="F29" s="139"/>
      <c r="G29" s="139"/>
      <c r="H29" s="133" t="str">
        <f>INDEX('予選'!C92:C100,MATCH(1,'予選'!V92:V100,0),1)</f>
        <v>鴻上　栞凪</v>
      </c>
      <c r="I29" s="133"/>
      <c r="J29" s="133"/>
      <c r="K29" s="133"/>
      <c r="L29" s="51"/>
      <c r="M29" s="51"/>
      <c r="N29" s="51"/>
      <c r="O29" s="51"/>
      <c r="P29" s="51"/>
      <c r="Q29" s="62"/>
      <c r="R29" s="45"/>
      <c r="S29" s="136"/>
      <c r="T29" s="135"/>
    </row>
    <row r="30" spans="5:23" ht="13.5">
      <c r="E30" s="139"/>
      <c r="F30" s="139"/>
      <c r="G30" s="139"/>
      <c r="H30" s="133"/>
      <c r="I30" s="133"/>
      <c r="J30" s="133"/>
      <c r="K30" s="133"/>
      <c r="P30" s="143" t="s">
        <v>231</v>
      </c>
      <c r="Q30" s="144"/>
      <c r="R30" s="61"/>
      <c r="S30" s="135"/>
      <c r="T30" s="135"/>
      <c r="W30" s="47" t="s">
        <v>201</v>
      </c>
    </row>
    <row r="31" spans="16:29" ht="14.25" thickBot="1">
      <c r="P31" s="142"/>
      <c r="Q31" s="142"/>
      <c r="R31" s="59"/>
      <c r="S31" s="147"/>
      <c r="T31" s="147"/>
      <c r="U31" s="51"/>
      <c r="V31" s="51"/>
      <c r="W31" s="133" t="str">
        <f>INDEX('予選'!C114:C122,MATCH(1,'予選'!V114:V122,0),1)</f>
        <v>受川美羽音</v>
      </c>
      <c r="X31" s="133"/>
      <c r="Y31" s="133"/>
      <c r="Z31" s="133"/>
      <c r="AA31" s="139" t="str">
        <f>INDEX('予選'!B114:B122,MATCH(1,'予選'!V114:V122,0),1)</f>
        <v>（中　萩）</v>
      </c>
      <c r="AB31" s="139"/>
      <c r="AC31" s="139"/>
    </row>
    <row r="32" spans="16:29" ht="13.5">
      <c r="P32" s="142"/>
      <c r="Q32" s="142"/>
      <c r="W32" s="133"/>
      <c r="X32" s="133"/>
      <c r="Y32" s="133"/>
      <c r="Z32" s="133"/>
      <c r="AA32" s="139"/>
      <c r="AB32" s="139"/>
      <c r="AC32" s="139"/>
    </row>
    <row r="35" spans="11:22" ht="18" customHeight="1">
      <c r="K35" s="131" t="s">
        <v>205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</row>
    <row r="36" spans="2:25" ht="13.5">
      <c r="B36" s="47" t="s">
        <v>198</v>
      </c>
      <c r="Y36" s="47" t="s">
        <v>208</v>
      </c>
    </row>
    <row r="37" spans="2:31" ht="14.25" thickBot="1">
      <c r="B37" s="139" t="str">
        <f>INDEX('予選'!B128:B139,MATCH(1,'予選'!AA128:AA139,0),1)</f>
        <v>（中　萩）</v>
      </c>
      <c r="C37" s="139"/>
      <c r="D37" s="139"/>
      <c r="E37" s="133" t="str">
        <f>INDEX('予選'!C128:C139,MATCH(1,'予選'!AA128:AA139,0),1)</f>
        <v>久保　美波</v>
      </c>
      <c r="F37" s="133"/>
      <c r="G37" s="133"/>
      <c r="H37" s="133"/>
      <c r="I37" s="51"/>
      <c r="J37" s="51"/>
      <c r="K37" s="51"/>
      <c r="L37" s="51"/>
      <c r="M37" s="51"/>
      <c r="N37" s="51"/>
      <c r="U37" s="44"/>
      <c r="V37" s="44"/>
      <c r="W37" s="44"/>
      <c r="X37" s="44"/>
      <c r="Y37" s="133" t="str">
        <f>INDEX('予選'!C164:C172,MATCH(1,'予選'!V164:V172,0),1)</f>
        <v>岡田　彩那</v>
      </c>
      <c r="Z37" s="133"/>
      <c r="AA37" s="133"/>
      <c r="AB37" s="133"/>
      <c r="AC37" s="139" t="str">
        <f>INDEX('予選'!B164:B172,MATCH(1,'予選'!V164:V172,0),1)</f>
        <v>（神　郷）</v>
      </c>
      <c r="AD37" s="139"/>
      <c r="AE37" s="139"/>
    </row>
    <row r="38" spans="2:31" ht="13.5">
      <c r="B38" s="139"/>
      <c r="C38" s="139"/>
      <c r="D38" s="139"/>
      <c r="E38" s="133"/>
      <c r="F38" s="133"/>
      <c r="G38" s="133"/>
      <c r="H38" s="133"/>
      <c r="N38" s="19"/>
      <c r="O38" s="52"/>
      <c r="T38" s="46"/>
      <c r="U38" s="156" t="s">
        <v>223</v>
      </c>
      <c r="V38" s="146"/>
      <c r="Y38" s="133"/>
      <c r="Z38" s="133"/>
      <c r="AA38" s="133"/>
      <c r="AB38" s="133"/>
      <c r="AC38" s="139"/>
      <c r="AD38" s="139"/>
      <c r="AE38" s="139"/>
    </row>
    <row r="39" spans="14:22" ht="14.25" thickBot="1">
      <c r="N39" s="19"/>
      <c r="O39" s="52"/>
      <c r="S39" s="51"/>
      <c r="T39" s="53"/>
      <c r="U39" s="135"/>
      <c r="V39" s="135"/>
    </row>
    <row r="40" spans="2:25" ht="13.5">
      <c r="B40" s="47" t="s">
        <v>209</v>
      </c>
      <c r="M40" s="148" t="s">
        <v>226</v>
      </c>
      <c r="N40" s="149"/>
      <c r="O40" s="52"/>
      <c r="R40" s="59"/>
      <c r="S40" s="134" t="s">
        <v>227</v>
      </c>
      <c r="T40" s="155"/>
      <c r="U40" s="135"/>
      <c r="V40" s="135"/>
      <c r="Y40" s="47" t="s">
        <v>207</v>
      </c>
    </row>
    <row r="41" spans="2:31" ht="14.25" thickBot="1">
      <c r="B41" s="139" t="str">
        <f>INDEX('予選'!B142:B150,MATCH(1,'予選'!V142:V150,0),1)</f>
        <v>（船　木）</v>
      </c>
      <c r="C41" s="139"/>
      <c r="D41" s="139"/>
      <c r="E41" s="133" t="str">
        <f>INDEX('予選'!C142:C150,MATCH(1,'予選'!V142:V150,0),1)</f>
        <v>濱岡　紗奈</v>
      </c>
      <c r="F41" s="133"/>
      <c r="G41" s="133"/>
      <c r="H41" s="133"/>
      <c r="I41" s="44"/>
      <c r="J41" s="44"/>
      <c r="K41" s="44"/>
      <c r="L41" s="44"/>
      <c r="M41" s="149"/>
      <c r="N41" s="149"/>
      <c r="O41" s="63"/>
      <c r="P41" s="51"/>
      <c r="Q41" s="62"/>
      <c r="R41" s="60"/>
      <c r="S41" s="135"/>
      <c r="T41" s="155"/>
      <c r="U41" s="147"/>
      <c r="V41" s="147"/>
      <c r="W41" s="51"/>
      <c r="X41" s="51"/>
      <c r="Y41" s="133" t="str">
        <f>INDEX('予選'!C175:C183,MATCH(1,'予選'!V175:V183,0),1)</f>
        <v>菱谷　真隆</v>
      </c>
      <c r="Z41" s="133"/>
      <c r="AA41" s="133"/>
      <c r="AB41" s="133"/>
      <c r="AC41" s="139" t="str">
        <f>INDEX('予選'!B175:B183,MATCH(1,'予選'!V175:V183,0),1)</f>
        <v>（惣　開）</v>
      </c>
      <c r="AD41" s="139"/>
      <c r="AE41" s="139"/>
    </row>
    <row r="42" spans="2:31" ht="13.5">
      <c r="B42" s="139"/>
      <c r="C42" s="139"/>
      <c r="D42" s="139"/>
      <c r="E42" s="133"/>
      <c r="F42" s="133"/>
      <c r="G42" s="133"/>
      <c r="H42" s="133"/>
      <c r="K42" s="153" t="s">
        <v>222</v>
      </c>
      <c r="L42" s="154"/>
      <c r="M42" s="149"/>
      <c r="N42" s="150"/>
      <c r="P42" s="143" t="s">
        <v>230</v>
      </c>
      <c r="Q42" s="144"/>
      <c r="R42" s="46"/>
      <c r="S42" s="136"/>
      <c r="T42" s="135"/>
      <c r="U42" s="54"/>
      <c r="Y42" s="133"/>
      <c r="Z42" s="133"/>
      <c r="AA42" s="133"/>
      <c r="AB42" s="133"/>
      <c r="AC42" s="139"/>
      <c r="AD42" s="139"/>
      <c r="AE42" s="139"/>
    </row>
    <row r="43" spans="11:21" ht="14.25" thickBot="1">
      <c r="K43" s="149"/>
      <c r="L43" s="150"/>
      <c r="M43" s="151"/>
      <c r="N43" s="152"/>
      <c r="P43" s="142"/>
      <c r="Q43" s="142"/>
      <c r="R43" s="46"/>
      <c r="S43" s="136"/>
      <c r="T43" s="135"/>
      <c r="U43" s="19"/>
    </row>
    <row r="44" spans="2:25" ht="13.5">
      <c r="B44" s="47" t="s">
        <v>204</v>
      </c>
      <c r="K44" s="149"/>
      <c r="L44" s="149"/>
      <c r="M44" s="52"/>
      <c r="P44" s="142"/>
      <c r="Q44" s="142"/>
      <c r="R44" s="46"/>
      <c r="Y44" s="47" t="s">
        <v>206</v>
      </c>
    </row>
    <row r="45" spans="2:31" ht="14.25" thickBot="1">
      <c r="B45" s="139" t="str">
        <f>INDEX('予選'!B153:B161,MATCH(1,'予選'!V153:V161,0),1)</f>
        <v>（中　萩）</v>
      </c>
      <c r="C45" s="139"/>
      <c r="D45" s="139"/>
      <c r="E45" s="133" t="str">
        <f>INDEX('予選'!C153:C161,MATCH(1,'予選'!V153:V161,0),1)</f>
        <v>受川　遙真</v>
      </c>
      <c r="F45" s="133"/>
      <c r="G45" s="133"/>
      <c r="H45" s="133"/>
      <c r="I45" s="51"/>
      <c r="J45" s="51"/>
      <c r="K45" s="151"/>
      <c r="L45" s="151"/>
      <c r="M45" s="52"/>
      <c r="R45" s="46"/>
      <c r="S45" s="44"/>
      <c r="T45" s="44"/>
      <c r="U45" s="44"/>
      <c r="V45" s="44"/>
      <c r="W45" s="44"/>
      <c r="X45" s="44"/>
      <c r="Y45" s="133" t="str">
        <f>INDEX('予選'!C186:C194,MATCH(1,'予選'!V186:V194,0),1)</f>
        <v>斉藤　花凜</v>
      </c>
      <c r="Z45" s="133"/>
      <c r="AA45" s="133"/>
      <c r="AB45" s="133"/>
      <c r="AC45" s="139" t="str">
        <f>INDEX('予選'!B186:B194,MATCH(1,'予選'!V186:V194,0),1)</f>
        <v>（角　野）</v>
      </c>
      <c r="AD45" s="139"/>
      <c r="AE45" s="139"/>
    </row>
    <row r="46" spans="2:31" ht="13.5">
      <c r="B46" s="139"/>
      <c r="C46" s="139"/>
      <c r="D46" s="139"/>
      <c r="E46" s="133"/>
      <c r="F46" s="133"/>
      <c r="G46" s="133"/>
      <c r="H46" s="133"/>
      <c r="Y46" s="133"/>
      <c r="Z46" s="133"/>
      <c r="AA46" s="133"/>
      <c r="AB46" s="133"/>
      <c r="AC46" s="139"/>
      <c r="AD46" s="139"/>
      <c r="AE46" s="139"/>
    </row>
  </sheetData>
  <sheetProtection/>
  <mergeCells count="42">
    <mergeCell ref="B45:D46"/>
    <mergeCell ref="K42:L45"/>
    <mergeCell ref="S40:T43"/>
    <mergeCell ref="U38:V41"/>
    <mergeCell ref="P42:Q44"/>
    <mergeCell ref="B41:D42"/>
    <mergeCell ref="E41:H42"/>
    <mergeCell ref="B37:D38"/>
    <mergeCell ref="AC41:AE42"/>
    <mergeCell ref="Y41:AB42"/>
    <mergeCell ref="Y45:AB46"/>
    <mergeCell ref="AC45:AE46"/>
    <mergeCell ref="E45:H46"/>
    <mergeCell ref="M40:N43"/>
    <mergeCell ref="E37:H38"/>
    <mergeCell ref="E29:G30"/>
    <mergeCell ref="Y37:AB38"/>
    <mergeCell ref="AA27:AC28"/>
    <mergeCell ref="AA31:AC32"/>
    <mergeCell ref="W31:Z32"/>
    <mergeCell ref="AC37:AE38"/>
    <mergeCell ref="P30:Q32"/>
    <mergeCell ref="K35:V35"/>
    <mergeCell ref="S28:T31"/>
    <mergeCell ref="W27:Z28"/>
    <mergeCell ref="K24:V24"/>
    <mergeCell ref="H29:K30"/>
    <mergeCell ref="F7:H8"/>
    <mergeCell ref="P19:Q21"/>
    <mergeCell ref="W20:Z21"/>
    <mergeCell ref="H18:K19"/>
    <mergeCell ref="AA16:AC17"/>
    <mergeCell ref="Y7:AA8"/>
    <mergeCell ref="K12:V12"/>
    <mergeCell ref="E18:G19"/>
    <mergeCell ref="K2:V2"/>
    <mergeCell ref="I7:L8"/>
    <mergeCell ref="U7:X8"/>
    <mergeCell ref="S17:T20"/>
    <mergeCell ref="AA20:AC21"/>
    <mergeCell ref="P8:Q10"/>
    <mergeCell ref="W16:Z17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篠藤眞</dc:creator>
  <cp:keywords/>
  <dc:description/>
  <cp:lastModifiedBy>哲正 藤田</cp:lastModifiedBy>
  <cp:lastPrinted>2023-08-14T05:30:03Z</cp:lastPrinted>
  <dcterms:created xsi:type="dcterms:W3CDTF">2016-09-01T13:00:37Z</dcterms:created>
  <dcterms:modified xsi:type="dcterms:W3CDTF">2023-09-08T21:25:23Z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